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E.Formation\002- Période de E-formation du 29 OCtobre\004-Facturier\"/>
    </mc:Choice>
  </mc:AlternateContent>
  <xr:revisionPtr revIDLastSave="0" documentId="10_ncr:100000_{2C504C8B-1965-4BA2-ADA2-F9FCC3FD36C1}" xr6:coauthVersionLast="31" xr6:coauthVersionMax="31" xr10:uidLastSave="{00000000-0000-0000-0000-000000000000}"/>
  <bookViews>
    <workbookView xWindow="600" yWindow="270" windowWidth="11715" windowHeight="9405" activeTab="3" xr2:uid="{00000000-000D-0000-FFFF-FFFF00000000}"/>
  </bookViews>
  <sheets>
    <sheet name="Tableau de bord" sheetId="6" r:id="rId1"/>
    <sheet name="Facture" sheetId="1" r:id="rId2"/>
    <sheet name="Historique des factures" sheetId="7" r:id="rId3"/>
    <sheet name="Stock" sheetId="2" r:id="rId4"/>
    <sheet name="Clients - Statistiques" sheetId="5" r:id="rId5"/>
  </sheets>
  <definedNames>
    <definedName name="FDP">'Tableau de bord'!$B$29</definedName>
    <definedName name="FDPD">'Tableau de bord'!$B$30</definedName>
  </definedNames>
  <calcPr calcId="179017"/>
</workbook>
</file>

<file path=xl/calcChain.xml><?xml version="1.0" encoding="utf-8"?>
<calcChain xmlns="http://schemas.openxmlformats.org/spreadsheetml/2006/main">
  <c r="J3" i="5" l="1"/>
  <c r="X3" i="5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I26" i="1" l="1"/>
  <c r="I22" i="1"/>
  <c r="I18" i="1"/>
  <c r="B12" i="1"/>
  <c r="D3" i="7"/>
  <c r="I29" i="1"/>
  <c r="E29" i="1"/>
  <c r="I28" i="1"/>
  <c r="E28" i="1"/>
  <c r="I27" i="1"/>
  <c r="E27" i="1"/>
  <c r="E26" i="1"/>
  <c r="I25" i="1"/>
  <c r="E25" i="1"/>
  <c r="I24" i="1"/>
  <c r="E24" i="1"/>
  <c r="I23" i="1"/>
  <c r="E23" i="1"/>
  <c r="E22" i="1"/>
  <c r="I21" i="1"/>
  <c r="E21" i="1"/>
  <c r="I20" i="1"/>
  <c r="E20" i="1"/>
  <c r="I19" i="1"/>
  <c r="E19" i="1"/>
  <c r="E18" i="1"/>
  <c r="I17" i="1"/>
  <c r="E17" i="1"/>
  <c r="I16" i="1"/>
  <c r="E16" i="1"/>
  <c r="I15" i="1"/>
  <c r="I30" i="1"/>
  <c r="E15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H2" i="1"/>
  <c r="N4" i="1" s="1"/>
  <c r="AJ5" i="5"/>
  <c r="N48" i="6"/>
  <c r="N47" i="6"/>
  <c r="N46" i="6"/>
  <c r="N45" i="6"/>
  <c r="N44" i="6"/>
  <c r="N43" i="6"/>
  <c r="N42" i="6"/>
  <c r="N41" i="6"/>
  <c r="N40" i="6"/>
  <c r="N39" i="6"/>
  <c r="N38" i="6"/>
  <c r="N37" i="6"/>
  <c r="N36" i="6"/>
  <c r="N35" i="6"/>
  <c r="M5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4" i="2"/>
  <c r="N34" i="6" s="1"/>
  <c r="L18" i="2"/>
  <c r="L17" i="2"/>
  <c r="L16" i="2"/>
  <c r="L15" i="2"/>
  <c r="L14" i="2"/>
  <c r="L13" i="2"/>
  <c r="L12" i="2"/>
  <c r="L11" i="2"/>
  <c r="L10" i="2"/>
  <c r="L9" i="2"/>
  <c r="L8" i="2"/>
  <c r="J18" i="2"/>
  <c r="J17" i="2"/>
  <c r="J16" i="2"/>
  <c r="J15" i="2"/>
  <c r="J14" i="2"/>
  <c r="J13" i="2"/>
  <c r="J12" i="2"/>
  <c r="J11" i="2"/>
  <c r="J10" i="2"/>
  <c r="J9" i="2"/>
  <c r="J8" i="2"/>
  <c r="L7" i="2"/>
  <c r="L6" i="2"/>
  <c r="L5" i="2"/>
  <c r="L4" i="2"/>
  <c r="J7" i="2"/>
  <c r="J6" i="2"/>
  <c r="J5" i="2"/>
  <c r="J4" i="2"/>
  <c r="H18" i="2"/>
  <c r="H17" i="2"/>
  <c r="H16" i="2"/>
  <c r="H15" i="2"/>
  <c r="H14" i="2"/>
  <c r="H13" i="2"/>
  <c r="H12" i="2"/>
  <c r="H11" i="2"/>
  <c r="H10" i="2"/>
  <c r="H9" i="2"/>
  <c r="H8" i="2"/>
  <c r="G11" i="2"/>
  <c r="G12" i="2"/>
  <c r="G13" i="2"/>
  <c r="G14" i="2"/>
  <c r="G15" i="2"/>
  <c r="G16" i="2"/>
  <c r="G17" i="2"/>
  <c r="G18" i="2"/>
  <c r="G10" i="2"/>
  <c r="G9" i="2"/>
  <c r="G8" i="2"/>
  <c r="H3" i="1"/>
  <c r="I31" i="1" l="1"/>
  <c r="N5" i="1"/>
  <c r="V5" i="5"/>
  <c r="G5" i="5" s="1"/>
  <c r="B8" i="6"/>
  <c r="B7" i="6"/>
  <c r="B6" i="6"/>
  <c r="B5" i="6"/>
  <c r="F5" i="5" l="1"/>
  <c r="G7" i="2" l="1"/>
  <c r="G5" i="2"/>
  <c r="G4" i="2"/>
  <c r="G6" i="2"/>
  <c r="G9" i="1"/>
  <c r="G8" i="1"/>
  <c r="G7" i="1"/>
  <c r="G6" i="1"/>
  <c r="AI49" i="5" l="1"/>
  <c r="O8" i="6" s="1"/>
  <c r="AH49" i="5"/>
  <c r="N8" i="6" s="1"/>
  <c r="AG49" i="5"/>
  <c r="M8" i="6" s="1"/>
  <c r="AF49" i="5"/>
  <c r="L8" i="6" s="1"/>
  <c r="AE49" i="5"/>
  <c r="K8" i="6" s="1"/>
  <c r="AD49" i="5"/>
  <c r="J8" i="6" s="1"/>
  <c r="AC49" i="5"/>
  <c r="I8" i="6" s="1"/>
  <c r="AB49" i="5"/>
  <c r="H8" i="6" s="1"/>
  <c r="AA49" i="5"/>
  <c r="G8" i="6" s="1"/>
  <c r="Z49" i="5"/>
  <c r="F8" i="6" s="1"/>
  <c r="Y49" i="5"/>
  <c r="E8" i="6" s="1"/>
  <c r="X49" i="5"/>
  <c r="D8" i="6" s="1"/>
  <c r="AJ48" i="5"/>
  <c r="F48" i="5" s="1"/>
  <c r="AJ47" i="5"/>
  <c r="F47" i="5" s="1"/>
  <c r="AJ46" i="5"/>
  <c r="F46" i="5" s="1"/>
  <c r="AJ45" i="5"/>
  <c r="F45" i="5" s="1"/>
  <c r="AJ44" i="5"/>
  <c r="F44" i="5" s="1"/>
  <c r="AJ43" i="5"/>
  <c r="F43" i="5" s="1"/>
  <c r="AJ42" i="5"/>
  <c r="F42" i="5" s="1"/>
  <c r="AJ41" i="5"/>
  <c r="F41" i="5" s="1"/>
  <c r="AJ40" i="5"/>
  <c r="F40" i="5" s="1"/>
  <c r="AJ39" i="5"/>
  <c r="F39" i="5" s="1"/>
  <c r="AJ38" i="5"/>
  <c r="F38" i="5" s="1"/>
  <c r="AJ37" i="5"/>
  <c r="F37" i="5" s="1"/>
  <c r="AJ36" i="5"/>
  <c r="F36" i="5" s="1"/>
  <c r="AJ35" i="5"/>
  <c r="F35" i="5" s="1"/>
  <c r="AJ34" i="5"/>
  <c r="F34" i="5" s="1"/>
  <c r="AJ33" i="5"/>
  <c r="F33" i="5" s="1"/>
  <c r="AJ32" i="5"/>
  <c r="F32" i="5" s="1"/>
  <c r="AJ31" i="5"/>
  <c r="F31" i="5" s="1"/>
  <c r="AJ30" i="5"/>
  <c r="F30" i="5" s="1"/>
  <c r="AJ29" i="5"/>
  <c r="F29" i="5" s="1"/>
  <c r="AJ28" i="5"/>
  <c r="F28" i="5" s="1"/>
  <c r="AJ27" i="5"/>
  <c r="F27" i="5" s="1"/>
  <c r="AJ26" i="5"/>
  <c r="F26" i="5" s="1"/>
  <c r="AJ25" i="5"/>
  <c r="F25" i="5" s="1"/>
  <c r="AJ24" i="5"/>
  <c r="F24" i="5" s="1"/>
  <c r="AJ23" i="5"/>
  <c r="F23" i="5" s="1"/>
  <c r="AJ22" i="5"/>
  <c r="F22" i="5" s="1"/>
  <c r="AJ21" i="5"/>
  <c r="F21" i="5" s="1"/>
  <c r="AJ20" i="5"/>
  <c r="F20" i="5" s="1"/>
  <c r="AJ19" i="5"/>
  <c r="F19" i="5" s="1"/>
  <c r="AJ18" i="5"/>
  <c r="F18" i="5" s="1"/>
  <c r="AJ17" i="5"/>
  <c r="F17" i="5" s="1"/>
  <c r="AJ16" i="5"/>
  <c r="F16" i="5" s="1"/>
  <c r="AJ15" i="5"/>
  <c r="F15" i="5" s="1"/>
  <c r="AJ14" i="5"/>
  <c r="F14" i="5" s="1"/>
  <c r="AJ13" i="5"/>
  <c r="F13" i="5" s="1"/>
  <c r="AJ12" i="5"/>
  <c r="F12" i="5" s="1"/>
  <c r="AJ11" i="5"/>
  <c r="F11" i="5" s="1"/>
  <c r="AJ10" i="5"/>
  <c r="F10" i="5" s="1"/>
  <c r="AJ9" i="5"/>
  <c r="F9" i="5" s="1"/>
  <c r="AJ8" i="5"/>
  <c r="F8" i="5" s="1"/>
  <c r="AJ7" i="5"/>
  <c r="F7" i="5" s="1"/>
  <c r="AJ6" i="5"/>
  <c r="F6" i="5" s="1"/>
  <c r="AJ4" i="5"/>
  <c r="F4" i="5" s="1"/>
  <c r="AJ3" i="5"/>
  <c r="F3" i="5" s="1"/>
  <c r="V26" i="5"/>
  <c r="G26" i="5" s="1"/>
  <c r="V47" i="5"/>
  <c r="G47" i="5" s="1"/>
  <c r="V46" i="5"/>
  <c r="G46" i="5" s="1"/>
  <c r="V45" i="5"/>
  <c r="G45" i="5" s="1"/>
  <c r="V44" i="5"/>
  <c r="G44" i="5" s="1"/>
  <c r="V43" i="5"/>
  <c r="G43" i="5" s="1"/>
  <c r="V42" i="5"/>
  <c r="G42" i="5" s="1"/>
  <c r="V41" i="5"/>
  <c r="G41" i="5" s="1"/>
  <c r="V40" i="5"/>
  <c r="G40" i="5" s="1"/>
  <c r="V39" i="5"/>
  <c r="G39" i="5" s="1"/>
  <c r="V38" i="5"/>
  <c r="G38" i="5" s="1"/>
  <c r="V37" i="5"/>
  <c r="G37" i="5" s="1"/>
  <c r="V36" i="5"/>
  <c r="G36" i="5" s="1"/>
  <c r="V35" i="5"/>
  <c r="G35" i="5" s="1"/>
  <c r="V34" i="5"/>
  <c r="G34" i="5" s="1"/>
  <c r="V33" i="5"/>
  <c r="G33" i="5" s="1"/>
  <c r="V32" i="5"/>
  <c r="G32" i="5" s="1"/>
  <c r="V31" i="5"/>
  <c r="G31" i="5" s="1"/>
  <c r="V30" i="5"/>
  <c r="G30" i="5" s="1"/>
  <c r="V29" i="5"/>
  <c r="G29" i="5" s="1"/>
  <c r="V28" i="5"/>
  <c r="G28" i="5" s="1"/>
  <c r="V27" i="5"/>
  <c r="G27" i="5" s="1"/>
  <c r="V25" i="5"/>
  <c r="G25" i="5" s="1"/>
  <c r="V24" i="5"/>
  <c r="G24" i="5" s="1"/>
  <c r="V23" i="5"/>
  <c r="G23" i="5" s="1"/>
  <c r="V22" i="5"/>
  <c r="G22" i="5" s="1"/>
  <c r="V21" i="5"/>
  <c r="G21" i="5" s="1"/>
  <c r="V20" i="5"/>
  <c r="G20" i="5" s="1"/>
  <c r="V19" i="5"/>
  <c r="G19" i="5" s="1"/>
  <c r="V18" i="5"/>
  <c r="G18" i="5" s="1"/>
  <c r="V17" i="5"/>
  <c r="G17" i="5" s="1"/>
  <c r="V16" i="5"/>
  <c r="G16" i="5" s="1"/>
  <c r="V15" i="5"/>
  <c r="G15" i="5" s="1"/>
  <c r="V14" i="5"/>
  <c r="G14" i="5" s="1"/>
  <c r="V13" i="5"/>
  <c r="G13" i="5" s="1"/>
  <c r="V12" i="5"/>
  <c r="G12" i="5" s="1"/>
  <c r="V11" i="5"/>
  <c r="G11" i="5" s="1"/>
  <c r="V10" i="5"/>
  <c r="G10" i="5" s="1"/>
  <c r="V9" i="5"/>
  <c r="G9" i="5" s="1"/>
  <c r="V8" i="5"/>
  <c r="G8" i="5" s="1"/>
  <c r="V7" i="5"/>
  <c r="G7" i="5" s="1"/>
  <c r="V6" i="5"/>
  <c r="G6" i="5" s="1"/>
  <c r="V4" i="5"/>
  <c r="G4" i="5" s="1"/>
  <c r="V3" i="5"/>
  <c r="G3" i="5" s="1"/>
  <c r="V48" i="5"/>
  <c r="G48" i="5" s="1"/>
  <c r="U49" i="5"/>
  <c r="O4" i="6" s="1"/>
  <c r="T49" i="5"/>
  <c r="N4" i="6" s="1"/>
  <c r="S49" i="5"/>
  <c r="M4" i="6" s="1"/>
  <c r="R49" i="5"/>
  <c r="L4" i="6" s="1"/>
  <c r="Q49" i="5"/>
  <c r="K4" i="6" s="1"/>
  <c r="P49" i="5"/>
  <c r="J4" i="6" s="1"/>
  <c r="O49" i="5"/>
  <c r="I4" i="6" s="1"/>
  <c r="N49" i="5"/>
  <c r="H4" i="6" s="1"/>
  <c r="M49" i="5"/>
  <c r="G4" i="6" s="1"/>
  <c r="L49" i="5"/>
  <c r="F4" i="6" s="1"/>
  <c r="K49" i="5"/>
  <c r="E4" i="6" s="1"/>
  <c r="J49" i="5"/>
  <c r="D4" i="6" l="1"/>
  <c r="B9" i="6"/>
  <c r="V49" i="5" s="1"/>
  <c r="B4" i="6"/>
  <c r="B3" i="6" s="1"/>
  <c r="B10" i="6"/>
  <c r="AJ49" i="5" s="1"/>
  <c r="I32" i="1" l="1"/>
  <c r="I33" i="1" s="1"/>
</calcChain>
</file>

<file path=xl/sharedStrings.xml><?xml version="1.0" encoding="utf-8"?>
<sst xmlns="http://schemas.openxmlformats.org/spreadsheetml/2006/main" count="389" uniqueCount="250">
  <si>
    <t>Ref.</t>
  </si>
  <si>
    <t>Désignation</t>
  </si>
  <si>
    <t>Quantité</t>
  </si>
  <si>
    <t>Prix unit. HT</t>
  </si>
  <si>
    <t>Facture :</t>
  </si>
  <si>
    <t>12 route des mosaïques</t>
  </si>
  <si>
    <t>CHERAC</t>
  </si>
  <si>
    <t>Le :</t>
  </si>
  <si>
    <t>Nom</t>
  </si>
  <si>
    <t>Adresse</t>
  </si>
  <si>
    <t>Code Postal</t>
  </si>
  <si>
    <t>Ville</t>
  </si>
  <si>
    <t>MCI RENOV BAT</t>
  </si>
  <si>
    <t>1, rue Normandie Niemen</t>
  </si>
  <si>
    <t>LE BOURGET</t>
  </si>
  <si>
    <t>AGI Ingénierie</t>
  </si>
  <si>
    <t>1545, route d'Epagny</t>
  </si>
  <si>
    <t>SILLINGY</t>
  </si>
  <si>
    <t>Mr.MONTEIRO</t>
  </si>
  <si>
    <t>34 rue saint Exupéry</t>
  </si>
  <si>
    <t>GAILLON</t>
  </si>
  <si>
    <t>LEON GROSSE</t>
  </si>
  <si>
    <t>1 rond point des bruyere</t>
  </si>
  <si>
    <t>Sotteville lès Rouen</t>
  </si>
  <si>
    <t>ECOTEC</t>
  </si>
  <si>
    <t>CERGY</t>
  </si>
  <si>
    <t>SNEF  S.A.</t>
  </si>
  <si>
    <t>5, rue Claude Bernard</t>
  </si>
  <si>
    <t>MAUREPAS</t>
  </si>
  <si>
    <t>FAYAT BATIMENT IDF</t>
  </si>
  <si>
    <t>22, rue Raspail</t>
  </si>
  <si>
    <t>IVRY SUR SEINE</t>
  </si>
  <si>
    <t>SGTI</t>
  </si>
  <si>
    <t>11, avenue des vieux moulins</t>
  </si>
  <si>
    <t>ANNECY</t>
  </si>
  <si>
    <t>VISA INGENIERIE</t>
  </si>
  <si>
    <t>112, rue de Dijon</t>
  </si>
  <si>
    <t>LONGVIC</t>
  </si>
  <si>
    <t>SOFRETUDES</t>
  </si>
  <si>
    <t>176 av. Charles de Gaulle</t>
  </si>
  <si>
    <t>NEUILLY-sur-SEINE</t>
  </si>
  <si>
    <t>DEMATHIEU &amp; BARD</t>
  </si>
  <si>
    <t>17, rue Vénizélos - BP 80330</t>
  </si>
  <si>
    <t>MONTIGNY LES METZ CEDEX</t>
  </si>
  <si>
    <t>GV INGENIERIE</t>
  </si>
  <si>
    <t>4, allée des ambalais - BP8</t>
  </si>
  <si>
    <t>LE PLESSIS TREVISE</t>
  </si>
  <si>
    <t>SICRA IDF</t>
  </si>
  <si>
    <t>SEFI-INTRAFOR</t>
  </si>
  <si>
    <t>9-18 rue Gustave Eiffel</t>
  </si>
  <si>
    <t>GRIGNY</t>
  </si>
  <si>
    <t>ZAC Petit Le Roy
2, rue du cottage Tobliac</t>
  </si>
  <si>
    <t>CHEVILLY LARUE</t>
  </si>
  <si>
    <t>EIFFAGE CONSTRUCTION
RESIDENTIEL ET FONCTIONNEL</t>
  </si>
  <si>
    <t>3 rue Ampère, Z.I</t>
  </si>
  <si>
    <t>IGNY</t>
  </si>
  <si>
    <t>KAUFMAN AND BROAD - SERVICE RH</t>
  </si>
  <si>
    <t>127, avenue Charles de Gaulle</t>
  </si>
  <si>
    <t>NEUILLY SUR SEINE</t>
  </si>
  <si>
    <t>SOFINTER</t>
  </si>
  <si>
    <t>Chemin du Cailly</t>
  </si>
  <si>
    <t>HOUPPEVILLE</t>
  </si>
  <si>
    <t>REPONSE</t>
  </si>
  <si>
    <t>174, quai de Jemmapes</t>
  </si>
  <si>
    <t>PARIS</t>
  </si>
  <si>
    <t>EDF</t>
  </si>
  <si>
    <t>97, avenue Pierre Brossolette</t>
  </si>
  <si>
    <t>MONTROUGE</t>
  </si>
  <si>
    <t>SIEC</t>
  </si>
  <si>
    <t>73, rue du vélodrome</t>
  </si>
  <si>
    <t>BORDEAUX</t>
  </si>
  <si>
    <t>LECLERE FILS ET BEINEIX</t>
  </si>
  <si>
    <t>6, Impasse Massonnet</t>
  </si>
  <si>
    <t>SCYNA 4</t>
  </si>
  <si>
    <t>Centre Jeanne Hachette
5, place des bouleaux</t>
  </si>
  <si>
    <t>BOUYGUES BATIMENT
IDF CONSTRUCTION PRIVEE</t>
  </si>
  <si>
    <t>1, av. Eugène Freyssinet, GUYANCOURT</t>
  </si>
  <si>
    <t>SAINT-QUENTIN-EN-YVELINES</t>
  </si>
  <si>
    <t>GUINTOLI SA</t>
  </si>
  <si>
    <t>21, rue du Docteur Quignard</t>
  </si>
  <si>
    <t>DIJON</t>
  </si>
  <si>
    <t>MARTINEZ BENJAMIN</t>
  </si>
  <si>
    <t>6 Rue des Plantes</t>
  </si>
  <si>
    <t>ONVILLE</t>
  </si>
  <si>
    <t>ACORUS</t>
  </si>
  <si>
    <t>2, rue de Lamirault</t>
  </si>
  <si>
    <t>COLLEGIEN</t>
  </si>
  <si>
    <t>10, boulevard de Russie</t>
  </si>
  <si>
    <t>AIX LES BAINS</t>
  </si>
  <si>
    <t>TECTON</t>
  </si>
  <si>
    <t>18, rue Cluseret</t>
  </si>
  <si>
    <t>SURESNES</t>
  </si>
  <si>
    <t>LBC</t>
  </si>
  <si>
    <t>EI La vigne aux loups
1, avenue Arago</t>
  </si>
  <si>
    <t>CHILLY MAZARIN</t>
  </si>
  <si>
    <t>BATIGERE</t>
  </si>
  <si>
    <t>89, rue de Tocqueville</t>
  </si>
  <si>
    <t>BOUYGUES BATIMENT
IDF OUVRAGES PUBLICS</t>
  </si>
  <si>
    <t>2, rue Transversale</t>
  </si>
  <si>
    <t>GENNEVILLIERS</t>
  </si>
  <si>
    <t>MORINI</t>
  </si>
  <si>
    <t>ZI de Varennes Vauzelles
Route de la petite Buissière</t>
  </si>
  <si>
    <t>GARCHIZY</t>
  </si>
  <si>
    <t>BETHIC S.A.S</t>
  </si>
  <si>
    <t>7, rue de la Libération - BP 40046</t>
  </si>
  <si>
    <t>ENGHIEN LES BAINS</t>
  </si>
  <si>
    <t>3, rue ampère</t>
  </si>
  <si>
    <t>U-BAT</t>
  </si>
  <si>
    <t>3, chemin d'Aunette</t>
  </si>
  <si>
    <t>BALLAINVILLIERS</t>
  </si>
  <si>
    <t>LEON GROSSE - Service Formation</t>
  </si>
  <si>
    <t>31, Bd des Bouvets</t>
  </si>
  <si>
    <t>NANTERRE</t>
  </si>
  <si>
    <t>SMAC</t>
  </si>
  <si>
    <t>5, av. des Frères</t>
  </si>
  <si>
    <t>VITRY SUR SEINE</t>
  </si>
  <si>
    <t>JOLY SAS</t>
  </si>
  <si>
    <t>36, rue des prés</t>
  </si>
  <si>
    <t>SAINT-MARCEL</t>
  </si>
  <si>
    <t>DUPONT NICOLAY ST LO</t>
  </si>
  <si>
    <t>85 ter, rue de Coutance</t>
  </si>
  <si>
    <t>AGNEAUX</t>
  </si>
  <si>
    <t>UTB</t>
  </si>
  <si>
    <t>159, avenue Jean Lolive</t>
  </si>
  <si>
    <t>PANTIN</t>
  </si>
  <si>
    <t>TBI</t>
  </si>
  <si>
    <t>2, rue René Caudron - VAL ST QUENTIN</t>
  </si>
  <si>
    <t>VOISIN LE BRETONNEUX</t>
  </si>
  <si>
    <t>MAISON AUFRERE RAVIZZA</t>
  </si>
  <si>
    <t>114, avenue Henri Ravera</t>
  </si>
  <si>
    <t>BAGNEUX</t>
  </si>
  <si>
    <t>GENERE SA</t>
  </si>
  <si>
    <t>5, avenue de la Villa Antony</t>
  </si>
  <si>
    <t>SAINT MAURICE</t>
  </si>
  <si>
    <t>VPEAS</t>
  </si>
  <si>
    <t>40, rue de la Rousselle</t>
  </si>
  <si>
    <t>ARCHICREA DP</t>
  </si>
  <si>
    <t>9, quai Jacques Prévert</t>
  </si>
  <si>
    <t>MEAUX</t>
  </si>
  <si>
    <t>3, avenue des béguines</t>
  </si>
  <si>
    <t>Tel : 02.35.05.76.40</t>
  </si>
  <si>
    <t>Fax : 02.35.05.76.45</t>
  </si>
  <si>
    <t>Montant total HT :</t>
  </si>
  <si>
    <t>TVA</t>
  </si>
  <si>
    <t>Montant total TTC :</t>
  </si>
  <si>
    <t>Ajout client</t>
  </si>
  <si>
    <t xml:space="preserve">Code postal </t>
  </si>
  <si>
    <t>Numéro</t>
  </si>
  <si>
    <t>02.33.55.46.78</t>
  </si>
  <si>
    <t>02.35.45.46.97</t>
  </si>
  <si>
    <t>02.32.57.46.46</t>
  </si>
  <si>
    <t>02.33.55.28.30</t>
  </si>
  <si>
    <t>02.35.27.19.05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</si>
  <si>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</si>
  <si>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</si>
  <si>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</si>
  <si>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</si>
  <si>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</si>
  <si>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</si>
  <si>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</si>
  <si>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</si>
  <si>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</si>
  <si>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</si>
  <si>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</si>
  <si>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</si>
  <si>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Total</t>
  </si>
  <si>
    <t>Récapitulatif</t>
  </si>
  <si>
    <t xml:space="preserve">Le meilleur client </t>
  </si>
  <si>
    <t xml:space="preserve">Montant max </t>
  </si>
  <si>
    <t xml:space="preserve">Montant min </t>
  </si>
  <si>
    <t>Montant moyen</t>
  </si>
  <si>
    <t>Montant median</t>
  </si>
  <si>
    <t>Montant total</t>
  </si>
  <si>
    <t>Nombre de facture</t>
  </si>
  <si>
    <t>Nombre de facture par mois et par client</t>
  </si>
  <si>
    <t>Sommes facturée par mois et par client</t>
  </si>
  <si>
    <t>CA</t>
  </si>
  <si>
    <t>Menu</t>
  </si>
  <si>
    <t>Facture</t>
  </si>
  <si>
    <t>Stock</t>
  </si>
  <si>
    <t>Clients - Statistiques</t>
  </si>
  <si>
    <t>Ref</t>
  </si>
  <si>
    <t>Code TVA</t>
  </si>
  <si>
    <t>Quantités en stock</t>
  </si>
  <si>
    <t>Mini</t>
  </si>
  <si>
    <t>Rupture</t>
  </si>
  <si>
    <t>Unité</t>
  </si>
  <si>
    <t>Prix unit. TTC</t>
  </si>
  <si>
    <t>MONTANT TTC</t>
  </si>
  <si>
    <t>Prix unitaire HT</t>
  </si>
  <si>
    <t>Prix unitaire TTC</t>
  </si>
  <si>
    <t>CAR L'AGE</t>
  </si>
  <si>
    <t>m²</t>
  </si>
  <si>
    <t>Ragréage de sol autolissant - Neuf</t>
  </si>
  <si>
    <t>Colle à carrelage - Neuf</t>
  </si>
  <si>
    <t>Colle à carrelage - Rénovation</t>
  </si>
  <si>
    <t>Ragréage de sol autolissant - Rénovation</t>
  </si>
  <si>
    <t>ml</t>
  </si>
  <si>
    <t>Mr.RAIMBOUX</t>
  </si>
  <si>
    <t>260 Route de berquetot</t>
  </si>
  <si>
    <t>YEBLERON</t>
  </si>
  <si>
    <t>07.78.95.21.28</t>
  </si>
  <si>
    <t>Nombre de facture max pour un client</t>
  </si>
  <si>
    <t>Nombre de facture par mois</t>
  </si>
  <si>
    <t>Designation</t>
  </si>
  <si>
    <t>Frais de port</t>
  </si>
  <si>
    <t>Historique des factures</t>
  </si>
  <si>
    <t>Nom du client</t>
  </si>
  <si>
    <t>Montant</t>
  </si>
  <si>
    <t>Rupture de stock</t>
  </si>
  <si>
    <t xml:space="preserve">Frais de port réduit à partir de </t>
  </si>
  <si>
    <t xml:space="preserve">Frais de port offert à partir de </t>
  </si>
  <si>
    <t>Montant frais de port</t>
  </si>
  <si>
    <t>Montant frais de port réduit</t>
  </si>
  <si>
    <t>Factures</t>
  </si>
  <si>
    <t>Date</t>
  </si>
  <si>
    <t>Année</t>
  </si>
  <si>
    <t>Mois</t>
  </si>
  <si>
    <t>Numéro de facture</t>
  </si>
  <si>
    <t>Année de facture</t>
  </si>
  <si>
    <t>Mois de facture</t>
  </si>
  <si>
    <t>Quantité/m²</t>
  </si>
  <si>
    <t>CF013</t>
  </si>
  <si>
    <t>CF014</t>
  </si>
  <si>
    <t>CF015</t>
  </si>
  <si>
    <t>CF016</t>
  </si>
  <si>
    <t>P011</t>
  </si>
  <si>
    <t>P012</t>
  </si>
  <si>
    <t>P013</t>
  </si>
  <si>
    <t>P014</t>
  </si>
  <si>
    <t>Carrelage en grès émaillé (U3S P3 E3 C2, PEI V) de taille 20x20</t>
  </si>
  <si>
    <t>Carrelage en grès émaillé (U3S P3 E3 C2, PEI V) de taille 30x30</t>
  </si>
  <si>
    <t>Carrelage en grès émaillé (U3S P3 E3 C2, PEI V) de taille 45x45</t>
  </si>
  <si>
    <t>Carrelage en grès cérame (U4 P3 E3 C2, PEI V)  de taille 60x60</t>
  </si>
  <si>
    <t>Plinthe en grés cérame assortie au carrelage CF014, 0,10ht</t>
  </si>
  <si>
    <t>Faïence en grès émaillé (U3S P3 E3 C2, PEI V) de taille 15x15</t>
  </si>
  <si>
    <t>Faïence en grès émaillé (U3S P3 E3 C2, PEI V) de taille 10x10</t>
  </si>
  <si>
    <t>Plinthe en grés cérame assortie au carrelage CF015, 0,10ht</t>
  </si>
  <si>
    <t>Plinthe en grés cérame assortie au carrelage CF016, 0,10ht</t>
  </si>
  <si>
    <t>Faïence effet pierre blanche de taille 30X30</t>
  </si>
  <si>
    <t>Quantités max</t>
  </si>
  <si>
    <t>F011</t>
  </si>
  <si>
    <t>F012</t>
  </si>
  <si>
    <t>F010</t>
  </si>
  <si>
    <t>Plinthe en grés cérame assortie au carrelage CF013, 6,5 cm ht</t>
  </si>
  <si>
    <t>Unité -&gt; Quantités</t>
  </si>
  <si>
    <t>Carreaux</t>
  </si>
  <si>
    <t>Kg</t>
  </si>
  <si>
    <t>Plinthe</t>
  </si>
  <si>
    <t>! Si la facture ne se fait pas à la date du jour, veuillez changer la date avant de cliquer sur "Nouvelle Facture"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</si>
</sst>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4343"/>
        <bgColor indexed="64"/>
      </patternFill>
    </fill>
    <fill>
      <patternFill patternType="solid">
        <fgColor rgb="FFF48E8C"/>
        <bgColor indexed="64"/>
      </patternFill>
    </fill>
  </fills>
  <borders count="6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16">
    <xf numFmtId="0" fontId="0" fillId="0" borderId="0" xfId="0"/>
    <xf numFmtId="0" fontId="0" fillId="2" borderId="2" xfId="0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4" fontId="0" fillId="0" borderId="0" xfId="0" applyNumberFormat="1" applyAlignment="1">
      <alignment horizontal="left"/>
    </xf>
    <xf numFmtId="0" fontId="0" fillId="0" borderId="16" xfId="0" applyBorder="1"/>
    <xf numFmtId="0" fontId="0" fillId="0" borderId="22" xfId="0" applyBorder="1"/>
    <xf numFmtId="0" fontId="0" fillId="0" borderId="23" xfId="0" applyBorder="1"/>
    <xf numFmtId="0" fontId="0" fillId="0" borderId="22" xfId="0" applyNumberFormat="1" applyBorder="1"/>
    <xf numFmtId="0" fontId="0" fillId="0" borderId="18" xfId="0" applyBorder="1"/>
    <xf numFmtId="0" fontId="0" fillId="0" borderId="24" xfId="0" applyBorder="1"/>
    <xf numFmtId="0" fontId="0" fillId="0" borderId="20" xfId="0" applyBorder="1"/>
    <xf numFmtId="0" fontId="0" fillId="0" borderId="0" xfId="0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0" xfId="0" applyBorder="1"/>
    <xf numFmtId="0" fontId="0" fillId="0" borderId="19" xfId="0" applyBorder="1"/>
    <xf numFmtId="0" fontId="0" fillId="0" borderId="37" xfId="0" applyBorder="1"/>
    <xf numFmtId="0" fontId="0" fillId="0" borderId="38" xfId="0" applyBorder="1"/>
    <xf numFmtId="0" fontId="0" fillId="0" borderId="8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2" xfId="0" applyBorder="1"/>
    <xf numFmtId="0" fontId="0" fillId="0" borderId="43" xfId="0" applyBorder="1"/>
    <xf numFmtId="0" fontId="0" fillId="0" borderId="48" xfId="0" applyBorder="1" applyAlignment="1">
      <alignment horizontal="center"/>
    </xf>
    <xf numFmtId="44" fontId="0" fillId="0" borderId="0" xfId="1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36" xfId="0" applyBorder="1"/>
    <xf numFmtId="0" fontId="0" fillId="3" borderId="4" xfId="0" applyFill="1" applyBorder="1"/>
    <xf numFmtId="0" fontId="0" fillId="3" borderId="7" xfId="0" applyFill="1" applyBorder="1"/>
    <xf numFmtId="0" fontId="0" fillId="3" borderId="10" xfId="0" applyFill="1" applyBorder="1"/>
    <xf numFmtId="0" fontId="0" fillId="0" borderId="13" xfId="0" applyBorder="1"/>
    <xf numFmtId="0" fontId="0" fillId="0" borderId="15" xfId="0" applyBorder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7" xfId="0" applyFill="1" applyBorder="1" applyAlignment="1">
      <alignment wrapText="1"/>
    </xf>
    <xf numFmtId="0" fontId="0" fillId="0" borderId="0" xfId="0" applyBorder="1" applyAlignment="1"/>
    <xf numFmtId="0" fontId="0" fillId="2" borderId="29" xfId="0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9" xfId="0" applyNumberFormat="1" applyBorder="1"/>
    <xf numFmtId="0" fontId="0" fillId="0" borderId="8" xfId="0" applyBorder="1" applyAlignment="1">
      <alignment vertical="center"/>
    </xf>
    <xf numFmtId="0" fontId="0" fillId="0" borderId="53" xfId="0" applyBorder="1"/>
    <xf numFmtId="0" fontId="0" fillId="0" borderId="0" xfId="0" applyAlignment="1">
      <alignment wrapText="1"/>
    </xf>
    <xf numFmtId="0" fontId="0" fillId="0" borderId="16" xfId="0" applyBorder="1" applyAlignment="1"/>
    <xf numFmtId="0" fontId="0" fillId="0" borderId="56" xfId="0" applyBorder="1"/>
    <xf numFmtId="164" fontId="0" fillId="0" borderId="9" xfId="0" applyNumberFormat="1" applyBorder="1"/>
    <xf numFmtId="0" fontId="0" fillId="0" borderId="57" xfId="0" applyBorder="1"/>
    <xf numFmtId="0" fontId="0" fillId="0" borderId="60" xfId="0" applyBorder="1"/>
    <xf numFmtId="0" fontId="0" fillId="0" borderId="59" xfId="0" applyBorder="1"/>
    <xf numFmtId="0" fontId="0" fillId="0" borderId="51" xfId="0" applyBorder="1"/>
    <xf numFmtId="0" fontId="0" fillId="0" borderId="27" xfId="0" applyBorder="1"/>
    <xf numFmtId="0" fontId="0" fillId="0" borderId="63" xfId="0" applyBorder="1"/>
    <xf numFmtId="0" fontId="0" fillId="0" borderId="4" xfId="0" applyBorder="1"/>
    <xf numFmtId="0" fontId="0" fillId="0" borderId="26" xfId="0" applyBorder="1"/>
    <xf numFmtId="0" fontId="0" fillId="0" borderId="39" xfId="0" applyBorder="1"/>
    <xf numFmtId="0" fontId="0" fillId="0" borderId="62" xfId="0" applyBorder="1"/>
    <xf numFmtId="0" fontId="0" fillId="0" borderId="8" xfId="0" applyBorder="1" applyAlignment="1">
      <alignment horizontal="center" vertical="center"/>
    </xf>
    <xf numFmtId="3" fontId="0" fillId="0" borderId="0" xfId="0" applyNumberFormat="1" applyAlignment="1">
      <alignment horizontal="left" wrapText="1"/>
    </xf>
    <xf numFmtId="0" fontId="0" fillId="0" borderId="7" xfId="0" applyBorder="1" applyAlignment="1">
      <alignment horizontal="left" vertical="center" wrapText="1"/>
    </xf>
    <xf numFmtId="10" fontId="0" fillId="0" borderId="8" xfId="0" applyNumberFormat="1" applyBorder="1" applyAlignment="1">
      <alignment horizontal="center" vertical="center"/>
    </xf>
    <xf numFmtId="164" fontId="0" fillId="0" borderId="8" xfId="0" applyNumberFormat="1" applyBorder="1" applyAlignment="1">
      <alignment vertical="center"/>
    </xf>
    <xf numFmtId="2" fontId="0" fillId="0" borderId="8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10" fontId="0" fillId="3" borderId="2" xfId="0" applyNumberFormat="1" applyFill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164" fontId="0" fillId="0" borderId="5" xfId="0" applyNumberFormat="1" applyBorder="1" applyAlignment="1">
      <alignment vertical="center"/>
    </xf>
    <xf numFmtId="2" fontId="0" fillId="0" borderId="5" xfId="0" applyNumberFormat="1" applyBorder="1" applyAlignment="1">
      <alignment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10" fontId="0" fillId="0" borderId="11" xfId="0" applyNumberFormat="1" applyBorder="1" applyAlignment="1">
      <alignment horizontal="center" vertical="center"/>
    </xf>
    <xf numFmtId="164" fontId="0" fillId="0" borderId="11" xfId="0" applyNumberFormat="1" applyBorder="1" applyAlignment="1">
      <alignment vertical="center"/>
    </xf>
    <xf numFmtId="2" fontId="0" fillId="0" borderId="11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left" vertical="center" wrapText="1"/>
    </xf>
    <xf numFmtId="3" fontId="0" fillId="0" borderId="0" xfId="0" applyNumberFormat="1" applyAlignment="1">
      <alignment vertical="center"/>
    </xf>
    <xf numFmtId="3" fontId="0" fillId="3" borderId="2" xfId="0" applyNumberFormat="1" applyFill="1" applyBorder="1" applyAlignment="1">
      <alignment horizontal="center" vertical="center"/>
    </xf>
    <xf numFmtId="3" fontId="0" fillId="0" borderId="5" xfId="0" applyNumberFormat="1" applyBorder="1" applyAlignment="1">
      <alignment vertical="center"/>
    </xf>
    <xf numFmtId="3" fontId="0" fillId="0" borderId="8" xfId="0" applyNumberFormat="1" applyBorder="1" applyAlignment="1">
      <alignment vertical="center"/>
    </xf>
    <xf numFmtId="3" fontId="0" fillId="0" borderId="11" xfId="0" applyNumberFormat="1" applyBorder="1" applyAlignment="1">
      <alignment vertical="center"/>
    </xf>
    <xf numFmtId="2" fontId="0" fillId="3" borderId="2" xfId="0" applyNumberForma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3" fontId="0" fillId="0" borderId="6" xfId="0" applyNumberFormat="1" applyBorder="1" applyAlignment="1">
      <alignment vertical="center"/>
    </xf>
    <xf numFmtId="3" fontId="0" fillId="0" borderId="52" xfId="0" applyNumberFormat="1" applyBorder="1"/>
    <xf numFmtId="0" fontId="0" fillId="3" borderId="29" xfId="0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2" fillId="0" borderId="18" xfId="2" quotePrefix="1" applyBorder="1" applyAlignment="1">
      <alignment horizontal="center"/>
    </xf>
    <xf numFmtId="0" fontId="2" fillId="0" borderId="20" xfId="2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44" fontId="0" fillId="3" borderId="1" xfId="1" applyFont="1" applyFill="1" applyBorder="1" applyAlignment="1">
      <alignment horizontal="center"/>
    </xf>
    <xf numFmtId="44" fontId="0" fillId="3" borderId="2" xfId="1" applyFont="1" applyFill="1" applyBorder="1" applyAlignment="1">
      <alignment horizontal="center"/>
    </xf>
    <xf numFmtId="44" fontId="0" fillId="3" borderId="3" xfId="1" applyFont="1" applyFill="1" applyBorder="1" applyAlignment="1">
      <alignment horizontal="center"/>
    </xf>
    <xf numFmtId="0" fontId="2" fillId="0" borderId="13" xfId="2" applyBorder="1" applyAlignment="1">
      <alignment horizontal="center"/>
    </xf>
    <xf numFmtId="0" fontId="2" fillId="0" borderId="15" xfId="2" applyBorder="1" applyAlignment="1">
      <alignment horizontal="center"/>
    </xf>
    <xf numFmtId="0" fontId="2" fillId="0" borderId="16" xfId="2" applyBorder="1" applyAlignment="1">
      <alignment horizontal="center"/>
    </xf>
    <xf numFmtId="0" fontId="2" fillId="0" borderId="17" xfId="2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4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2" borderId="36" xfId="0" applyFill="1" applyBorder="1" applyAlignment="1">
      <alignment horizontal="center" wrapText="1"/>
    </xf>
    <xf numFmtId="0" fontId="0" fillId="2" borderId="25" xfId="0" applyFill="1" applyBorder="1" applyAlignment="1">
      <alignment horizontal="center" wrapText="1"/>
    </xf>
    <xf numFmtId="0" fontId="0" fillId="0" borderId="50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2" borderId="29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4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40" xfId="0" applyBorder="1" applyAlignment="1">
      <alignment horizontal="center"/>
    </xf>
    <xf numFmtId="44" fontId="0" fillId="3" borderId="36" xfId="1" applyFont="1" applyFill="1" applyBorder="1" applyAlignment="1">
      <alignment horizontal="center"/>
    </xf>
    <xf numFmtId="44" fontId="0" fillId="3" borderId="39" xfId="1" applyFont="1" applyFill="1" applyBorder="1" applyAlignment="1">
      <alignment horizontal="center" vertical="center"/>
    </xf>
    <xf numFmtId="44" fontId="0" fillId="3" borderId="41" xfId="1" applyFont="1" applyFill="1" applyBorder="1" applyAlignment="1">
      <alignment horizontal="center" vertical="center"/>
    </xf>
    <xf numFmtId="44" fontId="0" fillId="3" borderId="21" xfId="1" applyFont="1" applyFill="1" applyBorder="1" applyAlignment="1">
      <alignment horizontal="center" vertical="center"/>
    </xf>
    <xf numFmtId="44" fontId="0" fillId="3" borderId="24" xfId="1" applyFont="1" applyFill="1" applyBorder="1" applyAlignment="1">
      <alignment horizontal="center" vertical="center"/>
    </xf>
    <xf numFmtId="44" fontId="0" fillId="3" borderId="58" xfId="1" applyFont="1" applyFill="1" applyBorder="1" applyAlignment="1">
      <alignment horizontal="center" vertical="center"/>
    </xf>
    <xf numFmtId="44" fontId="0" fillId="3" borderId="59" xfId="1" applyFont="1" applyFill="1" applyBorder="1" applyAlignment="1">
      <alignment horizontal="center" vertical="center"/>
    </xf>
    <xf numFmtId="44" fontId="0" fillId="3" borderId="40" xfId="1" applyFont="1" applyFill="1" applyBorder="1" applyAlignment="1">
      <alignment horizontal="center" vertical="center"/>
    </xf>
    <xf numFmtId="44" fontId="0" fillId="3" borderId="38" xfId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Border="1" applyAlignment="1">
      <alignment horizontal="center"/>
    </xf>
    <xf numFmtId="10" fontId="0" fillId="2" borderId="2" xfId="0" applyNumberFormat="1" applyFill="1" applyBorder="1" applyAlignment="1">
      <alignment horizontal="center"/>
    </xf>
    <xf numFmtId="10" fontId="0" fillId="0" borderId="5" xfId="0" applyNumberFormat="1" applyBorder="1" applyAlignment="1">
      <alignment horizontal="center"/>
    </xf>
    <xf numFmtId="10" fontId="0" fillId="0" borderId="8" xfId="0" applyNumberFormat="1" applyBorder="1" applyAlignment="1">
      <alignment horizontal="center"/>
    </xf>
    <xf numFmtId="10" fontId="0" fillId="0" borderId="11" xfId="0" applyNumberFormat="1" applyBorder="1" applyAlignment="1">
      <alignment horizontal="center"/>
    </xf>
    <xf numFmtId="164" fontId="0" fillId="0" borderId="0" xfId="0" applyNumberFormat="1" applyAlignment="1">
      <alignment horizontal="left"/>
    </xf>
    <xf numFmtId="164" fontId="0" fillId="0" borderId="0" xfId="0" applyNumberFormat="1"/>
    <xf numFmtId="164" fontId="0" fillId="0" borderId="44" xfId="0" applyNumberFormat="1" applyBorder="1" applyAlignment="1">
      <alignment horizontal="center"/>
    </xf>
    <xf numFmtId="164" fontId="0" fillId="0" borderId="45" xfId="0" applyNumberFormat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0" fillId="0" borderId="6" xfId="0" applyNumberFormat="1" applyBorder="1"/>
    <xf numFmtId="164" fontId="0" fillId="0" borderId="12" xfId="0" applyNumberFormat="1" applyBorder="1"/>
    <xf numFmtId="164" fontId="0" fillId="0" borderId="23" xfId="0" applyNumberFormat="1" applyBorder="1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4" fillId="0" borderId="0" xfId="0" applyFont="1" applyAlignment="1">
      <alignment horizontal="left"/>
    </xf>
    <xf numFmtId="164" fontId="0" fillId="0" borderId="40" xfId="0" applyNumberFormat="1" applyBorder="1"/>
    <xf numFmtId="164" fontId="0" fillId="0" borderId="35" xfId="0" applyNumberFormat="1" applyBorder="1"/>
    <xf numFmtId="164" fontId="0" fillId="0" borderId="55" xfId="0" applyNumberFormat="1" applyBorder="1"/>
    <xf numFmtId="14" fontId="0" fillId="0" borderId="58" xfId="0" applyNumberFormat="1" applyBorder="1" applyAlignment="1">
      <alignment horizontal="center"/>
    </xf>
    <xf numFmtId="14" fontId="0" fillId="0" borderId="50" xfId="0" applyNumberFormat="1" applyBorder="1" applyAlignment="1">
      <alignment horizontal="center"/>
    </xf>
    <xf numFmtId="14" fontId="0" fillId="0" borderId="43" xfId="0" applyNumberFormat="1" applyBorder="1" applyAlignment="1">
      <alignment horizontal="center"/>
    </xf>
    <xf numFmtId="14" fontId="0" fillId="0" borderId="44" xfId="0" applyNumberFormat="1" applyBorder="1" applyAlignment="1">
      <alignment horizontal="center"/>
    </xf>
    <xf numFmtId="14" fontId="0" fillId="0" borderId="61" xfId="0" applyNumberFormat="1" applyBorder="1" applyAlignment="1">
      <alignment horizontal="center"/>
    </xf>
    <xf numFmtId="14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48E8C"/>
      <color rgb="FFD15757"/>
      <color rgb="FFE9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multiLvlStrRef>
              <c:f>'Tableau de bord'!$D$2:$O$3</c:f>
              <c:multiLvlStrCache>
                <c:ptCount val="12"/>
                <c:lvl>
                  <c:pt idx="0">
                    <c:v>Janvier</c:v>
                  </c:pt>
                  <c:pt idx="1">
                    <c:v>Février</c:v>
                  </c:pt>
                  <c:pt idx="2">
                    <c:v>Mars</c:v>
                  </c:pt>
                  <c:pt idx="3">
                    <c:v>Avril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Juillet</c:v>
                  </c:pt>
                  <c:pt idx="7">
                    <c:v>Aout</c:v>
                  </c:pt>
                  <c:pt idx="8">
                    <c:v>Septembre</c:v>
                  </c:pt>
                  <c:pt idx="9">
                    <c:v>Octobre</c:v>
                  </c:pt>
                  <c:pt idx="10">
                    <c:v>Novembre</c:v>
                  </c:pt>
                  <c:pt idx="11">
                    <c:v>Decembre</c:v>
                  </c:pt>
                </c:lvl>
                <c:lvl>
                  <c:pt idx="0">
                    <c:v> CA </c:v>
                  </c:pt>
                </c:lvl>
              </c:multiLvlStrCache>
            </c:multiLvlStrRef>
          </c:cat>
          <c:val>
            <c:numRef>
              <c:f>'Tableau de bord'!$D$4:$O$4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9F-4E01-B901-041E9E5460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6483968"/>
        <c:axId val="92466560"/>
      </c:lineChart>
      <c:catAx>
        <c:axId val="764839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2466560"/>
        <c:crosses val="autoZero"/>
        <c:auto val="1"/>
        <c:lblAlgn val="ctr"/>
        <c:lblOffset val="100"/>
        <c:noMultiLvlLbl val="0"/>
      </c:catAx>
      <c:valAx>
        <c:axId val="92466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64839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12699</xdr:colOff>
      <xdr:row>10</xdr:row>
      <xdr:rowOff>20637</xdr:rowOff>
    </xdr:from>
    <xdr:to>
      <xdr:col>14</xdr:col>
      <xdr:colOff>692149</xdr:colOff>
      <xdr:row>31</xdr:row>
      <xdr:rowOff>136525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180976</xdr:rowOff>
    </xdr:from>
    <xdr:to>
      <xdr:col>1</xdr:col>
      <xdr:colOff>442340</xdr:colOff>
      <xdr:row>6</xdr:row>
      <xdr:rowOff>188118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180976"/>
          <a:ext cx="1001934" cy="11715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171450</xdr:colOff>
          <xdr:row>5</xdr:row>
          <xdr:rowOff>47625</xdr:rowOff>
        </xdr:from>
        <xdr:to>
          <xdr:col>13</xdr:col>
          <xdr:colOff>609600</xdr:colOff>
          <xdr:row>6</xdr:row>
          <xdr:rowOff>142875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48"/>
  <sheetViews>
    <sheetView topLeftCell="A7" zoomScale="70" zoomScaleNormal="70" workbookViewId="0">
      <selection activeCell="B31" sqref="B31"/>
    </sheetView>
  </sheetViews>
  <sheetFormatPr baseColWidth="10" defaultRowHeight="15" x14ac:dyDescent="0.25"/>
  <cols>
    <col min="1" max="1" width="18.140625" customWidth="1"/>
    <col min="2" max="2" width="20.42578125" customWidth="1"/>
    <col min="3" max="3" width="4" customWidth="1"/>
  </cols>
  <sheetData>
    <row r="1" spans="1:15" ht="15.75" thickBot="1" x14ac:dyDescent="0.3"/>
    <row r="2" spans="1:15" ht="15.75" thickBot="1" x14ac:dyDescent="0.3">
      <c r="A2" s="123" t="s">
        <v>166</v>
      </c>
      <c r="B2" s="125"/>
      <c r="D2" s="130" t="s">
        <v>176</v>
      </c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2"/>
    </row>
    <row r="3" spans="1:15" ht="15.75" thickBot="1" x14ac:dyDescent="0.3">
      <c r="A3" s="41" t="s">
        <v>167</v>
      </c>
      <c r="B3" s="3" t="e">
        <f>IF('Clients - Statistiques'!AH3='Tableau de bord'!B4,'Clients - Statistiques'!A3,IF('Clients - Statistiques'!AH4='Tableau de bord'!B4,'Clients - Statistiques'!A4,IF('Clients - Statistiques'!#REF!='Tableau de bord'!B4,'Clients - Statistiques'!#REF!,IF('Clients - Statistiques'!AH5='Tableau de bord'!B4,'Clients - Statistiques'!A5,IF('Clients - Statistiques'!AH6='Tableau de bord'!B4,'Clients - Statistiques'!A6,IF('Clients - Statistiques'!AH7='Tableau de bord'!B4,'Clients - Statistiques'!A7,IF('Clients - Statistiques'!AH8='Tableau de bord'!B4,'Clients - Statistiques'!A8,IF('Clients - Statistiques'!AH9='Tableau de bord'!B4,'Clients - Statistiques'!A9,IF('Clients - Statistiques'!AH10='Tableau de bord'!B4,'Clients - Statistiques'!A10,IF('Clients - Statistiques'!AH11='Tableau de bord'!B4,'Clients - Statistiques'!A11,IF('Clients - Statistiques'!AH12='Tableau de bord'!B4,'Clients - Statistiques'!A12,IF('Clients - Statistiques'!AH13='Tableau de bord'!B4,'Clients - Statistiques'!A13,IF('Clients - Statistiques'!AH14='Tableau de bord'!B4,'Clients - Statistiques'!A14,IF('Clients - Statistiques'!AH15='Tableau de bord'!B4,'Clients - Statistiques'!A15,IF('Clients - Statistiques'!AH16='Tableau de bord'!B4,'Clients - Statistiques'!A16,IF('Clients - Statistiques'!AH17='Tableau de bord'!B4,'Clients - Statistiques'!A17,IF('Clients - Statistiques'!AH18='Tableau de bord'!B4,'Clients - Statistiques'!A18,IF('Clients - Statistiques'!AH19='Tableau de bord'!B4,'Clients - Statistiques'!A19,IF('Clients - Statistiques'!AH20='Tableau de bord'!B4,'Clients - Statistiques'!A20,IF('Clients - Statistiques'!AH21='Tableau de bord'!B4,'Clients - Statistiques'!A21,IF('Clients - Statistiques'!AH22='Tableau de bord'!B4,'Clients - Statistiques'!A22,IF('Clients - Statistiques'!AH23='Tableau de bord'!B4,'Clients - Statistiques'!A23,IF('Clients - Statistiques'!AH24='Tableau de bord'!B4,'Clients - Statistiques'!A24,IF('Clients - Statistiques'!AH25='Tableau de bord'!B4,'Clients - Statistiques'!A25,IF('Clients - Statistiques'!AH26='Tableau de bord'!B4,'Clients - Statistiques'!A26,IF('Clients - Statistiques'!AH27='Tableau de bord'!B4,'Clients - Statistiques'!A27,IF('Clients - Statistiques'!AH28='Tableau de bord'!B4,'Clients - Statistiques'!A28,IF('Clients - Statistiques'!AH29='Tableau de bord'!B4,'Clients - Statistiques'!A29,IF('Clients - Statistiques'!AH30='Tableau de bord'!B4,'Clients - Statistiques'!A30,IF('Clients - Statistiques'!AH31='Tableau de bord'!B4,'Clients - Statistiques'!A31,IF('Clients - Statistiques'!AH32='Tableau de bord'!B4,'Clients - Statistiques'!A32,IF('Clients - Statistiques'!AH33='Tableau de bord'!B4,'Clients - Statistiques'!A33,IF('Clients - Statistiques'!AH34='Tableau de bord'!B4,'Clients - Statistiques'!A34,IF('Clients - Statistiques'!AH35='Tableau de bord'!B4,'Clients - Statistiques'!A35,IF('Clients - Statistiques'!AH36='Tableau de bord'!B4,'Clients - Statistiques'!A36,IF('Clients - Statistiques'!AH37='Tableau de bord'!B4,'Clients - Statistiques'!A37,IF('Clients - Statistiques'!AH38='Tableau de bord'!B4,'Clients - Statistiques'!A38,IF('Clients - Statistiques'!AH39='Tableau de bord'!B4,'Clients - Statistiques'!A39,IF('Clients - Statistiques'!AH40='Tableau de bord'!B4,'Clients - Statistiques'!A40,IF('Clients - Statistiques'!AH41='Tableau de bord'!B4,'Clients - Statistiques'!A41,IF('Clients - Statistiques'!AH42='Tableau de bord'!B4,'Clients - Statistiques'!A42,IF('Clients - Statistiques'!AH43='Tableau de bord'!B4,'Clients - Statistiques'!A43,IF('Clients - Statistiques'!AH44='Tableau de bord'!B4,'Clients - Statistiques'!A44,IF('Clients - Statistiques'!AH45='Tableau de bord'!B4,'Clients - Statistiques'!A45,IF('Clients - Statistiques'!AH46='Tableau de bord'!B4,'Clients - Statistiques'!A46,IF('Clients - Statistiques'!AH47='Tableau de bord'!B4,'Clients - Statistiques'!A47,IF('Clients - Statistiques'!AH48='Tableau de bord'!B4,'Clients - Statistiques'!A48,IF('Clients - Statistiques'!AH49='Tableau de bord'!B4,'Clients - Statistiques'!A49,IF('Clients - Statistiques'!AH50='Tableau de bord'!B4,'Clients - Statistiques'!A50,0)))))))))))))))))))))))))))))))))))))))))))))))))</f>
        <v>#VALUE!</v>
      </c>
      <c r="D3" s="46" t="s">
        <v>153</v>
      </c>
      <c r="E3" s="47" t="s">
        <v>154</v>
      </c>
      <c r="F3" s="47" t="s">
        <v>155</v>
      </c>
      <c r="G3" s="47" t="s">
        <v>156</v>
      </c>
      <c r="H3" s="47" t="s">
        <v>157</v>
      </c>
      <c r="I3" s="47" t="s">
        <v>158</v>
      </c>
      <c r="J3" s="47" t="s">
        <v>159</v>
      </c>
      <c r="K3" s="47" t="s">
        <v>160</v>
      </c>
      <c r="L3" s="47" t="s">
        <v>161</v>
      </c>
      <c r="M3" s="47" t="s">
        <v>162</v>
      </c>
      <c r="N3" s="47" t="s">
        <v>163</v>
      </c>
      <c r="O3" s="50" t="s">
        <v>164</v>
      </c>
    </row>
    <row r="4" spans="1:15" ht="48.75" customHeight="1" thickBot="1" x14ac:dyDescent="0.3">
      <c r="A4" s="51" t="s">
        <v>202</v>
      </c>
      <c r="B4" s="6" t="e">
        <f>MAX('Clients - Statistiques'!AJ3:AJ48)</f>
        <v>#VALUE!</v>
      </c>
      <c r="D4" s="37" t="e">
        <f>'Clients - Statistiques'!J49</f>
        <v>#VALUE!</v>
      </c>
      <c r="E4" s="38">
        <f>'Clients - Statistiques'!K49</f>
        <v>0</v>
      </c>
      <c r="F4" s="38">
        <f>'Clients - Statistiques'!L49</f>
        <v>0</v>
      </c>
      <c r="G4" s="38">
        <f>'Clients - Statistiques'!M49</f>
        <v>0</v>
      </c>
      <c r="H4" s="38">
        <f>'Clients - Statistiques'!N49</f>
        <v>0</v>
      </c>
      <c r="I4" s="38">
        <f>'Clients - Statistiques'!O49</f>
        <v>0</v>
      </c>
      <c r="J4" s="38">
        <f>'Clients - Statistiques'!P49</f>
        <v>0</v>
      </c>
      <c r="K4" s="38">
        <f>'Clients - Statistiques'!Q49</f>
        <v>0</v>
      </c>
      <c r="L4" s="38">
        <f>'Clients - Statistiques'!R49</f>
        <v>0</v>
      </c>
      <c r="M4" s="38">
        <f>'Clients - Statistiques'!S49</f>
        <v>0</v>
      </c>
      <c r="N4" s="38">
        <f>'Clients - Statistiques'!T49</f>
        <v>0</v>
      </c>
      <c r="O4" s="39">
        <f>'Clients - Statistiques'!U49</f>
        <v>0</v>
      </c>
    </row>
    <row r="5" spans="1:15" ht="15.75" thickBot="1" x14ac:dyDescent="0.3">
      <c r="A5" s="42" t="s">
        <v>168</v>
      </c>
      <c r="B5" s="6" t="e">
        <f>+LARGE('Clients - Statistiques'!J3:U48,1)</f>
        <v>#VALUE!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</row>
    <row r="6" spans="1:15" ht="15.75" thickBot="1" x14ac:dyDescent="0.3">
      <c r="A6" s="42" t="s">
        <v>169</v>
      </c>
      <c r="B6" s="6" t="e">
        <f>+SMALL('Clients - Statistiques'!J3:U48,1)</f>
        <v>#VALUE!</v>
      </c>
      <c r="D6" s="130" t="s">
        <v>203</v>
      </c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2"/>
    </row>
    <row r="7" spans="1:15" ht="15.75" thickBot="1" x14ac:dyDescent="0.3">
      <c r="A7" s="42" t="s">
        <v>170</v>
      </c>
      <c r="B7" s="62" t="e">
        <f>+AVERAGE('Clients - Statistiques'!J3:U48)</f>
        <v>#VALUE!</v>
      </c>
      <c r="D7" s="59" t="s">
        <v>153</v>
      </c>
      <c r="E7" s="47" t="s">
        <v>154</v>
      </c>
      <c r="F7" s="47" t="s">
        <v>155</v>
      </c>
      <c r="G7" s="47" t="s">
        <v>156</v>
      </c>
      <c r="H7" s="47" t="s">
        <v>157</v>
      </c>
      <c r="I7" s="47" t="s">
        <v>158</v>
      </c>
      <c r="J7" s="47" t="s">
        <v>159</v>
      </c>
      <c r="K7" s="47" t="s">
        <v>160</v>
      </c>
      <c r="L7" s="47" t="s">
        <v>161</v>
      </c>
      <c r="M7" s="47" t="s">
        <v>162</v>
      </c>
      <c r="N7" s="47" t="s">
        <v>163</v>
      </c>
      <c r="O7" s="60" t="s">
        <v>164</v>
      </c>
    </row>
    <row r="8" spans="1:15" ht="15.75" thickBot="1" x14ac:dyDescent="0.3">
      <c r="A8" s="42" t="s">
        <v>171</v>
      </c>
      <c r="B8" s="6" t="e">
        <f>MEDIAN('Clients - Statistiques'!J3:U48)</f>
        <v>#VALUE!</v>
      </c>
      <c r="D8" s="37" t="e">
        <f>'Clients - Statistiques'!X49</f>
        <v>#VALUE!</v>
      </c>
      <c r="E8" s="38">
        <f>'Clients - Statistiques'!Y49</f>
        <v>0</v>
      </c>
      <c r="F8" s="38">
        <f>'Clients - Statistiques'!Z49</f>
        <v>0</v>
      </c>
      <c r="G8" s="38">
        <f>'Clients - Statistiques'!AA49</f>
        <v>0</v>
      </c>
      <c r="H8" s="38">
        <f>'Clients - Statistiques'!AB49</f>
        <v>0</v>
      </c>
      <c r="I8" s="38">
        <f>'Clients - Statistiques'!AC49</f>
        <v>0</v>
      </c>
      <c r="J8" s="38">
        <f>'Clients - Statistiques'!AD49</f>
        <v>0</v>
      </c>
      <c r="K8" s="38">
        <f>'Clients - Statistiques'!AE49</f>
        <v>0</v>
      </c>
      <c r="L8" s="38">
        <f>'Clients - Statistiques'!AF49</f>
        <v>0</v>
      </c>
      <c r="M8" s="38">
        <f>'Clients - Statistiques'!AG49</f>
        <v>0</v>
      </c>
      <c r="N8" s="38">
        <f>'Clients - Statistiques'!AH49</f>
        <v>0</v>
      </c>
      <c r="O8" s="39">
        <f>'Clients - Statistiques'!AI49</f>
        <v>0</v>
      </c>
    </row>
    <row r="9" spans="1:15" x14ac:dyDescent="0.25">
      <c r="A9" s="42" t="s">
        <v>172</v>
      </c>
      <c r="B9" s="6" t="e">
        <f>SUM('Clients - Statistiques'!J49:U49)</f>
        <v>#VALUE!</v>
      </c>
    </row>
    <row r="10" spans="1:15" ht="15.75" thickBot="1" x14ac:dyDescent="0.3">
      <c r="A10" s="43" t="s">
        <v>173</v>
      </c>
      <c r="B10" s="9" t="e">
        <f>SUM('Clients - Statistiques'!X49:AI49)</f>
        <v>#VALUE!</v>
      </c>
    </row>
    <row r="11" spans="1:15" ht="15.75" thickBot="1" x14ac:dyDescent="0.3"/>
    <row r="12" spans="1:15" ht="15.75" thickBot="1" x14ac:dyDescent="0.3">
      <c r="A12" s="128" t="s">
        <v>145</v>
      </c>
      <c r="B12" s="129"/>
    </row>
    <row r="13" spans="1:15" x14ac:dyDescent="0.25">
      <c r="A13" s="19" t="s">
        <v>8</v>
      </c>
      <c r="B13" s="20"/>
    </row>
    <row r="14" spans="1:15" x14ac:dyDescent="0.25">
      <c r="A14" s="4" t="s">
        <v>9</v>
      </c>
      <c r="B14" s="6"/>
    </row>
    <row r="15" spans="1:15" x14ac:dyDescent="0.25">
      <c r="A15" s="4" t="s">
        <v>146</v>
      </c>
      <c r="B15" s="6"/>
    </row>
    <row r="16" spans="1:15" x14ac:dyDescent="0.25">
      <c r="A16" s="4" t="s">
        <v>11</v>
      </c>
      <c r="B16" s="6"/>
    </row>
    <row r="17" spans="1:2" ht="15.75" thickBot="1" x14ac:dyDescent="0.3">
      <c r="A17" s="7" t="s">
        <v>147</v>
      </c>
      <c r="B17" s="9"/>
    </row>
    <row r="18" spans="1:2" x14ac:dyDescent="0.25">
      <c r="A18" s="44"/>
      <c r="B18" s="45"/>
    </row>
    <row r="19" spans="1:2" ht="15.75" thickBot="1" x14ac:dyDescent="0.3">
      <c r="A19" s="15"/>
      <c r="B19" s="17"/>
    </row>
    <row r="20" spans="1:2" ht="15.75" thickBot="1" x14ac:dyDescent="0.3"/>
    <row r="21" spans="1:2" ht="15.75" thickBot="1" x14ac:dyDescent="0.3">
      <c r="A21" s="123" t="s">
        <v>177</v>
      </c>
      <c r="B21" s="125"/>
    </row>
    <row r="22" spans="1:2" x14ac:dyDescent="0.25">
      <c r="A22" s="133" t="s">
        <v>178</v>
      </c>
      <c r="B22" s="134"/>
    </row>
    <row r="23" spans="1:2" x14ac:dyDescent="0.25">
      <c r="A23" s="135" t="s">
        <v>206</v>
      </c>
      <c r="B23" s="136"/>
    </row>
    <row r="24" spans="1:2" x14ac:dyDescent="0.25">
      <c r="A24" s="135" t="s">
        <v>179</v>
      </c>
      <c r="B24" s="136"/>
    </row>
    <row r="25" spans="1:2" ht="15.75" thickBot="1" x14ac:dyDescent="0.3">
      <c r="A25" s="126" t="s">
        <v>180</v>
      </c>
      <c r="B25" s="127"/>
    </row>
    <row r="27" spans="1:2" ht="30" x14ac:dyDescent="0.25">
      <c r="A27" s="51" t="s">
        <v>210</v>
      </c>
      <c r="B27" s="68">
        <v>20000</v>
      </c>
    </row>
    <row r="28" spans="1:2" ht="30" x14ac:dyDescent="0.25">
      <c r="A28" s="51" t="s">
        <v>211</v>
      </c>
      <c r="B28" s="68">
        <v>30000</v>
      </c>
    </row>
    <row r="29" spans="1:2" ht="30" x14ac:dyDescent="0.25">
      <c r="A29" s="51" t="s">
        <v>212</v>
      </c>
      <c r="B29" s="68">
        <v>100</v>
      </c>
    </row>
    <row r="30" spans="1:2" ht="30" x14ac:dyDescent="0.25">
      <c r="A30" s="51" t="s">
        <v>213</v>
      </c>
      <c r="B30" s="68">
        <v>50</v>
      </c>
    </row>
    <row r="31" spans="1:2" x14ac:dyDescent="0.25">
      <c r="A31" s="65"/>
    </row>
    <row r="32" spans="1:2" ht="15.75" thickBot="1" x14ac:dyDescent="0.3">
      <c r="A32" s="65"/>
    </row>
    <row r="33" spans="1:14" ht="15.75" thickBot="1" x14ac:dyDescent="0.3">
      <c r="A33" s="65"/>
      <c r="D33" s="123" t="s">
        <v>209</v>
      </c>
      <c r="E33" s="124"/>
      <c r="F33" s="124"/>
      <c r="G33" s="124"/>
      <c r="H33" s="124"/>
      <c r="I33" s="124"/>
      <c r="J33" s="124"/>
      <c r="K33" s="124"/>
      <c r="L33" s="124"/>
      <c r="M33" s="124"/>
      <c r="N33" s="125"/>
    </row>
    <row r="34" spans="1:14" x14ac:dyDescent="0.25">
      <c r="A34" s="65"/>
      <c r="D34" s="66" t="s">
        <v>193</v>
      </c>
      <c r="E34" s="21"/>
      <c r="F34" s="21"/>
      <c r="G34" s="21"/>
      <c r="H34" s="21"/>
      <c r="I34" s="21"/>
      <c r="J34" s="21"/>
      <c r="K34" s="21"/>
      <c r="L34" s="21"/>
      <c r="M34" s="21"/>
      <c r="N34" s="122">
        <f>+Stock!M4</f>
        <v>2250</v>
      </c>
    </row>
    <row r="35" spans="1:14" x14ac:dyDescent="0.25">
      <c r="A35" s="65"/>
      <c r="D35" s="66" t="s">
        <v>196</v>
      </c>
      <c r="E35" s="21"/>
      <c r="F35" s="21"/>
      <c r="G35" s="21"/>
      <c r="H35" s="21"/>
      <c r="I35" s="21"/>
      <c r="J35" s="21"/>
      <c r="K35" s="21"/>
      <c r="L35" s="21"/>
      <c r="M35" s="21"/>
      <c r="N35" s="67">
        <f>+Stock!M5</f>
        <v>2250</v>
      </c>
    </row>
    <row r="36" spans="1:14" x14ac:dyDescent="0.25">
      <c r="A36" s="65"/>
      <c r="D36" s="66" t="s">
        <v>194</v>
      </c>
      <c r="E36" s="21"/>
      <c r="F36" s="21"/>
      <c r="G36" s="21"/>
      <c r="H36" s="21"/>
      <c r="I36" s="21"/>
      <c r="J36" s="21"/>
      <c r="K36" s="21"/>
      <c r="L36" s="21"/>
      <c r="M36" s="21"/>
      <c r="N36" s="67">
        <f>+Stock!M6</f>
        <v>3150</v>
      </c>
    </row>
    <row r="37" spans="1:14" x14ac:dyDescent="0.25">
      <c r="A37" s="65"/>
      <c r="D37" s="66" t="s">
        <v>195</v>
      </c>
      <c r="E37" s="21"/>
      <c r="F37" s="21"/>
      <c r="G37" s="21"/>
      <c r="H37" s="21"/>
      <c r="I37" s="21"/>
      <c r="J37" s="21"/>
      <c r="K37" s="21"/>
      <c r="L37" s="21"/>
      <c r="M37" s="21"/>
      <c r="N37" s="67">
        <f>+Stock!M7</f>
        <v>3150</v>
      </c>
    </row>
    <row r="38" spans="1:14" x14ac:dyDescent="0.25">
      <c r="A38" s="65"/>
      <c r="D38" s="66" t="s">
        <v>236</v>
      </c>
      <c r="E38" s="21"/>
      <c r="F38" s="21"/>
      <c r="G38" s="21"/>
      <c r="H38" s="21"/>
      <c r="I38" s="21"/>
      <c r="J38" s="21"/>
      <c r="K38" s="21"/>
      <c r="L38" s="21"/>
      <c r="M38" s="21"/>
      <c r="N38" s="67">
        <f>+Stock!M8</f>
        <v>18000</v>
      </c>
    </row>
    <row r="39" spans="1:14" x14ac:dyDescent="0.25">
      <c r="A39" s="65"/>
      <c r="D39" s="66" t="s">
        <v>235</v>
      </c>
      <c r="E39" s="21"/>
      <c r="F39" s="21"/>
      <c r="G39" s="21"/>
      <c r="H39" s="21"/>
      <c r="I39" s="21"/>
      <c r="J39" s="21"/>
      <c r="K39" s="21"/>
      <c r="L39" s="21"/>
      <c r="M39" s="21"/>
      <c r="N39" s="67">
        <f>+Stock!M9</f>
        <v>8000</v>
      </c>
    </row>
    <row r="40" spans="1:14" x14ac:dyDescent="0.25">
      <c r="A40" s="65"/>
      <c r="D40" s="66" t="s">
        <v>239</v>
      </c>
      <c r="E40" s="21"/>
      <c r="F40" s="21"/>
      <c r="G40" s="21"/>
      <c r="H40" s="21"/>
      <c r="I40" s="21"/>
      <c r="J40" s="21"/>
      <c r="K40" s="21"/>
      <c r="L40" s="21"/>
      <c r="M40" s="21"/>
      <c r="N40" s="67">
        <f>+Stock!M10</f>
        <v>2000</v>
      </c>
    </row>
    <row r="41" spans="1:14" x14ac:dyDescent="0.25">
      <c r="A41" s="65"/>
      <c r="D41" s="66" t="s">
        <v>230</v>
      </c>
      <c r="E41" s="21"/>
      <c r="F41" s="21"/>
      <c r="G41" s="21"/>
      <c r="H41" s="21"/>
      <c r="I41" s="21"/>
      <c r="J41" s="21"/>
      <c r="K41" s="21"/>
      <c r="L41" s="21"/>
      <c r="M41" s="21"/>
      <c r="N41" s="67">
        <f>+Stock!M11</f>
        <v>11250</v>
      </c>
    </row>
    <row r="42" spans="1:14" x14ac:dyDescent="0.25">
      <c r="A42" s="65"/>
      <c r="D42" s="66" t="s">
        <v>231</v>
      </c>
      <c r="E42" s="21"/>
      <c r="F42" s="21"/>
      <c r="G42" s="21"/>
      <c r="H42" s="21"/>
      <c r="I42" s="21"/>
      <c r="J42" s="21"/>
      <c r="K42" s="21"/>
      <c r="L42" s="21"/>
      <c r="M42" s="21"/>
      <c r="N42" s="67">
        <f>+Stock!M12</f>
        <v>5000</v>
      </c>
    </row>
    <row r="43" spans="1:14" x14ac:dyDescent="0.25">
      <c r="A43" s="65"/>
      <c r="D43" s="66" t="s">
        <v>232</v>
      </c>
      <c r="E43" s="21"/>
      <c r="F43" s="21"/>
      <c r="G43" s="21"/>
      <c r="H43" s="21"/>
      <c r="I43" s="21"/>
      <c r="J43" s="21"/>
      <c r="K43" s="21"/>
      <c r="L43" s="21"/>
      <c r="M43" s="21"/>
      <c r="N43" s="67">
        <f>+Stock!M13</f>
        <v>2222</v>
      </c>
    </row>
    <row r="44" spans="1:14" x14ac:dyDescent="0.25">
      <c r="A44" s="65"/>
      <c r="D44" s="11" t="s">
        <v>233</v>
      </c>
      <c r="E44" s="21"/>
      <c r="F44" s="21"/>
      <c r="G44" s="21"/>
      <c r="H44" s="21"/>
      <c r="I44" s="21"/>
      <c r="J44" s="21"/>
      <c r="K44" s="21"/>
      <c r="L44" s="21"/>
      <c r="M44" s="21"/>
      <c r="N44" s="67">
        <f>+Stock!M14</f>
        <v>1250</v>
      </c>
    </row>
    <row r="45" spans="1:14" x14ac:dyDescent="0.25">
      <c r="A45" s="65"/>
      <c r="D45" s="11" t="s">
        <v>244</v>
      </c>
      <c r="E45" s="21"/>
      <c r="F45" s="21"/>
      <c r="G45" s="21"/>
      <c r="H45" s="21"/>
      <c r="I45" s="21"/>
      <c r="J45" s="21"/>
      <c r="K45" s="21"/>
      <c r="L45" s="21"/>
      <c r="M45" s="21"/>
      <c r="N45" s="67">
        <f>+Stock!M15</f>
        <v>2250</v>
      </c>
    </row>
    <row r="46" spans="1:14" x14ac:dyDescent="0.25">
      <c r="A46" s="65"/>
      <c r="D46" s="11" t="s">
        <v>234</v>
      </c>
      <c r="E46" s="21"/>
      <c r="F46" s="21"/>
      <c r="G46" s="21"/>
      <c r="H46" s="21"/>
      <c r="I46" s="21"/>
      <c r="J46" s="21"/>
      <c r="K46" s="21"/>
      <c r="L46" s="21"/>
      <c r="M46" s="21"/>
      <c r="N46" s="67">
        <f>+Stock!M16</f>
        <v>1500</v>
      </c>
    </row>
    <row r="47" spans="1:14" x14ac:dyDescent="0.25">
      <c r="D47" s="11" t="s">
        <v>237</v>
      </c>
      <c r="E47" s="21"/>
      <c r="F47" s="21"/>
      <c r="G47" s="21"/>
      <c r="H47" s="21"/>
      <c r="I47" s="21"/>
      <c r="J47" s="21"/>
      <c r="K47" s="21"/>
      <c r="L47" s="21"/>
      <c r="M47" s="21"/>
      <c r="N47" s="67">
        <f>+Stock!M17</f>
        <v>1000</v>
      </c>
    </row>
    <row r="48" spans="1:14" ht="15.75" thickBot="1" x14ac:dyDescent="0.3">
      <c r="D48" s="15" t="s">
        <v>238</v>
      </c>
      <c r="E48" s="22"/>
      <c r="F48" s="22"/>
      <c r="G48" s="22"/>
      <c r="H48" s="22"/>
      <c r="I48" s="22"/>
      <c r="J48" s="22"/>
      <c r="K48" s="22"/>
      <c r="L48" s="22"/>
      <c r="M48" s="22"/>
      <c r="N48" s="69">
        <f>+Stock!M18</f>
        <v>750</v>
      </c>
    </row>
  </sheetData>
  <mergeCells count="10">
    <mergeCell ref="D33:N33"/>
    <mergeCell ref="A25:B25"/>
    <mergeCell ref="A12:B12"/>
    <mergeCell ref="A2:B2"/>
    <mergeCell ref="D2:O2"/>
    <mergeCell ref="A21:B21"/>
    <mergeCell ref="A22:B22"/>
    <mergeCell ref="A24:B24"/>
    <mergeCell ref="D6:O6"/>
    <mergeCell ref="A23:B23"/>
  </mergeCells>
  <conditionalFormatting sqref="N34:N48">
    <cfRule type="iconSet" priority="1">
      <iconSet iconSet="3Symbols2">
        <cfvo type="percent" val="0"/>
        <cfvo type="num" val="0"/>
        <cfvo type="num" val="0" gte="0"/>
      </iconSet>
    </cfRule>
  </conditionalFormatting>
  <hyperlinks>
    <hyperlink ref="A22:B22" location="Facture!A1" display="Facture" xr:uid="{00000000-0004-0000-0000-000000000000}"/>
    <hyperlink ref="A24:B24" location="Stock!A1" display="Stock!A1" xr:uid="{00000000-0004-0000-0000-000001000000}"/>
    <hyperlink ref="A25:B25" location="'Clients - Statistiques'!A1" display="'Clients - Statistiques'!A1" xr:uid="{00000000-0004-0000-0000-000002000000}"/>
    <hyperlink ref="A23:B23" location="'Historique des factures'!A1" display="Historique des factures" xr:uid="{411FD826-FD82-4A63-AAAD-0CCC667A150F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N33"/>
  <sheetViews>
    <sheetView showZeros="0" zoomScale="80" zoomScaleNormal="80" workbookViewId="0">
      <selection activeCell="L18" sqref="L18"/>
    </sheetView>
  </sheetViews>
  <sheetFormatPr baseColWidth="10" defaultRowHeight="15" x14ac:dyDescent="0.25"/>
  <cols>
    <col min="1" max="1" width="11.7109375" customWidth="1"/>
    <col min="2" max="2" width="11.140625" style="65" customWidth="1"/>
    <col min="3" max="3" width="34" style="65" customWidth="1"/>
    <col min="5" max="5" width="6.42578125" style="18" customWidth="1"/>
    <col min="6" max="6" width="11.42578125" style="190"/>
    <col min="7" max="8" width="13.85546875" style="184" customWidth="1"/>
    <col min="9" max="9" width="14.85546875" style="197" customWidth="1"/>
    <col min="13" max="13" width="18.7109375" customWidth="1"/>
  </cols>
  <sheetData>
    <row r="2" spans="1:14" x14ac:dyDescent="0.25">
      <c r="C2" s="65" t="s">
        <v>191</v>
      </c>
      <c r="G2" s="205" t="s">
        <v>7</v>
      </c>
      <c r="H2" s="10">
        <f ca="1">+TODAY()</f>
        <v>43406</v>
      </c>
      <c r="I2" s="196"/>
    </row>
    <row r="3" spans="1:14" ht="15.75" customHeight="1" thickBot="1" x14ac:dyDescent="0.3">
      <c r="C3" s="65" t="s">
        <v>5</v>
      </c>
      <c r="H3" s="184" t="str">
        <f>CONCATENATE('Historique des factures'!H1048536,'Historique des factures'!I1048536,'Historique des factures'!J1048536)</f>
        <v/>
      </c>
      <c r="M3" s="206"/>
    </row>
    <row r="4" spans="1:14" ht="15.75" thickBot="1" x14ac:dyDescent="0.3">
      <c r="C4" s="80">
        <v>17610</v>
      </c>
      <c r="M4" s="75" t="s">
        <v>219</v>
      </c>
      <c r="N4" s="3">
        <f ca="1">YEAR(H2)</f>
        <v>2018</v>
      </c>
    </row>
    <row r="5" spans="1:14" x14ac:dyDescent="0.25">
      <c r="C5" s="65" t="s">
        <v>6</v>
      </c>
      <c r="D5" s="52"/>
      <c r="E5" s="61"/>
      <c r="F5" s="191"/>
      <c r="G5" s="154" t="s">
        <v>12</v>
      </c>
      <c r="H5" s="155"/>
      <c r="I5" s="156"/>
      <c r="M5" s="4" t="s">
        <v>220</v>
      </c>
      <c r="N5" s="6">
        <f ca="1">MONTH(H2)</f>
        <v>11</v>
      </c>
    </row>
    <row r="6" spans="1:14" x14ac:dyDescent="0.25">
      <c r="C6" s="65" t="s">
        <v>140</v>
      </c>
      <c r="D6" s="52"/>
      <c r="E6" s="61"/>
      <c r="F6" s="191"/>
      <c r="G6" s="157" t="str">
        <f>VLOOKUP($G$5,'Clients - Statistiques'!A3:E48,2,FALSE)</f>
        <v>1, rue Normandie Niemen</v>
      </c>
      <c r="H6" s="158"/>
      <c r="I6" s="159"/>
      <c r="M6" s="137"/>
      <c r="N6" s="138"/>
    </row>
    <row r="7" spans="1:14" ht="15.75" thickBot="1" x14ac:dyDescent="0.3">
      <c r="C7" s="65" t="s">
        <v>141</v>
      </c>
      <c r="D7" s="52"/>
      <c r="E7" s="61"/>
      <c r="F7" s="191"/>
      <c r="G7" s="157">
        <f>VLOOKUP($G$5,'Clients - Statistiques'!A3:E48,3,FALSE)</f>
        <v>93350</v>
      </c>
      <c r="H7" s="158"/>
      <c r="I7" s="159"/>
      <c r="M7" s="139"/>
      <c r="N7" s="140"/>
    </row>
    <row r="8" spans="1:14" x14ac:dyDescent="0.25">
      <c r="D8" s="52"/>
      <c r="E8" s="61"/>
      <c r="F8" s="191"/>
      <c r="G8" s="157" t="str">
        <f>VLOOKUP($G$5,'Clients - Statistiques'!A3:E48,4,FALSE)</f>
        <v>LE BOURGET</v>
      </c>
      <c r="H8" s="158"/>
      <c r="I8" s="159"/>
      <c r="K8" s="206" t="s">
        <v>249</v>
      </c>
      <c r="M8" s="206"/>
    </row>
    <row r="9" spans="1:14" ht="15.75" thickBot="1" x14ac:dyDescent="0.3">
      <c r="D9" s="52"/>
      <c r="E9" s="61"/>
      <c r="F9" s="191"/>
      <c r="G9" s="139" t="str">
        <f>VLOOKUP($G$5,'Clients - Statistiques'!A3:E48,5,FALSE)</f>
        <v>02.33.55.46.78</v>
      </c>
      <c r="H9" s="160"/>
      <c r="I9" s="140"/>
    </row>
    <row r="10" spans="1:14" ht="15.75" customHeight="1" x14ac:dyDescent="0.25">
      <c r="D10" s="52"/>
      <c r="E10" s="61"/>
      <c r="F10" s="191"/>
      <c r="G10" s="185"/>
      <c r="H10" s="185"/>
      <c r="I10" s="185"/>
    </row>
    <row r="11" spans="1:14" ht="15.75" customHeight="1" x14ac:dyDescent="0.25">
      <c r="D11" s="52"/>
      <c r="E11" s="61"/>
      <c r="F11" s="191"/>
      <c r="G11" s="185"/>
      <c r="H11" s="185"/>
      <c r="I11" s="185"/>
    </row>
    <row r="12" spans="1:14" x14ac:dyDescent="0.25">
      <c r="A12" t="s">
        <v>4</v>
      </c>
      <c r="B12" s="65" t="str">
        <f>CONCATENATE('Historique des factures'!B3,'Historique des factures'!C3,'Historique des factures'!D3)</f>
        <v>201811</v>
      </c>
    </row>
    <row r="13" spans="1:14" ht="15.75" thickBot="1" x14ac:dyDescent="0.3"/>
    <row r="14" spans="1:14" ht="15.75" thickBot="1" x14ac:dyDescent="0.3">
      <c r="A14" s="53" t="s">
        <v>0</v>
      </c>
      <c r="B14" s="143" t="s">
        <v>1</v>
      </c>
      <c r="C14" s="144"/>
      <c r="D14" s="1" t="s">
        <v>2</v>
      </c>
      <c r="E14" s="1" t="s">
        <v>186</v>
      </c>
      <c r="F14" s="192" t="s">
        <v>143</v>
      </c>
      <c r="G14" s="186" t="s">
        <v>3</v>
      </c>
      <c r="H14" s="186" t="s">
        <v>187</v>
      </c>
      <c r="I14" s="200" t="s">
        <v>188</v>
      </c>
    </row>
    <row r="15" spans="1:14" x14ac:dyDescent="0.25">
      <c r="A15" s="54">
        <f>VLOOKUP($B15,Stock!A4:M18,2,FALSE)</f>
        <v>25651856</v>
      </c>
      <c r="B15" s="145" t="s">
        <v>193</v>
      </c>
      <c r="C15" s="146"/>
      <c r="D15" s="2">
        <v>500</v>
      </c>
      <c r="E15" s="57" t="str">
        <f>VLOOKUP($B15,Stock!A4:M18,3,FALSE)</f>
        <v>m²</v>
      </c>
      <c r="F15" s="193">
        <f>VLOOKUP($B15,Stock!A3:L19,5,FALSE)</f>
        <v>0.2</v>
      </c>
      <c r="G15" s="187">
        <f>VLOOKUP($B15,Stock!A3:L19,6,FALSE)</f>
        <v>30</v>
      </c>
      <c r="H15" s="187">
        <f>VLOOKUP($B15,Stock!A4:L19,7,FALSE)</f>
        <v>36</v>
      </c>
      <c r="I15" s="201">
        <f>ROUND(D15*H15,2)</f>
        <v>18000</v>
      </c>
    </row>
    <row r="16" spans="1:14" x14ac:dyDescent="0.25">
      <c r="A16" s="55">
        <f>VLOOKUP($B16,Stock!A5:M19,2,FALSE)</f>
        <v>31535165</v>
      </c>
      <c r="B16" s="147" t="s">
        <v>194</v>
      </c>
      <c r="C16" s="148"/>
      <c r="D16" s="5">
        <v>100</v>
      </c>
      <c r="E16" s="25" t="str">
        <f>VLOOKUP($B16,Stock!A5:M19,3,FALSE)</f>
        <v>m²</v>
      </c>
      <c r="F16" s="194">
        <f>VLOOKUP($B16,Stock!A4:L20,5,FALSE)</f>
        <v>0.2</v>
      </c>
      <c r="G16" s="188">
        <f>VLOOKUP($B16,Stock!A4:L20,6,FALSE)</f>
        <v>9</v>
      </c>
      <c r="H16" s="198">
        <f>VLOOKUP($B16,Stock!A5:L20,7,FALSE)</f>
        <v>10.8</v>
      </c>
      <c r="I16" s="68">
        <f t="shared" ref="I16:I29" si="0">ROUND(D16*H16,2)</f>
        <v>1080</v>
      </c>
    </row>
    <row r="17" spans="1:9" x14ac:dyDescent="0.25">
      <c r="A17" s="55" t="str">
        <f>VLOOKUP($B17,Stock!A6:M20,2,FALSE)</f>
        <v>CF013</v>
      </c>
      <c r="B17" s="141" t="s">
        <v>230</v>
      </c>
      <c r="C17" s="142"/>
      <c r="D17" s="5">
        <v>100</v>
      </c>
      <c r="E17" s="25" t="str">
        <f>VLOOKUP($B17,Stock!A6:M20,3,FALSE)</f>
        <v>m²</v>
      </c>
      <c r="F17" s="194">
        <f>VLOOKUP($B17,Stock!A5:L21,5,FALSE)</f>
        <v>0.2</v>
      </c>
      <c r="G17" s="188">
        <f>VLOOKUP($B17,Stock!A5:L21,6,FALSE)</f>
        <v>52.8</v>
      </c>
      <c r="H17" s="198">
        <f>VLOOKUP($B17,Stock!A6:L21,7,FALSE)</f>
        <v>63.36</v>
      </c>
      <c r="I17" s="68">
        <f t="shared" si="0"/>
        <v>6336</v>
      </c>
    </row>
    <row r="18" spans="1:9" x14ac:dyDescent="0.25">
      <c r="A18" s="55" t="str">
        <f>VLOOKUP($B18,Stock!A7:M21,2,FALSE)</f>
        <v>P011</v>
      </c>
      <c r="B18" s="141" t="s">
        <v>244</v>
      </c>
      <c r="C18" s="142"/>
      <c r="D18" s="5">
        <v>40</v>
      </c>
      <c r="E18" s="25" t="str">
        <f>VLOOKUP($B18,Stock!A7:M21,3,FALSE)</f>
        <v>ml</v>
      </c>
      <c r="F18" s="194">
        <f>VLOOKUP($B18,Stock!A6:L22,5,FALSE)</f>
        <v>0.2</v>
      </c>
      <c r="G18" s="188">
        <f>VLOOKUP($B18,Stock!A6:L22,6,FALSE)</f>
        <v>17</v>
      </c>
      <c r="H18" s="198">
        <f>VLOOKUP($B18,Stock!A7:L22,7,FALSE)</f>
        <v>20.399999999999999</v>
      </c>
      <c r="I18" s="68">
        <f t="shared" si="0"/>
        <v>816</v>
      </c>
    </row>
    <row r="19" spans="1:9" x14ac:dyDescent="0.25">
      <c r="A19" s="55">
        <f>VLOOKUP($B19,Stock!A8:M22,2,FALSE)</f>
        <v>0</v>
      </c>
      <c r="B19" s="141">
        <v>0</v>
      </c>
      <c r="C19" s="142"/>
      <c r="D19" s="5"/>
      <c r="E19" s="25">
        <f>VLOOKUP($B19,Stock!A8:M22,3,FALSE)</f>
        <v>0</v>
      </c>
      <c r="F19" s="194">
        <f>VLOOKUP($B19,Stock!A7:L23,5,FALSE)</f>
        <v>0</v>
      </c>
      <c r="G19" s="188">
        <f>VLOOKUP($B19,Stock!A7:L23,6,FALSE)</f>
        <v>0</v>
      </c>
      <c r="H19" s="198">
        <f>VLOOKUP($B19,Stock!A8:L23,7,FALSE)</f>
        <v>0</v>
      </c>
      <c r="I19" s="68">
        <f t="shared" si="0"/>
        <v>0</v>
      </c>
    </row>
    <row r="20" spans="1:9" x14ac:dyDescent="0.25">
      <c r="A20" s="55">
        <f>VLOOKUP($B20,Stock!A9:M23,2,FALSE)</f>
        <v>0</v>
      </c>
      <c r="B20" s="141">
        <v>0</v>
      </c>
      <c r="C20" s="142"/>
      <c r="D20" s="5"/>
      <c r="E20" s="25">
        <f>VLOOKUP($B20,Stock!A9:M23,3,FALSE)</f>
        <v>0</v>
      </c>
      <c r="F20" s="194">
        <f>VLOOKUP($B20,Stock!A8:L24,5,FALSE)</f>
        <v>0</v>
      </c>
      <c r="G20" s="188">
        <f>VLOOKUP($B20,Stock!A8:L24,6,FALSE)</f>
        <v>0</v>
      </c>
      <c r="H20" s="198">
        <f>VLOOKUP($B20,Stock!A9:L24,7,FALSE)</f>
        <v>0</v>
      </c>
      <c r="I20" s="68">
        <f t="shared" si="0"/>
        <v>0</v>
      </c>
    </row>
    <row r="21" spans="1:9" x14ac:dyDescent="0.25">
      <c r="A21" s="55">
        <f>VLOOKUP($B21,Stock!A10:M24,2,FALSE)</f>
        <v>0</v>
      </c>
      <c r="B21" s="141">
        <v>0</v>
      </c>
      <c r="C21" s="142"/>
      <c r="D21" s="5"/>
      <c r="E21" s="25">
        <f>VLOOKUP($B21,Stock!A10:M24,3,FALSE)</f>
        <v>0</v>
      </c>
      <c r="F21" s="194">
        <f>VLOOKUP($B21,Stock!A9:L25,5,FALSE)</f>
        <v>0</v>
      </c>
      <c r="G21" s="188">
        <f>VLOOKUP($B21,Stock!A9:L25,6,FALSE)</f>
        <v>0</v>
      </c>
      <c r="H21" s="198">
        <f>VLOOKUP($B21,Stock!A10:L25,7,FALSE)</f>
        <v>0</v>
      </c>
      <c r="I21" s="68">
        <f t="shared" si="0"/>
        <v>0</v>
      </c>
    </row>
    <row r="22" spans="1:9" x14ac:dyDescent="0.25">
      <c r="A22" s="55">
        <f>VLOOKUP($B22,Stock!A11:M25,2,FALSE)</f>
        <v>0</v>
      </c>
      <c r="B22" s="141">
        <v>0</v>
      </c>
      <c r="C22" s="142"/>
      <c r="D22" s="5"/>
      <c r="E22" s="25">
        <f>VLOOKUP($B22,Stock!A11:M25,3,FALSE)</f>
        <v>0</v>
      </c>
      <c r="F22" s="194">
        <f>VLOOKUP($B22,Stock!A10:L26,5,FALSE)</f>
        <v>0</v>
      </c>
      <c r="G22" s="188">
        <f>VLOOKUP($B22,Stock!A10:L26,6,FALSE)</f>
        <v>0</v>
      </c>
      <c r="H22" s="198">
        <f>VLOOKUP($B22,Stock!A11:L26,7,FALSE)</f>
        <v>0</v>
      </c>
      <c r="I22" s="68">
        <f t="shared" si="0"/>
        <v>0</v>
      </c>
    </row>
    <row r="23" spans="1:9" x14ac:dyDescent="0.25">
      <c r="A23" s="55">
        <f>VLOOKUP($B23,Stock!A12:M26,2,FALSE)</f>
        <v>0</v>
      </c>
      <c r="B23" s="141">
        <v>0</v>
      </c>
      <c r="C23" s="142"/>
      <c r="D23" s="5"/>
      <c r="E23" s="25">
        <f>VLOOKUP($B23,Stock!A12:M26,3,FALSE)</f>
        <v>0</v>
      </c>
      <c r="F23" s="194">
        <f>VLOOKUP($B23,Stock!A11:L27,5,FALSE)</f>
        <v>0</v>
      </c>
      <c r="G23" s="188">
        <f>VLOOKUP($B23,Stock!A11:L27,6,FALSE)</f>
        <v>0</v>
      </c>
      <c r="H23" s="198">
        <f>VLOOKUP($B23,Stock!A12:L27,7,FALSE)</f>
        <v>0</v>
      </c>
      <c r="I23" s="68">
        <f t="shared" si="0"/>
        <v>0</v>
      </c>
    </row>
    <row r="24" spans="1:9" x14ac:dyDescent="0.25">
      <c r="A24" s="55">
        <f>VLOOKUP($B24,Stock!A13:M27,2,FALSE)</f>
        <v>0</v>
      </c>
      <c r="B24" s="141">
        <v>0</v>
      </c>
      <c r="C24" s="142"/>
      <c r="D24" s="5"/>
      <c r="E24" s="25">
        <f>VLOOKUP($B24,Stock!A13:M27,3,FALSE)</f>
        <v>0</v>
      </c>
      <c r="F24" s="194">
        <f>VLOOKUP($B24,Stock!A12:L28,5,FALSE)</f>
        <v>0</v>
      </c>
      <c r="G24" s="188">
        <f>VLOOKUP($B24,Stock!A12:L28,6,FALSE)</f>
        <v>0</v>
      </c>
      <c r="H24" s="198">
        <f>VLOOKUP($B24,Stock!A13:L28,7,FALSE)</f>
        <v>0</v>
      </c>
      <c r="I24" s="68">
        <f t="shared" si="0"/>
        <v>0</v>
      </c>
    </row>
    <row r="25" spans="1:9" x14ac:dyDescent="0.25">
      <c r="A25" s="55">
        <f>VLOOKUP($B25,Stock!A14:M28,2,FALSE)</f>
        <v>0</v>
      </c>
      <c r="B25" s="141">
        <v>0</v>
      </c>
      <c r="C25" s="142"/>
      <c r="D25" s="5"/>
      <c r="E25" s="25">
        <f>VLOOKUP($B25,Stock!A14:M28,3,FALSE)</f>
        <v>0</v>
      </c>
      <c r="F25" s="194">
        <f>VLOOKUP($B25,Stock!A13:L29,5,FALSE)</f>
        <v>0</v>
      </c>
      <c r="G25" s="188">
        <f>VLOOKUP($B25,Stock!A13:L29,6,FALSE)</f>
        <v>0</v>
      </c>
      <c r="H25" s="198">
        <f>VLOOKUP($B25,Stock!A14:L29,7,FALSE)</f>
        <v>0</v>
      </c>
      <c r="I25" s="68">
        <f t="shared" si="0"/>
        <v>0</v>
      </c>
    </row>
    <row r="26" spans="1:9" x14ac:dyDescent="0.25">
      <c r="A26" s="55">
        <f>VLOOKUP($B26,Stock!A15:M29,2,FALSE)</f>
        <v>0</v>
      </c>
      <c r="B26" s="141">
        <v>0</v>
      </c>
      <c r="C26" s="142"/>
      <c r="D26" s="5"/>
      <c r="E26" s="25">
        <f>VLOOKUP($B26,Stock!A15:M29,3,FALSE)</f>
        <v>0</v>
      </c>
      <c r="F26" s="194">
        <f>VLOOKUP($B26,Stock!A14:L30,5,FALSE)</f>
        <v>0</v>
      </c>
      <c r="G26" s="188">
        <f>VLOOKUP($B26,Stock!A14:L30,6,FALSE)</f>
        <v>0</v>
      </c>
      <c r="H26" s="198">
        <f>VLOOKUP($B26,Stock!A15:L30,7,FALSE)</f>
        <v>0</v>
      </c>
      <c r="I26" s="68">
        <f t="shared" si="0"/>
        <v>0</v>
      </c>
    </row>
    <row r="27" spans="1:9" x14ac:dyDescent="0.25">
      <c r="A27" s="55">
        <f>VLOOKUP($B27,Stock!A16:M30,2,FALSE)</f>
        <v>0</v>
      </c>
      <c r="B27" s="141">
        <v>0</v>
      </c>
      <c r="C27" s="142"/>
      <c r="D27" s="5"/>
      <c r="E27" s="25">
        <f>VLOOKUP($B27,Stock!A16:M30,3,FALSE)</f>
        <v>0</v>
      </c>
      <c r="F27" s="194">
        <f>VLOOKUP($B27,Stock!A15:L31,5,FALSE)</f>
        <v>0</v>
      </c>
      <c r="G27" s="188">
        <f>VLOOKUP($B27,Stock!A15:L31,6,FALSE)</f>
        <v>0</v>
      </c>
      <c r="H27" s="198">
        <f>VLOOKUP($B27,Stock!A16:L31,7,FALSE)</f>
        <v>0</v>
      </c>
      <c r="I27" s="68">
        <f t="shared" si="0"/>
        <v>0</v>
      </c>
    </row>
    <row r="28" spans="1:9" x14ac:dyDescent="0.25">
      <c r="A28" s="55">
        <f>VLOOKUP($B28,Stock!A17:M31,2,FALSE)</f>
        <v>0</v>
      </c>
      <c r="B28" s="141">
        <v>0</v>
      </c>
      <c r="C28" s="142"/>
      <c r="D28" s="5"/>
      <c r="E28" s="25">
        <f>VLOOKUP($B28,Stock!A17:M31,3,FALSE)</f>
        <v>0</v>
      </c>
      <c r="F28" s="194">
        <f>VLOOKUP($B28,Stock!A16:L32,5,FALSE)</f>
        <v>0</v>
      </c>
      <c r="G28" s="188">
        <f>VLOOKUP($B28,Stock!A16:L32,6,FALSE)</f>
        <v>0</v>
      </c>
      <c r="H28" s="198">
        <f>VLOOKUP($B28,Stock!A17:L32,7,FALSE)</f>
        <v>0</v>
      </c>
      <c r="I28" s="68">
        <f t="shared" si="0"/>
        <v>0</v>
      </c>
    </row>
    <row r="29" spans="1:9" ht="15.75" thickBot="1" x14ac:dyDescent="0.3">
      <c r="A29" s="56">
        <f>VLOOKUP($B29,Stock!A18:M32,2,FALSE)</f>
        <v>0</v>
      </c>
      <c r="B29" s="149">
        <v>0</v>
      </c>
      <c r="C29" s="150"/>
      <c r="D29" s="8"/>
      <c r="E29" s="58">
        <f>VLOOKUP($B29,Stock!A18:M32,3,FALSE)</f>
        <v>0</v>
      </c>
      <c r="F29" s="195">
        <f>VLOOKUP($B29,Stock!A17:L33,5,FALSE)</f>
        <v>0</v>
      </c>
      <c r="G29" s="189">
        <f>VLOOKUP($B29,Stock!A17:L33,6,FALSE)</f>
        <v>0</v>
      </c>
      <c r="H29" s="199">
        <f>VLOOKUP($B29,Stock!A18:L33,7,FALSE)</f>
        <v>0</v>
      </c>
      <c r="I29" s="202">
        <f t="shared" si="0"/>
        <v>0</v>
      </c>
    </row>
    <row r="30" spans="1:9" ht="15.75" thickBot="1" x14ac:dyDescent="0.3">
      <c r="D30" s="151" t="s">
        <v>142</v>
      </c>
      <c r="E30" s="152"/>
      <c r="F30" s="152"/>
      <c r="G30" s="152"/>
      <c r="H30" s="153"/>
      <c r="I30" s="203">
        <f>ROUND((D15*G15)+(D16*G16)+(D17*G17)+(D18*G18)+(D19*G19)+(D20*G20)+(D21*G21)+(D22*G22)+(D23*G23)+(D24*G24)+(D25*G25)+(D26*G26)+(D27*G27)+(D28*G28)+(D29*G29),2)</f>
        <v>21860</v>
      </c>
    </row>
    <row r="31" spans="1:9" ht="15.75" thickBot="1" x14ac:dyDescent="0.3">
      <c r="D31" s="151" t="s">
        <v>143</v>
      </c>
      <c r="E31" s="152"/>
      <c r="F31" s="152"/>
      <c r="G31" s="152"/>
      <c r="H31" s="153"/>
      <c r="I31" s="203">
        <f>+SUM(I15:I29)-I30</f>
        <v>4372</v>
      </c>
    </row>
    <row r="32" spans="1:9" ht="15.75" thickBot="1" x14ac:dyDescent="0.3">
      <c r="D32" s="151" t="s">
        <v>205</v>
      </c>
      <c r="E32" s="152"/>
      <c r="F32" s="152"/>
      <c r="G32" s="152"/>
      <c r="H32" s="153"/>
      <c r="I32" s="203">
        <f>+IF(I30&gt;'Tableau de bord'!B27,IF(Facture!I30&gt;'Tableau de bord'!B28,0,FDPD),FDP)</f>
        <v>50</v>
      </c>
    </row>
    <row r="33" spans="4:9" ht="15.75" thickBot="1" x14ac:dyDescent="0.3">
      <c r="D33" s="151" t="s">
        <v>144</v>
      </c>
      <c r="E33" s="152"/>
      <c r="F33" s="152"/>
      <c r="G33" s="152"/>
      <c r="H33" s="153"/>
      <c r="I33" s="203">
        <f>SUM(I30:I32)</f>
        <v>26282</v>
      </c>
    </row>
  </sheetData>
  <mergeCells count="26">
    <mergeCell ref="B29:C29"/>
    <mergeCell ref="D33:H33"/>
    <mergeCell ref="G5:I5"/>
    <mergeCell ref="G6:I6"/>
    <mergeCell ref="G7:I7"/>
    <mergeCell ref="G8:I8"/>
    <mergeCell ref="G9:I9"/>
    <mergeCell ref="D30:H30"/>
    <mergeCell ref="D31:H31"/>
    <mergeCell ref="D32:H32"/>
    <mergeCell ref="B24:C24"/>
    <mergeCell ref="B25:C25"/>
    <mergeCell ref="B26:C26"/>
    <mergeCell ref="B27:C27"/>
    <mergeCell ref="B28:C28"/>
    <mergeCell ref="B19:C19"/>
    <mergeCell ref="M6:N7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</mergeCells>
  <conditionalFormatting sqref="A15:I31 A34:I34 A32:H33">
    <cfRule type="containsErrors" dxfId="0" priority="1">
      <formula>ISERROR(A15)</formula>
    </cfRule>
  </conditionalFormatting>
  <pageMargins left="0.7" right="0.7" top="0.75" bottom="0.75" header="0.3" footer="0.3"/>
  <pageSetup paperSize="9" scale="6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FactureNew">
                <anchor moveWithCells="1" sizeWithCells="1">
                  <from>
                    <xdr:col>12</xdr:col>
                    <xdr:colOff>171450</xdr:colOff>
                    <xdr:row>5</xdr:row>
                    <xdr:rowOff>47625</xdr:rowOff>
                  </from>
                  <to>
                    <xdr:col>13</xdr:col>
                    <xdr:colOff>609600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AF23363F-685A-4733-ACD5-3A500C40E801}">
          <x14:formula1>
            <xm:f>Stock!$A$4:$A$18</xm:f>
          </x14:formula1>
          <xm:sqref>B16:C29</xm:sqref>
        </x14:dataValidation>
        <x14:dataValidation type="list" allowBlank="1" showInputMessage="1" showErrorMessage="1" xr:uid="{BA527854-1EDB-4347-9283-3B9BC0042563}">
          <x14:formula1>
            <xm:f>Stock!$A$3:$A$20</xm:f>
          </x14:formula1>
          <xm:sqref>B15:C15</xm:sqref>
        </x14:dataValidation>
        <x14:dataValidation type="list" allowBlank="1" showInputMessage="1" showErrorMessage="1" xr:uid="{00000000-0002-0000-0100-000000000000}">
          <x14:formula1>
            <xm:f>'Clients - Statistiques'!$A$3:$A$48</xm:f>
          </x14:formula1>
          <xm:sqref>D5:F5</xm:sqref>
        </x14:dataValidation>
        <x14:dataValidation type="list" allowBlank="1" showInputMessage="1" showErrorMessage="1" xr:uid="{00000000-0002-0000-0100-000001000000}">
          <x14:formula1>
            <xm:f>'Clients - Statistiques'!$A$1:$A$48</xm:f>
          </x14:formula1>
          <xm:sqref>G5:I5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014DA-F5DE-4BB8-A830-287B50333E72}">
  <dimension ref="B1:I14857"/>
  <sheetViews>
    <sheetView workbookViewId="0">
      <selection activeCell="C4" sqref="C4"/>
    </sheetView>
  </sheetViews>
  <sheetFormatPr baseColWidth="10" defaultRowHeight="15" x14ac:dyDescent="0.25"/>
  <cols>
    <col min="2" max="3" width="15.85546875" customWidth="1"/>
    <col min="4" max="4" width="19.28515625" customWidth="1"/>
    <col min="8" max="8" width="11.42578125" style="215"/>
    <col min="9" max="9" width="11.42578125" style="197"/>
  </cols>
  <sheetData>
    <row r="1" spans="2:9" ht="15.75" thickBot="1" x14ac:dyDescent="0.3">
      <c r="B1" s="171" t="s">
        <v>206</v>
      </c>
      <c r="C1" s="172"/>
      <c r="D1" s="172"/>
      <c r="E1" s="161"/>
      <c r="F1" s="161"/>
      <c r="G1" s="161"/>
      <c r="H1" s="173"/>
      <c r="I1" s="174"/>
    </row>
    <row r="2" spans="2:9" ht="15.75" thickBot="1" x14ac:dyDescent="0.3">
      <c r="B2" s="77" t="s">
        <v>216</v>
      </c>
      <c r="C2" s="78" t="s">
        <v>217</v>
      </c>
      <c r="D2" s="78" t="s">
        <v>218</v>
      </c>
      <c r="E2" s="161" t="s">
        <v>207</v>
      </c>
      <c r="F2" s="161"/>
      <c r="G2" s="161"/>
      <c r="H2" s="210" t="s">
        <v>215</v>
      </c>
      <c r="I2" s="207" t="s">
        <v>208</v>
      </c>
    </row>
    <row r="3" spans="2:9" x14ac:dyDescent="0.25">
      <c r="B3" s="75">
        <v>2018</v>
      </c>
      <c r="C3" s="76">
        <v>1</v>
      </c>
      <c r="D3" s="76">
        <f>D4+1</f>
        <v>1</v>
      </c>
      <c r="E3" s="165" t="s">
        <v>12</v>
      </c>
      <c r="F3" s="166"/>
      <c r="G3" s="167"/>
      <c r="H3" s="211">
        <v>43406</v>
      </c>
      <c r="I3" s="201">
        <v>26282</v>
      </c>
    </row>
    <row r="4" spans="2:9" x14ac:dyDescent="0.25">
      <c r="B4" s="19"/>
      <c r="C4" s="72"/>
      <c r="D4" s="72"/>
      <c r="E4" s="162"/>
      <c r="F4" s="163"/>
      <c r="G4" s="164"/>
      <c r="H4" s="212"/>
      <c r="I4" s="208"/>
    </row>
    <row r="5" spans="2:9" x14ac:dyDescent="0.25">
      <c r="B5" s="4"/>
      <c r="C5" s="73"/>
      <c r="D5" s="73"/>
      <c r="E5" s="168"/>
      <c r="F5" s="168"/>
      <c r="G5" s="168"/>
      <c r="H5" s="213"/>
      <c r="I5" s="68"/>
    </row>
    <row r="6" spans="2:9" x14ac:dyDescent="0.25">
      <c r="B6" s="4"/>
      <c r="C6" s="73"/>
      <c r="D6" s="73"/>
      <c r="E6" s="168"/>
      <c r="F6" s="168"/>
      <c r="G6" s="168"/>
      <c r="H6" s="213"/>
      <c r="I6" s="68"/>
    </row>
    <row r="7" spans="2:9" x14ac:dyDescent="0.25">
      <c r="B7" s="4"/>
      <c r="C7" s="73"/>
      <c r="D7" s="73"/>
      <c r="E7" s="168"/>
      <c r="F7" s="168"/>
      <c r="G7" s="168"/>
      <c r="H7" s="213"/>
      <c r="I7" s="68"/>
    </row>
    <row r="8" spans="2:9" x14ac:dyDescent="0.25">
      <c r="B8" s="4"/>
      <c r="C8" s="73"/>
      <c r="D8" s="73"/>
      <c r="E8" s="168"/>
      <c r="F8" s="168"/>
      <c r="G8" s="168"/>
      <c r="H8" s="213"/>
      <c r="I8" s="68"/>
    </row>
    <row r="9" spans="2:9" x14ac:dyDescent="0.25">
      <c r="B9" s="4"/>
      <c r="C9" s="73"/>
      <c r="D9" s="73"/>
      <c r="E9" s="168"/>
      <c r="F9" s="168"/>
      <c r="G9" s="168"/>
      <c r="H9" s="213"/>
      <c r="I9" s="68"/>
    </row>
    <row r="10" spans="2:9" x14ac:dyDescent="0.25">
      <c r="B10" s="4"/>
      <c r="C10" s="73"/>
      <c r="D10" s="73"/>
      <c r="E10" s="168"/>
      <c r="F10" s="168"/>
      <c r="G10" s="168"/>
      <c r="H10" s="213"/>
      <c r="I10" s="68"/>
    </row>
    <row r="11" spans="2:9" x14ac:dyDescent="0.25">
      <c r="B11" s="4"/>
      <c r="C11" s="73"/>
      <c r="D11" s="73"/>
      <c r="E11" s="168"/>
      <c r="F11" s="168"/>
      <c r="G11" s="168"/>
      <c r="H11" s="213"/>
      <c r="I11" s="68"/>
    </row>
    <row r="12" spans="2:9" x14ac:dyDescent="0.25">
      <c r="B12" s="4"/>
      <c r="C12" s="73"/>
      <c r="D12" s="73"/>
      <c r="E12" s="168"/>
      <c r="F12" s="168"/>
      <c r="G12" s="168"/>
      <c r="H12" s="213"/>
      <c r="I12" s="68"/>
    </row>
    <row r="13" spans="2:9" x14ac:dyDescent="0.25">
      <c r="B13" s="4"/>
      <c r="C13" s="73"/>
      <c r="D13" s="73"/>
      <c r="E13" s="168"/>
      <c r="F13" s="168"/>
      <c r="G13" s="168"/>
      <c r="H13" s="213"/>
      <c r="I13" s="68"/>
    </row>
    <row r="14" spans="2:9" x14ac:dyDescent="0.25">
      <c r="B14" s="4"/>
      <c r="C14" s="73"/>
      <c r="D14" s="73"/>
      <c r="E14" s="168"/>
      <c r="F14" s="168"/>
      <c r="G14" s="168"/>
      <c r="H14" s="213"/>
      <c r="I14" s="68"/>
    </row>
    <row r="15" spans="2:9" x14ac:dyDescent="0.25">
      <c r="B15" s="4"/>
      <c r="C15" s="73"/>
      <c r="D15" s="73"/>
      <c r="E15" s="168"/>
      <c r="F15" s="168"/>
      <c r="G15" s="168"/>
      <c r="H15" s="213"/>
      <c r="I15" s="68"/>
    </row>
    <row r="16" spans="2:9" x14ac:dyDescent="0.25">
      <c r="B16" s="4"/>
      <c r="C16" s="73"/>
      <c r="D16" s="73"/>
      <c r="E16" s="168"/>
      <c r="F16" s="168"/>
      <c r="G16" s="168"/>
      <c r="H16" s="213"/>
      <c r="I16" s="68"/>
    </row>
    <row r="17" spans="2:9" x14ac:dyDescent="0.25">
      <c r="B17" s="4"/>
      <c r="C17" s="73"/>
      <c r="D17" s="73"/>
      <c r="E17" s="168"/>
      <c r="F17" s="168"/>
      <c r="G17" s="168"/>
      <c r="H17" s="213"/>
      <c r="I17" s="68"/>
    </row>
    <row r="18" spans="2:9" x14ac:dyDescent="0.25">
      <c r="B18" s="4"/>
      <c r="C18" s="73"/>
      <c r="D18" s="73"/>
      <c r="E18" s="168"/>
      <c r="F18" s="168"/>
      <c r="G18" s="168"/>
      <c r="H18" s="213"/>
      <c r="I18" s="68"/>
    </row>
    <row r="19" spans="2:9" x14ac:dyDescent="0.25">
      <c r="B19" s="4"/>
      <c r="C19" s="73"/>
      <c r="D19" s="73"/>
      <c r="E19" s="168"/>
      <c r="F19" s="168"/>
      <c r="G19" s="168"/>
      <c r="H19" s="213"/>
      <c r="I19" s="68"/>
    </row>
    <row r="20" spans="2:9" x14ac:dyDescent="0.25">
      <c r="B20" s="4"/>
      <c r="C20" s="73"/>
      <c r="D20" s="73"/>
      <c r="E20" s="168"/>
      <c r="F20" s="168"/>
      <c r="G20" s="168"/>
      <c r="H20" s="213"/>
      <c r="I20" s="68"/>
    </row>
    <row r="21" spans="2:9" x14ac:dyDescent="0.25">
      <c r="B21" s="4"/>
      <c r="C21" s="73"/>
      <c r="D21" s="73"/>
      <c r="E21" s="168"/>
      <c r="F21" s="168"/>
      <c r="G21" s="168"/>
      <c r="H21" s="213"/>
      <c r="I21" s="68"/>
    </row>
    <row r="22" spans="2:9" x14ac:dyDescent="0.25">
      <c r="B22" s="4"/>
      <c r="C22" s="73"/>
      <c r="D22" s="73"/>
      <c r="E22" s="168"/>
      <c r="F22" s="168"/>
      <c r="G22" s="168"/>
      <c r="H22" s="213"/>
      <c r="I22" s="68"/>
    </row>
    <row r="23" spans="2:9" x14ac:dyDescent="0.25">
      <c r="B23" s="4"/>
      <c r="C23" s="73"/>
      <c r="D23" s="73"/>
      <c r="E23" s="168"/>
      <c r="F23" s="168"/>
      <c r="G23" s="168"/>
      <c r="H23" s="213"/>
      <c r="I23" s="68"/>
    </row>
    <row r="24" spans="2:9" x14ac:dyDescent="0.25">
      <c r="B24" s="4"/>
      <c r="C24" s="73"/>
      <c r="D24" s="73"/>
      <c r="E24" s="168"/>
      <c r="F24" s="168"/>
      <c r="G24" s="168"/>
      <c r="H24" s="213"/>
      <c r="I24" s="68"/>
    </row>
    <row r="25" spans="2:9" x14ac:dyDescent="0.25">
      <c r="B25" s="4"/>
      <c r="C25" s="73"/>
      <c r="D25" s="73"/>
      <c r="E25" s="168"/>
      <c r="F25" s="168"/>
      <c r="G25" s="168"/>
      <c r="H25" s="213"/>
      <c r="I25" s="68"/>
    </row>
    <row r="26" spans="2:9" x14ac:dyDescent="0.25">
      <c r="B26" s="4"/>
      <c r="C26" s="73"/>
      <c r="D26" s="73"/>
      <c r="E26" s="168"/>
      <c r="F26" s="168"/>
      <c r="G26" s="168"/>
      <c r="H26" s="213"/>
      <c r="I26" s="68"/>
    </row>
    <row r="27" spans="2:9" x14ac:dyDescent="0.25">
      <c r="B27" s="4"/>
      <c r="C27" s="73"/>
      <c r="D27" s="73"/>
      <c r="E27" s="168"/>
      <c r="F27" s="168"/>
      <c r="G27" s="168"/>
      <c r="H27" s="213"/>
      <c r="I27" s="68"/>
    </row>
    <row r="28" spans="2:9" x14ac:dyDescent="0.25">
      <c r="B28" s="4"/>
      <c r="C28" s="73"/>
      <c r="D28" s="73"/>
      <c r="E28" s="168"/>
      <c r="F28" s="168"/>
      <c r="G28" s="168"/>
      <c r="H28" s="213"/>
      <c r="I28" s="68"/>
    </row>
    <row r="29" spans="2:9" x14ac:dyDescent="0.25">
      <c r="B29" s="4"/>
      <c r="C29" s="73"/>
      <c r="D29" s="73"/>
      <c r="E29" s="168"/>
      <c r="F29" s="168"/>
      <c r="G29" s="168"/>
      <c r="H29" s="213"/>
      <c r="I29" s="68"/>
    </row>
    <row r="30" spans="2:9" x14ac:dyDescent="0.25">
      <c r="B30" s="4"/>
      <c r="C30" s="73"/>
      <c r="D30" s="73"/>
      <c r="E30" s="168"/>
      <c r="F30" s="168"/>
      <c r="G30" s="168"/>
      <c r="H30" s="213"/>
      <c r="I30" s="68"/>
    </row>
    <row r="31" spans="2:9" x14ac:dyDescent="0.25">
      <c r="B31" s="4"/>
      <c r="C31" s="73"/>
      <c r="D31" s="73"/>
      <c r="E31" s="168"/>
      <c r="F31" s="168"/>
      <c r="G31" s="168"/>
      <c r="H31" s="213"/>
      <c r="I31" s="68"/>
    </row>
    <row r="32" spans="2:9" x14ac:dyDescent="0.25">
      <c r="B32" s="4"/>
      <c r="C32" s="73"/>
      <c r="D32" s="73"/>
      <c r="E32" s="168"/>
      <c r="F32" s="168"/>
      <c r="G32" s="168"/>
      <c r="H32" s="213"/>
      <c r="I32" s="68"/>
    </row>
    <row r="33" spans="2:9" x14ac:dyDescent="0.25">
      <c r="B33" s="4"/>
      <c r="C33" s="73"/>
      <c r="D33" s="73"/>
      <c r="E33" s="168"/>
      <c r="F33" s="168"/>
      <c r="G33" s="168"/>
      <c r="H33" s="213"/>
      <c r="I33" s="68"/>
    </row>
    <row r="34" spans="2:9" x14ac:dyDescent="0.25">
      <c r="B34" s="4"/>
      <c r="C34" s="73"/>
      <c r="D34" s="73"/>
      <c r="E34" s="168"/>
      <c r="F34" s="168"/>
      <c r="G34" s="168"/>
      <c r="H34" s="213"/>
      <c r="I34" s="68"/>
    </row>
    <row r="35" spans="2:9" x14ac:dyDescent="0.25">
      <c r="B35" s="4"/>
      <c r="C35" s="73"/>
      <c r="D35" s="73"/>
      <c r="E35" s="168"/>
      <c r="F35" s="168"/>
      <c r="G35" s="168"/>
      <c r="H35" s="213"/>
      <c r="I35" s="68"/>
    </row>
    <row r="36" spans="2:9" x14ac:dyDescent="0.25">
      <c r="B36" s="4"/>
      <c r="C36" s="73"/>
      <c r="D36" s="73"/>
      <c r="E36" s="168"/>
      <c r="F36" s="168"/>
      <c r="G36" s="168"/>
      <c r="H36" s="213"/>
      <c r="I36" s="68"/>
    </row>
    <row r="37" spans="2:9" x14ac:dyDescent="0.25">
      <c r="B37" s="4"/>
      <c r="C37" s="73"/>
      <c r="D37" s="73"/>
      <c r="E37" s="168"/>
      <c r="F37" s="168"/>
      <c r="G37" s="168"/>
      <c r="H37" s="213"/>
      <c r="I37" s="68"/>
    </row>
    <row r="38" spans="2:9" x14ac:dyDescent="0.25">
      <c r="B38" s="4"/>
      <c r="C38" s="73"/>
      <c r="D38" s="73"/>
      <c r="E38" s="168"/>
      <c r="F38" s="168"/>
      <c r="G38" s="168"/>
      <c r="H38" s="213"/>
      <c r="I38" s="68"/>
    </row>
    <row r="39" spans="2:9" x14ac:dyDescent="0.25">
      <c r="B39" s="4"/>
      <c r="C39" s="73"/>
      <c r="D39" s="73"/>
      <c r="E39" s="168"/>
      <c r="F39" s="168"/>
      <c r="G39" s="168"/>
      <c r="H39" s="213"/>
      <c r="I39" s="68"/>
    </row>
    <row r="40" spans="2:9" x14ac:dyDescent="0.25">
      <c r="B40" s="4"/>
      <c r="C40" s="73"/>
      <c r="D40" s="73"/>
      <c r="E40" s="168"/>
      <c r="F40" s="168"/>
      <c r="G40" s="168"/>
      <c r="H40" s="213"/>
      <c r="I40" s="68"/>
    </row>
    <row r="41" spans="2:9" x14ac:dyDescent="0.25">
      <c r="B41" s="4"/>
      <c r="C41" s="73"/>
      <c r="D41" s="73"/>
      <c r="E41" s="168"/>
      <c r="F41" s="168"/>
      <c r="G41" s="168"/>
      <c r="H41" s="213"/>
      <c r="I41" s="68"/>
    </row>
    <row r="42" spans="2:9" x14ac:dyDescent="0.25">
      <c r="B42" s="4"/>
      <c r="C42" s="73"/>
      <c r="D42" s="73"/>
      <c r="E42" s="168"/>
      <c r="F42" s="168"/>
      <c r="G42" s="168"/>
      <c r="H42" s="213"/>
      <c r="I42" s="68"/>
    </row>
    <row r="43" spans="2:9" x14ac:dyDescent="0.25">
      <c r="B43" s="4"/>
      <c r="C43" s="73"/>
      <c r="D43" s="73"/>
      <c r="E43" s="168"/>
      <c r="F43" s="168"/>
      <c r="G43" s="168"/>
      <c r="H43" s="213"/>
      <c r="I43" s="68"/>
    </row>
    <row r="44" spans="2:9" x14ac:dyDescent="0.25">
      <c r="B44" s="4"/>
      <c r="C44" s="73"/>
      <c r="D44" s="73"/>
      <c r="E44" s="168"/>
      <c r="F44" s="168"/>
      <c r="G44" s="168"/>
      <c r="H44" s="213"/>
      <c r="I44" s="68"/>
    </row>
    <row r="45" spans="2:9" x14ac:dyDescent="0.25">
      <c r="B45" s="4"/>
      <c r="C45" s="73"/>
      <c r="D45" s="73"/>
      <c r="E45" s="168"/>
      <c r="F45" s="168"/>
      <c r="G45" s="168"/>
      <c r="H45" s="213"/>
      <c r="I45" s="68"/>
    </row>
    <row r="46" spans="2:9" x14ac:dyDescent="0.25">
      <c r="B46" s="4"/>
      <c r="C46" s="73"/>
      <c r="D46" s="73"/>
      <c r="E46" s="168"/>
      <c r="F46" s="168"/>
      <c r="G46" s="168"/>
      <c r="H46" s="213"/>
      <c r="I46" s="68"/>
    </row>
    <row r="47" spans="2:9" x14ac:dyDescent="0.25">
      <c r="B47" s="4"/>
      <c r="C47" s="73"/>
      <c r="D47" s="73"/>
      <c r="E47" s="168"/>
      <c r="F47" s="168"/>
      <c r="G47" s="168"/>
      <c r="H47" s="213"/>
      <c r="I47" s="68"/>
    </row>
    <row r="48" spans="2:9" x14ac:dyDescent="0.25">
      <c r="B48" s="4"/>
      <c r="C48" s="73"/>
      <c r="D48" s="73"/>
      <c r="E48" s="168"/>
      <c r="F48" s="168"/>
      <c r="G48" s="168"/>
      <c r="H48" s="213"/>
      <c r="I48" s="68"/>
    </row>
    <row r="49" spans="2:9" x14ac:dyDescent="0.25">
      <c r="B49" s="4"/>
      <c r="C49" s="73"/>
      <c r="D49" s="73"/>
      <c r="E49" s="168"/>
      <c r="F49" s="168"/>
      <c r="G49" s="168"/>
      <c r="H49" s="213"/>
      <c r="I49" s="68"/>
    </row>
    <row r="50" spans="2:9" x14ac:dyDescent="0.25">
      <c r="B50" s="4"/>
      <c r="C50" s="73"/>
      <c r="D50" s="73"/>
      <c r="E50" s="168"/>
      <c r="F50" s="168"/>
      <c r="G50" s="168"/>
      <c r="H50" s="213"/>
      <c r="I50" s="68"/>
    </row>
    <row r="51" spans="2:9" x14ac:dyDescent="0.25">
      <c r="B51" s="4"/>
      <c r="C51" s="73"/>
      <c r="D51" s="73"/>
      <c r="E51" s="168"/>
      <c r="F51" s="168"/>
      <c r="G51" s="168"/>
      <c r="H51" s="213"/>
      <c r="I51" s="68"/>
    </row>
    <row r="52" spans="2:9" x14ac:dyDescent="0.25">
      <c r="B52" s="4"/>
      <c r="C52" s="73"/>
      <c r="D52" s="73"/>
      <c r="E52" s="168"/>
      <c r="F52" s="168"/>
      <c r="G52" s="168"/>
      <c r="H52" s="213"/>
      <c r="I52" s="68"/>
    </row>
    <row r="53" spans="2:9" x14ac:dyDescent="0.25">
      <c r="B53" s="4"/>
      <c r="C53" s="73"/>
      <c r="D53" s="73"/>
      <c r="E53" s="168"/>
      <c r="F53" s="168"/>
      <c r="G53" s="168"/>
      <c r="H53" s="213"/>
      <c r="I53" s="68"/>
    </row>
    <row r="54" spans="2:9" x14ac:dyDescent="0.25">
      <c r="B54" s="4"/>
      <c r="C54" s="73"/>
      <c r="D54" s="73"/>
      <c r="E54" s="168"/>
      <c r="F54" s="168"/>
      <c r="G54" s="168"/>
      <c r="H54" s="213"/>
      <c r="I54" s="68"/>
    </row>
    <row r="55" spans="2:9" x14ac:dyDescent="0.25">
      <c r="B55" s="4"/>
      <c r="C55" s="73"/>
      <c r="D55" s="73"/>
      <c r="E55" s="168"/>
      <c r="F55" s="168"/>
      <c r="G55" s="168"/>
      <c r="H55" s="213"/>
      <c r="I55" s="68"/>
    </row>
    <row r="56" spans="2:9" x14ac:dyDescent="0.25">
      <c r="B56" s="4"/>
      <c r="C56" s="73"/>
      <c r="D56" s="73"/>
      <c r="E56" s="168"/>
      <c r="F56" s="168"/>
      <c r="G56" s="168"/>
      <c r="H56" s="213"/>
      <c r="I56" s="68"/>
    </row>
    <row r="57" spans="2:9" x14ac:dyDescent="0.25">
      <c r="B57" s="4"/>
      <c r="C57" s="73"/>
      <c r="D57" s="73"/>
      <c r="E57" s="168"/>
      <c r="F57" s="168"/>
      <c r="G57" s="168"/>
      <c r="H57" s="213"/>
      <c r="I57" s="68"/>
    </row>
    <row r="58" spans="2:9" x14ac:dyDescent="0.25">
      <c r="B58" s="4"/>
      <c r="C58" s="73"/>
      <c r="D58" s="73"/>
      <c r="E58" s="168"/>
      <c r="F58" s="168"/>
      <c r="G58" s="168"/>
      <c r="H58" s="213"/>
      <c r="I58" s="68"/>
    </row>
    <row r="59" spans="2:9" x14ac:dyDescent="0.25">
      <c r="B59" s="4"/>
      <c r="C59" s="73"/>
      <c r="D59" s="73"/>
      <c r="E59" s="168"/>
      <c r="F59" s="168"/>
      <c r="G59" s="168"/>
      <c r="H59" s="213"/>
      <c r="I59" s="68"/>
    </row>
    <row r="60" spans="2:9" x14ac:dyDescent="0.25">
      <c r="B60" s="4"/>
      <c r="C60" s="73"/>
      <c r="D60" s="73"/>
      <c r="E60" s="168"/>
      <c r="F60" s="168"/>
      <c r="G60" s="168"/>
      <c r="H60" s="213"/>
      <c r="I60" s="68"/>
    </row>
    <row r="61" spans="2:9" x14ac:dyDescent="0.25">
      <c r="B61" s="4"/>
      <c r="C61" s="73"/>
      <c r="D61" s="73"/>
      <c r="E61" s="168"/>
      <c r="F61" s="168"/>
      <c r="G61" s="168"/>
      <c r="H61" s="213"/>
      <c r="I61" s="68"/>
    </row>
    <row r="62" spans="2:9" x14ac:dyDescent="0.25">
      <c r="B62" s="4"/>
      <c r="C62" s="73"/>
      <c r="D62" s="73"/>
      <c r="E62" s="168"/>
      <c r="F62" s="168"/>
      <c r="G62" s="168"/>
      <c r="H62" s="213"/>
      <c r="I62" s="68"/>
    </row>
    <row r="63" spans="2:9" x14ac:dyDescent="0.25">
      <c r="B63" s="4"/>
      <c r="C63" s="73"/>
      <c r="D63" s="73"/>
      <c r="E63" s="168"/>
      <c r="F63" s="168"/>
      <c r="G63" s="168"/>
      <c r="H63" s="213"/>
      <c r="I63" s="68"/>
    </row>
    <row r="64" spans="2:9" x14ac:dyDescent="0.25">
      <c r="B64" s="4"/>
      <c r="C64" s="73"/>
      <c r="D64" s="73"/>
      <c r="E64" s="168"/>
      <c r="F64" s="168"/>
      <c r="G64" s="168"/>
      <c r="H64" s="213"/>
      <c r="I64" s="68"/>
    </row>
    <row r="65" spans="2:9" x14ac:dyDescent="0.25">
      <c r="B65" s="4"/>
      <c r="C65" s="73"/>
      <c r="D65" s="73"/>
      <c r="E65" s="168"/>
      <c r="F65" s="168"/>
      <c r="G65" s="168"/>
      <c r="H65" s="213"/>
      <c r="I65" s="68"/>
    </row>
    <row r="66" spans="2:9" x14ac:dyDescent="0.25">
      <c r="B66" s="4"/>
      <c r="C66" s="73"/>
      <c r="D66" s="73"/>
      <c r="E66" s="168"/>
      <c r="F66" s="168"/>
      <c r="G66" s="168"/>
      <c r="H66" s="213"/>
      <c r="I66" s="68"/>
    </row>
    <row r="67" spans="2:9" x14ac:dyDescent="0.25">
      <c r="B67" s="4"/>
      <c r="C67" s="73"/>
      <c r="D67" s="73"/>
      <c r="E67" s="168"/>
      <c r="F67" s="168"/>
      <c r="G67" s="168"/>
      <c r="H67" s="213"/>
      <c r="I67" s="68"/>
    </row>
    <row r="68" spans="2:9" x14ac:dyDescent="0.25">
      <c r="B68" s="4"/>
      <c r="C68" s="73"/>
      <c r="D68" s="73"/>
      <c r="E68" s="168"/>
      <c r="F68" s="168"/>
      <c r="G68" s="168"/>
      <c r="H68" s="213"/>
      <c r="I68" s="68"/>
    </row>
    <row r="69" spans="2:9" x14ac:dyDescent="0.25">
      <c r="B69" s="4"/>
      <c r="C69" s="73"/>
      <c r="D69" s="73"/>
      <c r="E69" s="168"/>
      <c r="F69" s="168"/>
      <c r="G69" s="168"/>
      <c r="H69" s="213"/>
      <c r="I69" s="68"/>
    </row>
    <row r="70" spans="2:9" x14ac:dyDescent="0.25">
      <c r="B70" s="4"/>
      <c r="C70" s="73"/>
      <c r="D70" s="73"/>
      <c r="E70" s="168"/>
      <c r="F70" s="168"/>
      <c r="G70" s="168"/>
      <c r="H70" s="213"/>
      <c r="I70" s="68"/>
    </row>
    <row r="71" spans="2:9" x14ac:dyDescent="0.25">
      <c r="B71" s="4"/>
      <c r="C71" s="73"/>
      <c r="D71" s="73"/>
      <c r="E71" s="168"/>
      <c r="F71" s="168"/>
      <c r="G71" s="168"/>
      <c r="H71" s="213"/>
      <c r="I71" s="68"/>
    </row>
    <row r="72" spans="2:9" x14ac:dyDescent="0.25">
      <c r="B72" s="4"/>
      <c r="C72" s="73"/>
      <c r="D72" s="73"/>
      <c r="E72" s="168"/>
      <c r="F72" s="168"/>
      <c r="G72" s="168"/>
      <c r="H72" s="213"/>
      <c r="I72" s="68"/>
    </row>
    <row r="73" spans="2:9" x14ac:dyDescent="0.25">
      <c r="B73" s="4"/>
      <c r="C73" s="73"/>
      <c r="D73" s="73"/>
      <c r="E73" s="168"/>
      <c r="F73" s="168"/>
      <c r="G73" s="168"/>
      <c r="H73" s="213"/>
      <c r="I73" s="68"/>
    </row>
    <row r="74" spans="2:9" x14ac:dyDescent="0.25">
      <c r="B74" s="4"/>
      <c r="C74" s="73"/>
      <c r="D74" s="73"/>
      <c r="E74" s="168"/>
      <c r="F74" s="168"/>
      <c r="G74" s="168"/>
      <c r="H74" s="213"/>
      <c r="I74" s="68"/>
    </row>
    <row r="75" spans="2:9" x14ac:dyDescent="0.25">
      <c r="B75" s="4"/>
      <c r="C75" s="73"/>
      <c r="D75" s="73"/>
      <c r="E75" s="168"/>
      <c r="F75" s="168"/>
      <c r="G75" s="168"/>
      <c r="H75" s="213"/>
      <c r="I75" s="68"/>
    </row>
    <row r="76" spans="2:9" x14ac:dyDescent="0.25">
      <c r="B76" s="4"/>
      <c r="C76" s="73"/>
      <c r="D76" s="73"/>
      <c r="E76" s="168"/>
      <c r="F76" s="168"/>
      <c r="G76" s="168"/>
      <c r="H76" s="213"/>
      <c r="I76" s="68"/>
    </row>
    <row r="77" spans="2:9" x14ac:dyDescent="0.25">
      <c r="B77" s="4"/>
      <c r="C77" s="73"/>
      <c r="D77" s="73"/>
      <c r="E77" s="168"/>
      <c r="F77" s="168"/>
      <c r="G77" s="168"/>
      <c r="H77" s="213"/>
      <c r="I77" s="68"/>
    </row>
    <row r="78" spans="2:9" x14ac:dyDescent="0.25">
      <c r="B78" s="4"/>
      <c r="C78" s="73"/>
      <c r="D78" s="73"/>
      <c r="E78" s="168"/>
      <c r="F78" s="168"/>
      <c r="G78" s="168"/>
      <c r="H78" s="213"/>
      <c r="I78" s="68"/>
    </row>
    <row r="79" spans="2:9" x14ac:dyDescent="0.25">
      <c r="B79" s="4"/>
      <c r="C79" s="73"/>
      <c r="D79" s="73"/>
      <c r="E79" s="168"/>
      <c r="F79" s="168"/>
      <c r="G79" s="168"/>
      <c r="H79" s="213"/>
      <c r="I79" s="68"/>
    </row>
    <row r="80" spans="2:9" x14ac:dyDescent="0.25">
      <c r="B80" s="4"/>
      <c r="C80" s="73"/>
      <c r="D80" s="73"/>
      <c r="E80" s="168"/>
      <c r="F80" s="168"/>
      <c r="G80" s="168"/>
      <c r="H80" s="213"/>
      <c r="I80" s="68"/>
    </row>
    <row r="81" spans="2:9" x14ac:dyDescent="0.25">
      <c r="B81" s="4"/>
      <c r="C81" s="73"/>
      <c r="D81" s="73"/>
      <c r="E81" s="168"/>
      <c r="F81" s="168"/>
      <c r="G81" s="168"/>
      <c r="H81" s="213"/>
      <c r="I81" s="68"/>
    </row>
    <row r="82" spans="2:9" x14ac:dyDescent="0.25">
      <c r="B82" s="64"/>
      <c r="C82" s="74"/>
      <c r="D82" s="74"/>
      <c r="E82" s="170"/>
      <c r="F82" s="170"/>
      <c r="G82" s="170"/>
      <c r="H82" s="214"/>
      <c r="I82" s="209"/>
    </row>
    <row r="83" spans="2:9" x14ac:dyDescent="0.25">
      <c r="E83" s="169"/>
      <c r="F83" s="169"/>
      <c r="G83" s="169"/>
      <c r="H83" s="204"/>
    </row>
    <row r="84" spans="2:9" x14ac:dyDescent="0.25">
      <c r="E84" s="169"/>
      <c r="F84" s="169"/>
      <c r="G84" s="169"/>
      <c r="H84" s="204"/>
    </row>
    <row r="85" spans="2:9" x14ac:dyDescent="0.25">
      <c r="E85" s="169"/>
      <c r="F85" s="169"/>
      <c r="G85" s="169"/>
      <c r="H85" s="204"/>
    </row>
    <row r="86" spans="2:9" x14ac:dyDescent="0.25">
      <c r="E86" s="169"/>
      <c r="F86" s="169"/>
      <c r="G86" s="169"/>
      <c r="H86" s="204"/>
    </row>
    <row r="87" spans="2:9" x14ac:dyDescent="0.25">
      <c r="E87" s="169"/>
      <c r="F87" s="169"/>
      <c r="G87" s="169"/>
      <c r="H87" s="204"/>
    </row>
    <row r="88" spans="2:9" x14ac:dyDescent="0.25">
      <c r="E88" s="169"/>
      <c r="F88" s="169"/>
      <c r="G88" s="169"/>
      <c r="H88" s="204"/>
    </row>
    <row r="89" spans="2:9" x14ac:dyDescent="0.25">
      <c r="E89" s="169"/>
      <c r="F89" s="169"/>
      <c r="G89" s="169"/>
      <c r="H89" s="204"/>
    </row>
    <row r="90" spans="2:9" x14ac:dyDescent="0.25">
      <c r="E90" s="169"/>
      <c r="F90" s="169"/>
      <c r="G90" s="169"/>
      <c r="H90" s="204"/>
    </row>
    <row r="91" spans="2:9" x14ac:dyDescent="0.25">
      <c r="E91" s="169"/>
      <c r="F91" s="169"/>
      <c r="G91" s="169"/>
      <c r="H91" s="204"/>
    </row>
    <row r="92" spans="2:9" x14ac:dyDescent="0.25">
      <c r="E92" s="169"/>
      <c r="F92" s="169"/>
      <c r="G92" s="169"/>
      <c r="H92" s="204"/>
    </row>
    <row r="93" spans="2:9" x14ac:dyDescent="0.25">
      <c r="E93" s="169"/>
      <c r="F93" s="169"/>
      <c r="G93" s="169"/>
      <c r="H93" s="204"/>
    </row>
    <row r="94" spans="2:9" x14ac:dyDescent="0.25">
      <c r="E94" s="169"/>
      <c r="F94" s="169"/>
      <c r="G94" s="169"/>
      <c r="H94" s="204"/>
    </row>
    <row r="95" spans="2:9" x14ac:dyDescent="0.25">
      <c r="E95" s="169"/>
      <c r="F95" s="169"/>
      <c r="G95" s="169"/>
      <c r="H95" s="204"/>
    </row>
    <row r="96" spans="2:9" x14ac:dyDescent="0.25">
      <c r="E96" s="169"/>
      <c r="F96" s="169"/>
      <c r="G96" s="169"/>
      <c r="H96" s="204"/>
    </row>
    <row r="97" spans="5:8" x14ac:dyDescent="0.25">
      <c r="E97" s="169"/>
      <c r="F97" s="169"/>
      <c r="G97" s="169"/>
      <c r="H97" s="204"/>
    </row>
    <row r="98" spans="5:8" x14ac:dyDescent="0.25">
      <c r="E98" s="169"/>
      <c r="F98" s="169"/>
      <c r="G98" s="169"/>
      <c r="H98" s="204"/>
    </row>
    <row r="99" spans="5:8" x14ac:dyDescent="0.25">
      <c r="E99" s="169"/>
      <c r="F99" s="169"/>
      <c r="G99" s="169"/>
      <c r="H99" s="204"/>
    </row>
    <row r="100" spans="5:8" x14ac:dyDescent="0.25">
      <c r="E100" s="169"/>
      <c r="F100" s="169"/>
      <c r="G100" s="169"/>
      <c r="H100" s="204"/>
    </row>
    <row r="101" spans="5:8" x14ac:dyDescent="0.25">
      <c r="E101" s="169"/>
      <c r="F101" s="169"/>
      <c r="G101" s="169"/>
      <c r="H101" s="204"/>
    </row>
    <row r="102" spans="5:8" x14ac:dyDescent="0.25">
      <c r="E102" s="169"/>
      <c r="F102" s="169"/>
      <c r="G102" s="169"/>
      <c r="H102" s="204"/>
    </row>
    <row r="103" spans="5:8" x14ac:dyDescent="0.25">
      <c r="E103" s="169"/>
      <c r="F103" s="169"/>
      <c r="G103" s="169"/>
      <c r="H103" s="204"/>
    </row>
    <row r="104" spans="5:8" x14ac:dyDescent="0.25">
      <c r="E104" s="169"/>
      <c r="F104" s="169"/>
      <c r="G104" s="169"/>
      <c r="H104" s="204"/>
    </row>
    <row r="105" spans="5:8" x14ac:dyDescent="0.25">
      <c r="E105" s="169"/>
      <c r="F105" s="169"/>
      <c r="G105" s="169"/>
      <c r="H105" s="204"/>
    </row>
    <row r="106" spans="5:8" x14ac:dyDescent="0.25">
      <c r="E106" s="169"/>
      <c r="F106" s="169"/>
      <c r="G106" s="169"/>
      <c r="H106" s="204"/>
    </row>
    <row r="107" spans="5:8" x14ac:dyDescent="0.25">
      <c r="E107" s="169"/>
      <c r="F107" s="169"/>
      <c r="G107" s="169"/>
      <c r="H107" s="204"/>
    </row>
    <row r="108" spans="5:8" x14ac:dyDescent="0.25">
      <c r="E108" s="169"/>
      <c r="F108" s="169"/>
      <c r="G108" s="169"/>
      <c r="H108" s="204"/>
    </row>
    <row r="109" spans="5:8" x14ac:dyDescent="0.25">
      <c r="E109" s="169"/>
      <c r="F109" s="169"/>
      <c r="G109" s="169"/>
      <c r="H109" s="204"/>
    </row>
    <row r="110" spans="5:8" x14ac:dyDescent="0.25">
      <c r="E110" s="169"/>
      <c r="F110" s="169"/>
      <c r="G110" s="169"/>
      <c r="H110" s="204"/>
    </row>
    <row r="111" spans="5:8" x14ac:dyDescent="0.25">
      <c r="E111" s="169"/>
      <c r="F111" s="169"/>
      <c r="G111" s="169"/>
      <c r="H111" s="204"/>
    </row>
    <row r="112" spans="5:8" x14ac:dyDescent="0.25">
      <c r="E112" s="169"/>
      <c r="F112" s="169"/>
      <c r="G112" s="169"/>
      <c r="H112" s="204"/>
    </row>
    <row r="113" spans="5:8" x14ac:dyDescent="0.25">
      <c r="E113" s="169"/>
      <c r="F113" s="169"/>
      <c r="G113" s="169"/>
      <c r="H113" s="204"/>
    </row>
    <row r="114" spans="5:8" x14ac:dyDescent="0.25">
      <c r="E114" s="169"/>
      <c r="F114" s="169"/>
      <c r="G114" s="169"/>
      <c r="H114" s="204"/>
    </row>
    <row r="115" spans="5:8" x14ac:dyDescent="0.25">
      <c r="E115" s="169"/>
      <c r="F115" s="169"/>
      <c r="G115" s="169"/>
      <c r="H115" s="204"/>
    </row>
    <row r="116" spans="5:8" x14ac:dyDescent="0.25">
      <c r="E116" s="169"/>
      <c r="F116" s="169"/>
      <c r="G116" s="169"/>
      <c r="H116" s="204"/>
    </row>
    <row r="117" spans="5:8" x14ac:dyDescent="0.25">
      <c r="E117" s="169"/>
      <c r="F117" s="169"/>
      <c r="G117" s="169"/>
      <c r="H117" s="204"/>
    </row>
    <row r="118" spans="5:8" x14ac:dyDescent="0.25">
      <c r="E118" s="169"/>
      <c r="F118" s="169"/>
      <c r="G118" s="169"/>
      <c r="H118" s="204"/>
    </row>
    <row r="119" spans="5:8" x14ac:dyDescent="0.25">
      <c r="E119" s="169"/>
      <c r="F119" s="169"/>
      <c r="G119" s="169"/>
      <c r="H119" s="204"/>
    </row>
    <row r="120" spans="5:8" x14ac:dyDescent="0.25">
      <c r="E120" s="169"/>
      <c r="F120" s="169"/>
      <c r="G120" s="169"/>
      <c r="H120" s="204"/>
    </row>
    <row r="121" spans="5:8" x14ac:dyDescent="0.25">
      <c r="E121" s="169"/>
      <c r="F121" s="169"/>
      <c r="G121" s="169"/>
      <c r="H121" s="204"/>
    </row>
    <row r="122" spans="5:8" x14ac:dyDescent="0.25">
      <c r="E122" s="169"/>
      <c r="F122" s="169"/>
      <c r="G122" s="169"/>
      <c r="H122" s="204"/>
    </row>
    <row r="123" spans="5:8" x14ac:dyDescent="0.25">
      <c r="E123" s="169"/>
      <c r="F123" s="169"/>
      <c r="G123" s="169"/>
      <c r="H123" s="204"/>
    </row>
    <row r="124" spans="5:8" x14ac:dyDescent="0.25">
      <c r="E124" s="169"/>
      <c r="F124" s="169"/>
      <c r="G124" s="169"/>
      <c r="H124" s="204"/>
    </row>
    <row r="125" spans="5:8" x14ac:dyDescent="0.25">
      <c r="E125" s="169"/>
      <c r="F125" s="169"/>
      <c r="G125" s="169"/>
      <c r="H125" s="204"/>
    </row>
    <row r="126" spans="5:8" x14ac:dyDescent="0.25">
      <c r="E126" s="169"/>
      <c r="F126" s="169"/>
      <c r="G126" s="169"/>
      <c r="H126" s="204"/>
    </row>
    <row r="127" spans="5:8" x14ac:dyDescent="0.25">
      <c r="E127" s="169"/>
      <c r="F127" s="169"/>
      <c r="G127" s="169"/>
      <c r="H127" s="204"/>
    </row>
    <row r="128" spans="5:8" x14ac:dyDescent="0.25">
      <c r="E128" s="169"/>
      <c r="F128" s="169"/>
      <c r="G128" s="169"/>
      <c r="H128" s="204"/>
    </row>
    <row r="129" spans="5:8" x14ac:dyDescent="0.25">
      <c r="E129" s="169"/>
      <c r="F129" s="169"/>
      <c r="G129" s="169"/>
      <c r="H129" s="204"/>
    </row>
    <row r="130" spans="5:8" x14ac:dyDescent="0.25">
      <c r="E130" s="169"/>
      <c r="F130" s="169"/>
      <c r="G130" s="169"/>
      <c r="H130" s="204"/>
    </row>
    <row r="131" spans="5:8" x14ac:dyDescent="0.25">
      <c r="E131" s="169"/>
      <c r="F131" s="169"/>
      <c r="G131" s="169"/>
      <c r="H131" s="204"/>
    </row>
    <row r="132" spans="5:8" x14ac:dyDescent="0.25">
      <c r="E132" s="169"/>
      <c r="F132" s="169"/>
      <c r="G132" s="169"/>
      <c r="H132" s="204"/>
    </row>
    <row r="133" spans="5:8" x14ac:dyDescent="0.25">
      <c r="E133" s="169"/>
      <c r="F133" s="169"/>
      <c r="G133" s="169"/>
      <c r="H133" s="204"/>
    </row>
    <row r="134" spans="5:8" x14ac:dyDescent="0.25">
      <c r="E134" s="169"/>
      <c r="F134" s="169"/>
      <c r="G134" s="169"/>
      <c r="H134" s="204"/>
    </row>
    <row r="135" spans="5:8" x14ac:dyDescent="0.25">
      <c r="E135" s="169"/>
      <c r="F135" s="169"/>
      <c r="G135" s="169"/>
      <c r="H135" s="204"/>
    </row>
    <row r="136" spans="5:8" x14ac:dyDescent="0.25">
      <c r="E136" s="169"/>
      <c r="F136" s="169"/>
      <c r="G136" s="169"/>
      <c r="H136" s="204"/>
    </row>
    <row r="137" spans="5:8" x14ac:dyDescent="0.25">
      <c r="E137" s="169"/>
      <c r="F137" s="169"/>
      <c r="G137" s="169"/>
      <c r="H137" s="204"/>
    </row>
    <row r="138" spans="5:8" x14ac:dyDescent="0.25">
      <c r="E138" s="169"/>
      <c r="F138" s="169"/>
      <c r="G138" s="169"/>
      <c r="H138" s="204"/>
    </row>
    <row r="139" spans="5:8" x14ac:dyDescent="0.25">
      <c r="E139" s="169"/>
      <c r="F139" s="169"/>
      <c r="G139" s="169"/>
      <c r="H139" s="204"/>
    </row>
    <row r="140" spans="5:8" x14ac:dyDescent="0.25">
      <c r="E140" s="169"/>
      <c r="F140" s="169"/>
      <c r="G140" s="169"/>
      <c r="H140" s="204"/>
    </row>
    <row r="141" spans="5:8" x14ac:dyDescent="0.25">
      <c r="E141" s="169"/>
      <c r="F141" s="169"/>
      <c r="G141" s="169"/>
      <c r="H141" s="204"/>
    </row>
    <row r="142" spans="5:8" x14ac:dyDescent="0.25">
      <c r="E142" s="169"/>
      <c r="F142" s="169"/>
      <c r="G142" s="169"/>
      <c r="H142" s="204"/>
    </row>
    <row r="143" spans="5:8" x14ac:dyDescent="0.25">
      <c r="E143" s="169"/>
      <c r="F143" s="169"/>
      <c r="G143" s="169"/>
      <c r="H143" s="204"/>
    </row>
    <row r="144" spans="5:8" x14ac:dyDescent="0.25">
      <c r="E144" s="169"/>
      <c r="F144" s="169"/>
      <c r="G144" s="169"/>
      <c r="H144" s="204"/>
    </row>
    <row r="145" spans="5:8" x14ac:dyDescent="0.25">
      <c r="E145" s="169"/>
      <c r="F145" s="169"/>
      <c r="G145" s="169"/>
      <c r="H145" s="204"/>
    </row>
    <row r="146" spans="5:8" x14ac:dyDescent="0.25">
      <c r="E146" s="169"/>
      <c r="F146" s="169"/>
      <c r="G146" s="169"/>
      <c r="H146" s="204"/>
    </row>
    <row r="147" spans="5:8" x14ac:dyDescent="0.25">
      <c r="E147" s="169"/>
      <c r="F147" s="169"/>
      <c r="G147" s="169"/>
      <c r="H147" s="204"/>
    </row>
    <row r="148" spans="5:8" x14ac:dyDescent="0.25">
      <c r="E148" s="169"/>
      <c r="F148" s="169"/>
      <c r="G148" s="169"/>
      <c r="H148" s="204"/>
    </row>
    <row r="149" spans="5:8" x14ac:dyDescent="0.25">
      <c r="E149" s="169"/>
      <c r="F149" s="169"/>
      <c r="G149" s="169"/>
      <c r="H149" s="204"/>
    </row>
    <row r="150" spans="5:8" x14ac:dyDescent="0.25">
      <c r="E150" s="169"/>
      <c r="F150" s="169"/>
      <c r="G150" s="169"/>
      <c r="H150" s="204"/>
    </row>
    <row r="151" spans="5:8" x14ac:dyDescent="0.25">
      <c r="E151" s="169"/>
      <c r="F151" s="169"/>
      <c r="G151" s="169"/>
      <c r="H151" s="204"/>
    </row>
    <row r="152" spans="5:8" x14ac:dyDescent="0.25">
      <c r="E152" s="169"/>
      <c r="F152" s="169"/>
      <c r="G152" s="169"/>
      <c r="H152" s="204"/>
    </row>
    <row r="153" spans="5:8" x14ac:dyDescent="0.25">
      <c r="E153" s="169"/>
      <c r="F153" s="169"/>
      <c r="G153" s="169"/>
      <c r="H153" s="204"/>
    </row>
    <row r="154" spans="5:8" x14ac:dyDescent="0.25">
      <c r="E154" s="169"/>
      <c r="F154" s="169"/>
      <c r="G154" s="169"/>
      <c r="H154" s="204"/>
    </row>
    <row r="155" spans="5:8" x14ac:dyDescent="0.25">
      <c r="E155" s="169"/>
      <c r="F155" s="169"/>
      <c r="G155" s="169"/>
      <c r="H155" s="204"/>
    </row>
    <row r="156" spans="5:8" x14ac:dyDescent="0.25">
      <c r="E156" s="169"/>
      <c r="F156" s="169"/>
      <c r="G156" s="169"/>
      <c r="H156" s="204"/>
    </row>
    <row r="157" spans="5:8" x14ac:dyDescent="0.25">
      <c r="E157" s="169"/>
      <c r="F157" s="169"/>
      <c r="G157" s="169"/>
      <c r="H157" s="204"/>
    </row>
    <row r="158" spans="5:8" x14ac:dyDescent="0.25">
      <c r="E158" s="169"/>
      <c r="F158" s="169"/>
      <c r="G158" s="169"/>
      <c r="H158" s="204"/>
    </row>
    <row r="159" spans="5:8" x14ac:dyDescent="0.25">
      <c r="E159" s="169"/>
      <c r="F159" s="169"/>
      <c r="G159" s="169"/>
      <c r="H159" s="204"/>
    </row>
    <row r="160" spans="5:8" x14ac:dyDescent="0.25">
      <c r="E160" s="169"/>
      <c r="F160" s="169"/>
      <c r="G160" s="169"/>
      <c r="H160" s="204"/>
    </row>
    <row r="161" spans="5:8" x14ac:dyDescent="0.25">
      <c r="E161" s="169"/>
      <c r="F161" s="169"/>
      <c r="G161" s="169"/>
      <c r="H161" s="204"/>
    </row>
    <row r="162" spans="5:8" x14ac:dyDescent="0.25">
      <c r="E162" s="169"/>
      <c r="F162" s="169"/>
      <c r="G162" s="169"/>
      <c r="H162" s="204"/>
    </row>
    <row r="163" spans="5:8" x14ac:dyDescent="0.25">
      <c r="E163" s="169"/>
      <c r="F163" s="169"/>
      <c r="G163" s="169"/>
      <c r="H163" s="204"/>
    </row>
    <row r="164" spans="5:8" x14ac:dyDescent="0.25">
      <c r="E164" s="169"/>
      <c r="F164" s="169"/>
      <c r="G164" s="169"/>
      <c r="H164" s="204"/>
    </row>
    <row r="165" spans="5:8" x14ac:dyDescent="0.25">
      <c r="E165" s="169"/>
      <c r="F165" s="169"/>
      <c r="G165" s="169"/>
      <c r="H165" s="204"/>
    </row>
    <row r="166" spans="5:8" x14ac:dyDescent="0.25">
      <c r="E166" s="169"/>
      <c r="F166" s="169"/>
      <c r="G166" s="169"/>
      <c r="H166" s="204"/>
    </row>
    <row r="167" spans="5:8" x14ac:dyDescent="0.25">
      <c r="E167" s="169"/>
      <c r="F167" s="169"/>
      <c r="G167" s="169"/>
      <c r="H167" s="204"/>
    </row>
    <row r="168" spans="5:8" x14ac:dyDescent="0.25">
      <c r="E168" s="169"/>
      <c r="F168" s="169"/>
      <c r="G168" s="169"/>
      <c r="H168" s="204"/>
    </row>
    <row r="169" spans="5:8" x14ac:dyDescent="0.25">
      <c r="E169" s="169"/>
      <c r="F169" s="169"/>
      <c r="G169" s="169"/>
      <c r="H169" s="204"/>
    </row>
    <row r="170" spans="5:8" x14ac:dyDescent="0.25">
      <c r="E170" s="169"/>
      <c r="F170" s="169"/>
      <c r="G170" s="169"/>
      <c r="H170" s="204"/>
    </row>
    <row r="171" spans="5:8" x14ac:dyDescent="0.25">
      <c r="E171" s="169"/>
      <c r="F171" s="169"/>
      <c r="G171" s="169"/>
      <c r="H171" s="204"/>
    </row>
    <row r="172" spans="5:8" x14ac:dyDescent="0.25">
      <c r="E172" s="169"/>
      <c r="F172" s="169"/>
      <c r="G172" s="169"/>
      <c r="H172" s="204"/>
    </row>
    <row r="173" spans="5:8" x14ac:dyDescent="0.25">
      <c r="E173" s="169"/>
      <c r="F173" s="169"/>
      <c r="G173" s="169"/>
      <c r="H173" s="204"/>
    </row>
    <row r="174" spans="5:8" x14ac:dyDescent="0.25">
      <c r="E174" s="169"/>
      <c r="F174" s="169"/>
      <c r="G174" s="169"/>
      <c r="H174" s="204"/>
    </row>
    <row r="175" spans="5:8" x14ac:dyDescent="0.25">
      <c r="E175" s="169"/>
      <c r="F175" s="169"/>
      <c r="G175" s="169"/>
      <c r="H175" s="204"/>
    </row>
    <row r="176" spans="5:8" x14ac:dyDescent="0.25">
      <c r="E176" s="169"/>
      <c r="F176" s="169"/>
      <c r="G176" s="169"/>
      <c r="H176" s="204"/>
    </row>
    <row r="177" spans="5:8" x14ac:dyDescent="0.25">
      <c r="E177" s="169"/>
      <c r="F177" s="169"/>
      <c r="G177" s="169"/>
      <c r="H177" s="204"/>
    </row>
    <row r="178" spans="5:8" x14ac:dyDescent="0.25">
      <c r="E178" s="169"/>
      <c r="F178" s="169"/>
      <c r="G178" s="169"/>
      <c r="H178" s="204"/>
    </row>
    <row r="179" spans="5:8" x14ac:dyDescent="0.25">
      <c r="E179" s="169"/>
      <c r="F179" s="169"/>
      <c r="G179" s="169"/>
      <c r="H179" s="204"/>
    </row>
    <row r="180" spans="5:8" x14ac:dyDescent="0.25">
      <c r="E180" s="169"/>
      <c r="F180" s="169"/>
      <c r="G180" s="169"/>
      <c r="H180" s="204"/>
    </row>
    <row r="181" spans="5:8" x14ac:dyDescent="0.25">
      <c r="E181" s="169"/>
      <c r="F181" s="169"/>
      <c r="G181" s="169"/>
      <c r="H181" s="204"/>
    </row>
    <row r="182" spans="5:8" x14ac:dyDescent="0.25">
      <c r="E182" s="169"/>
      <c r="F182" s="169"/>
      <c r="G182" s="169"/>
      <c r="H182" s="204"/>
    </row>
    <row r="183" spans="5:8" x14ac:dyDescent="0.25">
      <c r="E183" s="169"/>
      <c r="F183" s="169"/>
      <c r="G183" s="169"/>
      <c r="H183" s="204"/>
    </row>
    <row r="184" spans="5:8" x14ac:dyDescent="0.25">
      <c r="E184" s="169"/>
      <c r="F184" s="169"/>
      <c r="G184" s="169"/>
      <c r="H184" s="204"/>
    </row>
    <row r="185" spans="5:8" x14ac:dyDescent="0.25">
      <c r="E185" s="169"/>
      <c r="F185" s="169"/>
      <c r="G185" s="169"/>
      <c r="H185" s="204"/>
    </row>
    <row r="186" spans="5:8" x14ac:dyDescent="0.25">
      <c r="E186" s="169"/>
      <c r="F186" s="169"/>
      <c r="G186" s="169"/>
      <c r="H186" s="204"/>
    </row>
    <row r="187" spans="5:8" x14ac:dyDescent="0.25">
      <c r="E187" s="169"/>
      <c r="F187" s="169"/>
      <c r="G187" s="169"/>
      <c r="H187" s="204"/>
    </row>
    <row r="188" spans="5:8" x14ac:dyDescent="0.25">
      <c r="E188" s="169"/>
      <c r="F188" s="169"/>
      <c r="G188" s="169"/>
      <c r="H188" s="204"/>
    </row>
    <row r="189" spans="5:8" x14ac:dyDescent="0.25">
      <c r="E189" s="169"/>
      <c r="F189" s="169"/>
      <c r="G189" s="169"/>
      <c r="H189" s="204"/>
    </row>
    <row r="190" spans="5:8" x14ac:dyDescent="0.25">
      <c r="E190" s="169"/>
      <c r="F190" s="169"/>
      <c r="G190" s="169"/>
      <c r="H190" s="204"/>
    </row>
    <row r="191" spans="5:8" x14ac:dyDescent="0.25">
      <c r="E191" s="169"/>
      <c r="F191" s="169"/>
      <c r="G191" s="169"/>
      <c r="H191" s="204"/>
    </row>
    <row r="192" spans="5:8" x14ac:dyDescent="0.25">
      <c r="E192" s="169"/>
      <c r="F192" s="169"/>
      <c r="G192" s="169"/>
      <c r="H192" s="204"/>
    </row>
    <row r="193" spans="5:8" x14ac:dyDescent="0.25">
      <c r="E193" s="169"/>
      <c r="F193" s="169"/>
      <c r="G193" s="169"/>
      <c r="H193" s="204"/>
    </row>
    <row r="194" spans="5:8" x14ac:dyDescent="0.25">
      <c r="E194" s="169"/>
      <c r="F194" s="169"/>
      <c r="G194" s="169"/>
      <c r="H194" s="204"/>
    </row>
    <row r="195" spans="5:8" x14ac:dyDescent="0.25">
      <c r="E195" s="169"/>
      <c r="F195" s="169"/>
      <c r="G195" s="169"/>
      <c r="H195" s="204"/>
    </row>
    <row r="196" spans="5:8" x14ac:dyDescent="0.25">
      <c r="E196" s="169"/>
      <c r="F196" s="169"/>
      <c r="G196" s="169"/>
      <c r="H196" s="204"/>
    </row>
    <row r="197" spans="5:8" x14ac:dyDescent="0.25">
      <c r="E197" s="169"/>
      <c r="F197" s="169"/>
      <c r="G197" s="169"/>
      <c r="H197" s="204"/>
    </row>
    <row r="198" spans="5:8" x14ac:dyDescent="0.25">
      <c r="E198" s="169"/>
      <c r="F198" s="169"/>
      <c r="G198" s="169"/>
      <c r="H198" s="204"/>
    </row>
    <row r="199" spans="5:8" x14ac:dyDescent="0.25">
      <c r="E199" s="169"/>
      <c r="F199" s="169"/>
      <c r="G199" s="169"/>
      <c r="H199" s="204"/>
    </row>
    <row r="200" spans="5:8" x14ac:dyDescent="0.25">
      <c r="E200" s="169"/>
      <c r="F200" s="169"/>
      <c r="G200" s="169"/>
      <c r="H200" s="204"/>
    </row>
    <row r="201" spans="5:8" x14ac:dyDescent="0.25">
      <c r="E201" s="169"/>
      <c r="F201" s="169"/>
      <c r="G201" s="169"/>
      <c r="H201" s="204"/>
    </row>
    <row r="202" spans="5:8" x14ac:dyDescent="0.25">
      <c r="E202" s="169"/>
      <c r="F202" s="169"/>
      <c r="G202" s="169"/>
      <c r="H202" s="204"/>
    </row>
    <row r="203" spans="5:8" x14ac:dyDescent="0.25">
      <c r="E203" s="169"/>
      <c r="F203" s="169"/>
      <c r="G203" s="169"/>
      <c r="H203" s="204"/>
    </row>
    <row r="204" spans="5:8" x14ac:dyDescent="0.25">
      <c r="E204" s="169"/>
      <c r="F204" s="169"/>
      <c r="G204" s="169"/>
      <c r="H204" s="204"/>
    </row>
    <row r="205" spans="5:8" x14ac:dyDescent="0.25">
      <c r="E205" s="169"/>
      <c r="F205" s="169"/>
      <c r="G205" s="169"/>
      <c r="H205" s="204"/>
    </row>
    <row r="206" spans="5:8" x14ac:dyDescent="0.25">
      <c r="E206" s="169"/>
      <c r="F206" s="169"/>
      <c r="G206" s="169"/>
      <c r="H206" s="204"/>
    </row>
    <row r="207" spans="5:8" x14ac:dyDescent="0.25">
      <c r="E207" s="169"/>
      <c r="F207" s="169"/>
      <c r="G207" s="169"/>
      <c r="H207" s="204"/>
    </row>
    <row r="208" spans="5:8" x14ac:dyDescent="0.25">
      <c r="E208" s="169"/>
      <c r="F208" s="169"/>
      <c r="G208" s="169"/>
      <c r="H208" s="204"/>
    </row>
    <row r="209" spans="5:8" x14ac:dyDescent="0.25">
      <c r="E209" s="169"/>
      <c r="F209" s="169"/>
      <c r="G209" s="169"/>
      <c r="H209" s="204"/>
    </row>
    <row r="210" spans="5:8" x14ac:dyDescent="0.25">
      <c r="E210" s="169"/>
      <c r="F210" s="169"/>
      <c r="G210" s="169"/>
      <c r="H210" s="204"/>
    </row>
    <row r="211" spans="5:8" x14ac:dyDescent="0.25">
      <c r="E211" s="169"/>
      <c r="F211" s="169"/>
      <c r="G211" s="169"/>
      <c r="H211" s="204"/>
    </row>
    <row r="212" spans="5:8" x14ac:dyDescent="0.25">
      <c r="E212" s="169"/>
      <c r="F212" s="169"/>
      <c r="G212" s="169"/>
      <c r="H212" s="204"/>
    </row>
    <row r="213" spans="5:8" x14ac:dyDescent="0.25">
      <c r="E213" s="169"/>
      <c r="F213" s="169"/>
      <c r="G213" s="169"/>
      <c r="H213" s="204"/>
    </row>
    <row r="214" spans="5:8" x14ac:dyDescent="0.25">
      <c r="E214" s="169"/>
      <c r="F214" s="169"/>
      <c r="G214" s="169"/>
      <c r="H214" s="204"/>
    </row>
    <row r="215" spans="5:8" x14ac:dyDescent="0.25">
      <c r="E215" s="169"/>
      <c r="F215" s="169"/>
      <c r="G215" s="169"/>
      <c r="H215" s="204"/>
    </row>
    <row r="216" spans="5:8" x14ac:dyDescent="0.25">
      <c r="E216" s="169"/>
      <c r="F216" s="169"/>
      <c r="G216" s="169"/>
      <c r="H216" s="204"/>
    </row>
    <row r="217" spans="5:8" x14ac:dyDescent="0.25">
      <c r="E217" s="169"/>
      <c r="F217" s="169"/>
      <c r="G217" s="169"/>
      <c r="H217" s="204"/>
    </row>
    <row r="218" spans="5:8" x14ac:dyDescent="0.25">
      <c r="E218" s="169"/>
      <c r="F218" s="169"/>
      <c r="G218" s="169"/>
      <c r="H218" s="204"/>
    </row>
    <row r="219" spans="5:8" x14ac:dyDescent="0.25">
      <c r="E219" s="169"/>
      <c r="F219" s="169"/>
      <c r="G219" s="169"/>
      <c r="H219" s="204"/>
    </row>
    <row r="220" spans="5:8" x14ac:dyDescent="0.25">
      <c r="E220" s="169"/>
      <c r="F220" s="169"/>
      <c r="G220" s="169"/>
      <c r="H220" s="204"/>
    </row>
    <row r="221" spans="5:8" x14ac:dyDescent="0.25">
      <c r="E221" s="169"/>
      <c r="F221" s="169"/>
      <c r="G221" s="169"/>
      <c r="H221" s="204"/>
    </row>
    <row r="222" spans="5:8" x14ac:dyDescent="0.25">
      <c r="E222" s="169"/>
      <c r="F222" s="169"/>
      <c r="G222" s="169"/>
      <c r="H222" s="204"/>
    </row>
    <row r="223" spans="5:8" x14ac:dyDescent="0.25">
      <c r="E223" s="169"/>
      <c r="F223" s="169"/>
      <c r="G223" s="169"/>
      <c r="H223" s="204"/>
    </row>
    <row r="224" spans="5:8" x14ac:dyDescent="0.25">
      <c r="E224" s="169"/>
      <c r="F224" s="169"/>
      <c r="G224" s="169"/>
      <c r="H224" s="204"/>
    </row>
    <row r="225" spans="5:8" x14ac:dyDescent="0.25">
      <c r="E225" s="169"/>
      <c r="F225" s="169"/>
      <c r="G225" s="169"/>
      <c r="H225" s="204"/>
    </row>
    <row r="226" spans="5:8" x14ac:dyDescent="0.25">
      <c r="E226" s="169"/>
      <c r="F226" s="169"/>
      <c r="G226" s="169"/>
      <c r="H226" s="204"/>
    </row>
    <row r="227" spans="5:8" x14ac:dyDescent="0.25">
      <c r="E227" s="169"/>
      <c r="F227" s="169"/>
      <c r="G227" s="169"/>
      <c r="H227" s="204"/>
    </row>
    <row r="228" spans="5:8" x14ac:dyDescent="0.25">
      <c r="E228" s="169"/>
      <c r="F228" s="169"/>
      <c r="G228" s="169"/>
      <c r="H228" s="204"/>
    </row>
    <row r="229" spans="5:8" x14ac:dyDescent="0.25">
      <c r="E229" s="169"/>
      <c r="F229" s="169"/>
      <c r="G229" s="169"/>
      <c r="H229" s="204"/>
    </row>
    <row r="230" spans="5:8" x14ac:dyDescent="0.25">
      <c r="E230" s="169"/>
      <c r="F230" s="169"/>
      <c r="G230" s="169"/>
      <c r="H230" s="204"/>
    </row>
    <row r="231" spans="5:8" x14ac:dyDescent="0.25">
      <c r="E231" s="169"/>
      <c r="F231" s="169"/>
      <c r="G231" s="169"/>
      <c r="H231" s="204"/>
    </row>
    <row r="232" spans="5:8" x14ac:dyDescent="0.25">
      <c r="E232" s="169"/>
      <c r="F232" s="169"/>
      <c r="G232" s="169"/>
      <c r="H232" s="204"/>
    </row>
    <row r="233" spans="5:8" x14ac:dyDescent="0.25">
      <c r="E233" s="169"/>
      <c r="F233" s="169"/>
      <c r="G233" s="169"/>
      <c r="H233" s="204"/>
    </row>
    <row r="234" spans="5:8" x14ac:dyDescent="0.25">
      <c r="E234" s="169"/>
      <c r="F234" s="169"/>
      <c r="G234" s="169"/>
      <c r="H234" s="204"/>
    </row>
    <row r="235" spans="5:8" x14ac:dyDescent="0.25">
      <c r="E235" s="169"/>
      <c r="F235" s="169"/>
      <c r="G235" s="169"/>
      <c r="H235" s="204"/>
    </row>
    <row r="236" spans="5:8" x14ac:dyDescent="0.25">
      <c r="E236" s="169"/>
      <c r="F236" s="169"/>
      <c r="G236" s="169"/>
      <c r="H236" s="204"/>
    </row>
    <row r="237" spans="5:8" x14ac:dyDescent="0.25">
      <c r="E237" s="169"/>
      <c r="F237" s="169"/>
      <c r="G237" s="169"/>
      <c r="H237" s="204"/>
    </row>
    <row r="238" spans="5:8" x14ac:dyDescent="0.25">
      <c r="E238" s="169"/>
      <c r="F238" s="169"/>
      <c r="G238" s="169"/>
      <c r="H238" s="204"/>
    </row>
    <row r="239" spans="5:8" x14ac:dyDescent="0.25">
      <c r="E239" s="169"/>
      <c r="F239" s="169"/>
      <c r="G239" s="169"/>
      <c r="H239" s="204"/>
    </row>
    <row r="240" spans="5:8" x14ac:dyDescent="0.25">
      <c r="E240" s="169"/>
      <c r="F240" s="169"/>
      <c r="G240" s="169"/>
      <c r="H240" s="204"/>
    </row>
    <row r="241" spans="5:8" x14ac:dyDescent="0.25">
      <c r="E241" s="169"/>
      <c r="F241" s="169"/>
      <c r="G241" s="169"/>
      <c r="H241" s="204"/>
    </row>
    <row r="242" spans="5:8" x14ac:dyDescent="0.25">
      <c r="E242" s="169"/>
      <c r="F242" s="169"/>
      <c r="G242" s="169"/>
      <c r="H242" s="204"/>
    </row>
    <row r="243" spans="5:8" x14ac:dyDescent="0.25">
      <c r="E243" s="169"/>
      <c r="F243" s="169"/>
      <c r="G243" s="169"/>
      <c r="H243" s="204"/>
    </row>
    <row r="244" spans="5:8" x14ac:dyDescent="0.25">
      <c r="E244" s="169"/>
      <c r="F244" s="169"/>
      <c r="G244" s="169"/>
      <c r="H244" s="204"/>
    </row>
    <row r="245" spans="5:8" x14ac:dyDescent="0.25">
      <c r="E245" s="169"/>
      <c r="F245" s="169"/>
      <c r="G245" s="169"/>
      <c r="H245" s="204"/>
    </row>
    <row r="246" spans="5:8" x14ac:dyDescent="0.25">
      <c r="E246" s="169"/>
      <c r="F246" s="169"/>
      <c r="G246" s="169"/>
      <c r="H246" s="204"/>
    </row>
    <row r="247" spans="5:8" x14ac:dyDescent="0.25">
      <c r="E247" s="169"/>
      <c r="F247" s="169"/>
      <c r="G247" s="169"/>
      <c r="H247" s="204"/>
    </row>
    <row r="248" spans="5:8" x14ac:dyDescent="0.25">
      <c r="E248" s="169"/>
      <c r="F248" s="169"/>
      <c r="G248" s="169"/>
      <c r="H248" s="204"/>
    </row>
    <row r="249" spans="5:8" x14ac:dyDescent="0.25">
      <c r="E249" s="169"/>
      <c r="F249" s="169"/>
      <c r="G249" s="169"/>
      <c r="H249" s="204"/>
    </row>
    <row r="250" spans="5:8" x14ac:dyDescent="0.25">
      <c r="E250" s="169"/>
      <c r="F250" s="169"/>
      <c r="G250" s="169"/>
      <c r="H250" s="204"/>
    </row>
    <row r="251" spans="5:8" x14ac:dyDescent="0.25">
      <c r="E251" s="169"/>
      <c r="F251" s="169"/>
      <c r="G251" s="169"/>
      <c r="H251" s="204"/>
    </row>
    <row r="252" spans="5:8" x14ac:dyDescent="0.25">
      <c r="E252" s="169"/>
      <c r="F252" s="169"/>
      <c r="G252" s="169"/>
      <c r="H252" s="204"/>
    </row>
    <row r="253" spans="5:8" x14ac:dyDescent="0.25">
      <c r="E253" s="169"/>
      <c r="F253" s="169"/>
      <c r="G253" s="169"/>
      <c r="H253" s="204"/>
    </row>
    <row r="254" spans="5:8" x14ac:dyDescent="0.25">
      <c r="E254" s="169"/>
      <c r="F254" s="169"/>
      <c r="G254" s="169"/>
      <c r="H254" s="204"/>
    </row>
    <row r="255" spans="5:8" x14ac:dyDescent="0.25">
      <c r="E255" s="169"/>
      <c r="F255" s="169"/>
      <c r="G255" s="169"/>
      <c r="H255" s="204"/>
    </row>
    <row r="256" spans="5:8" x14ac:dyDescent="0.25">
      <c r="E256" s="169"/>
      <c r="F256" s="169"/>
      <c r="G256" s="169"/>
      <c r="H256" s="204"/>
    </row>
    <row r="257" spans="5:8" x14ac:dyDescent="0.25">
      <c r="E257" s="169"/>
      <c r="F257" s="169"/>
      <c r="G257" s="169"/>
      <c r="H257" s="204"/>
    </row>
    <row r="258" spans="5:8" x14ac:dyDescent="0.25">
      <c r="E258" s="169"/>
      <c r="F258" s="169"/>
      <c r="G258" s="169"/>
      <c r="H258" s="204"/>
    </row>
    <row r="259" spans="5:8" x14ac:dyDescent="0.25">
      <c r="E259" s="169"/>
      <c r="F259" s="169"/>
      <c r="G259" s="169"/>
      <c r="H259" s="204"/>
    </row>
    <row r="260" spans="5:8" x14ac:dyDescent="0.25">
      <c r="E260" s="169"/>
      <c r="F260" s="169"/>
      <c r="G260" s="169"/>
      <c r="H260" s="204"/>
    </row>
    <row r="261" spans="5:8" x14ac:dyDescent="0.25">
      <c r="E261" s="169"/>
      <c r="F261" s="169"/>
      <c r="G261" s="169"/>
      <c r="H261" s="204"/>
    </row>
    <row r="262" spans="5:8" x14ac:dyDescent="0.25">
      <c r="E262" s="169"/>
      <c r="F262" s="169"/>
      <c r="G262" s="169"/>
      <c r="H262" s="204"/>
    </row>
    <row r="263" spans="5:8" x14ac:dyDescent="0.25">
      <c r="E263" s="169"/>
      <c r="F263" s="169"/>
      <c r="G263" s="169"/>
      <c r="H263" s="204"/>
    </row>
    <row r="264" spans="5:8" x14ac:dyDescent="0.25">
      <c r="E264" s="169"/>
      <c r="F264" s="169"/>
      <c r="G264" s="169"/>
      <c r="H264" s="204"/>
    </row>
    <row r="265" spans="5:8" x14ac:dyDescent="0.25">
      <c r="E265" s="169"/>
      <c r="F265" s="169"/>
      <c r="G265" s="169"/>
      <c r="H265" s="204"/>
    </row>
    <row r="266" spans="5:8" x14ac:dyDescent="0.25">
      <c r="E266" s="169"/>
      <c r="F266" s="169"/>
      <c r="G266" s="169"/>
      <c r="H266" s="204"/>
    </row>
    <row r="267" spans="5:8" x14ac:dyDescent="0.25">
      <c r="E267" s="169"/>
      <c r="F267" s="169"/>
      <c r="G267" s="169"/>
      <c r="H267" s="204"/>
    </row>
    <row r="268" spans="5:8" x14ac:dyDescent="0.25">
      <c r="E268" s="169"/>
      <c r="F268" s="169"/>
      <c r="G268" s="169"/>
      <c r="H268" s="204"/>
    </row>
    <row r="269" spans="5:8" x14ac:dyDescent="0.25">
      <c r="E269" s="169"/>
      <c r="F269" s="169"/>
      <c r="G269" s="169"/>
      <c r="H269" s="204"/>
    </row>
    <row r="270" spans="5:8" x14ac:dyDescent="0.25">
      <c r="E270" s="169"/>
      <c r="F270" s="169"/>
      <c r="G270" s="169"/>
      <c r="H270" s="204"/>
    </row>
    <row r="271" spans="5:8" x14ac:dyDescent="0.25">
      <c r="E271" s="169"/>
      <c r="F271" s="169"/>
      <c r="G271" s="169"/>
      <c r="H271" s="204"/>
    </row>
    <row r="272" spans="5:8" x14ac:dyDescent="0.25">
      <c r="E272" s="169"/>
      <c r="F272" s="169"/>
      <c r="G272" s="169"/>
      <c r="H272" s="204"/>
    </row>
    <row r="273" spans="5:8" x14ac:dyDescent="0.25">
      <c r="E273" s="169"/>
      <c r="F273" s="169"/>
      <c r="G273" s="169"/>
      <c r="H273" s="204"/>
    </row>
    <row r="274" spans="5:8" x14ac:dyDescent="0.25">
      <c r="E274" s="169"/>
      <c r="F274" s="169"/>
      <c r="G274" s="169"/>
      <c r="H274" s="204"/>
    </row>
    <row r="275" spans="5:8" x14ac:dyDescent="0.25">
      <c r="E275" s="169"/>
      <c r="F275" s="169"/>
      <c r="G275" s="169"/>
      <c r="H275" s="204"/>
    </row>
    <row r="276" spans="5:8" x14ac:dyDescent="0.25">
      <c r="E276" s="169"/>
      <c r="F276" s="169"/>
      <c r="G276" s="169"/>
      <c r="H276" s="204"/>
    </row>
    <row r="277" spans="5:8" x14ac:dyDescent="0.25">
      <c r="E277" s="169"/>
      <c r="F277" s="169"/>
      <c r="G277" s="169"/>
      <c r="H277" s="204"/>
    </row>
    <row r="278" spans="5:8" x14ac:dyDescent="0.25">
      <c r="E278" s="169"/>
      <c r="F278" s="169"/>
      <c r="G278" s="169"/>
      <c r="H278" s="204"/>
    </row>
    <row r="279" spans="5:8" x14ac:dyDescent="0.25">
      <c r="E279" s="169"/>
      <c r="F279" s="169"/>
      <c r="G279" s="169"/>
      <c r="H279" s="204"/>
    </row>
    <row r="280" spans="5:8" x14ac:dyDescent="0.25">
      <c r="E280" s="169"/>
      <c r="F280" s="169"/>
      <c r="G280" s="169"/>
      <c r="H280" s="204"/>
    </row>
    <row r="281" spans="5:8" x14ac:dyDescent="0.25">
      <c r="E281" s="169"/>
      <c r="F281" s="169"/>
      <c r="G281" s="169"/>
      <c r="H281" s="204"/>
    </row>
    <row r="282" spans="5:8" x14ac:dyDescent="0.25">
      <c r="E282" s="169"/>
      <c r="F282" s="169"/>
      <c r="G282" s="169"/>
      <c r="H282" s="204"/>
    </row>
    <row r="283" spans="5:8" x14ac:dyDescent="0.25">
      <c r="E283" s="169"/>
      <c r="F283" s="169"/>
      <c r="G283" s="169"/>
      <c r="H283" s="204"/>
    </row>
    <row r="284" spans="5:8" x14ac:dyDescent="0.25">
      <c r="E284" s="169"/>
      <c r="F284" s="169"/>
      <c r="G284" s="169"/>
      <c r="H284" s="204"/>
    </row>
    <row r="285" spans="5:8" x14ac:dyDescent="0.25">
      <c r="E285" s="169"/>
      <c r="F285" s="169"/>
      <c r="G285" s="169"/>
      <c r="H285" s="204"/>
    </row>
    <row r="286" spans="5:8" x14ac:dyDescent="0.25">
      <c r="E286" s="169"/>
      <c r="F286" s="169"/>
      <c r="G286" s="169"/>
      <c r="H286" s="204"/>
    </row>
    <row r="287" spans="5:8" x14ac:dyDescent="0.25">
      <c r="E287" s="169"/>
      <c r="F287" s="169"/>
      <c r="G287" s="169"/>
      <c r="H287" s="204"/>
    </row>
    <row r="288" spans="5:8" x14ac:dyDescent="0.25">
      <c r="E288" s="169"/>
      <c r="F288" s="169"/>
      <c r="G288" s="169"/>
      <c r="H288" s="204"/>
    </row>
    <row r="289" spans="5:8" x14ac:dyDescent="0.25">
      <c r="E289" s="169"/>
      <c r="F289" s="169"/>
      <c r="G289" s="169"/>
      <c r="H289" s="204"/>
    </row>
    <row r="290" spans="5:8" x14ac:dyDescent="0.25">
      <c r="E290" s="169"/>
      <c r="F290" s="169"/>
      <c r="G290" s="169"/>
      <c r="H290" s="204"/>
    </row>
    <row r="291" spans="5:8" x14ac:dyDescent="0.25">
      <c r="E291" s="169"/>
      <c r="F291" s="169"/>
      <c r="G291" s="169"/>
      <c r="H291" s="204"/>
    </row>
    <row r="292" spans="5:8" x14ac:dyDescent="0.25">
      <c r="E292" s="169"/>
      <c r="F292" s="169"/>
      <c r="G292" s="169"/>
      <c r="H292" s="204"/>
    </row>
    <row r="293" spans="5:8" x14ac:dyDescent="0.25">
      <c r="E293" s="169"/>
      <c r="F293" s="169"/>
      <c r="G293" s="169"/>
      <c r="H293" s="204"/>
    </row>
    <row r="294" spans="5:8" x14ac:dyDescent="0.25">
      <c r="E294" s="169"/>
      <c r="F294" s="169"/>
      <c r="G294" s="169"/>
      <c r="H294" s="204"/>
    </row>
    <row r="295" spans="5:8" x14ac:dyDescent="0.25">
      <c r="E295" s="169"/>
      <c r="F295" s="169"/>
      <c r="G295" s="169"/>
      <c r="H295" s="204"/>
    </row>
    <row r="296" spans="5:8" x14ac:dyDescent="0.25">
      <c r="E296" s="169"/>
      <c r="F296" s="169"/>
      <c r="G296" s="169"/>
      <c r="H296" s="204"/>
    </row>
    <row r="297" spans="5:8" x14ac:dyDescent="0.25">
      <c r="E297" s="169"/>
      <c r="F297" s="169"/>
      <c r="G297" s="169"/>
      <c r="H297" s="204"/>
    </row>
    <row r="298" spans="5:8" x14ac:dyDescent="0.25">
      <c r="E298" s="169"/>
      <c r="F298" s="169"/>
      <c r="G298" s="169"/>
      <c r="H298" s="204"/>
    </row>
    <row r="299" spans="5:8" x14ac:dyDescent="0.25">
      <c r="E299" s="169"/>
      <c r="F299" s="169"/>
      <c r="G299" s="169"/>
      <c r="H299" s="204"/>
    </row>
    <row r="300" spans="5:8" x14ac:dyDescent="0.25">
      <c r="E300" s="169"/>
      <c r="F300" s="169"/>
      <c r="G300" s="169"/>
      <c r="H300" s="204"/>
    </row>
    <row r="301" spans="5:8" x14ac:dyDescent="0.25">
      <c r="E301" s="169"/>
      <c r="F301" s="169"/>
      <c r="G301" s="169"/>
      <c r="H301" s="204"/>
    </row>
    <row r="302" spans="5:8" x14ac:dyDescent="0.25">
      <c r="E302" s="169"/>
      <c r="F302" s="169"/>
      <c r="G302" s="169"/>
      <c r="H302" s="204"/>
    </row>
    <row r="303" spans="5:8" x14ac:dyDescent="0.25">
      <c r="E303" s="169"/>
      <c r="F303" s="169"/>
      <c r="G303" s="169"/>
      <c r="H303" s="204"/>
    </row>
    <row r="304" spans="5:8" x14ac:dyDescent="0.25">
      <c r="E304" s="169"/>
      <c r="F304" s="169"/>
      <c r="G304" s="169"/>
      <c r="H304" s="204"/>
    </row>
    <row r="305" spans="5:8" x14ac:dyDescent="0.25">
      <c r="E305" s="169"/>
      <c r="F305" s="169"/>
      <c r="G305" s="169"/>
      <c r="H305" s="204"/>
    </row>
    <row r="306" spans="5:8" x14ac:dyDescent="0.25">
      <c r="E306" s="169"/>
      <c r="F306" s="169"/>
      <c r="G306" s="169"/>
      <c r="H306" s="204"/>
    </row>
    <row r="307" spans="5:8" x14ac:dyDescent="0.25">
      <c r="E307" s="169"/>
      <c r="F307" s="169"/>
      <c r="G307" s="169"/>
      <c r="H307" s="204"/>
    </row>
    <row r="308" spans="5:8" x14ac:dyDescent="0.25">
      <c r="E308" s="169"/>
      <c r="F308" s="169"/>
      <c r="G308" s="169"/>
      <c r="H308" s="204"/>
    </row>
    <row r="309" spans="5:8" x14ac:dyDescent="0.25">
      <c r="E309" s="169"/>
      <c r="F309" s="169"/>
      <c r="G309" s="169"/>
      <c r="H309" s="204"/>
    </row>
    <row r="310" spans="5:8" x14ac:dyDescent="0.25">
      <c r="E310" s="169"/>
      <c r="F310" s="169"/>
      <c r="G310" s="169"/>
      <c r="H310" s="204"/>
    </row>
    <row r="311" spans="5:8" x14ac:dyDescent="0.25">
      <c r="E311" s="169"/>
      <c r="F311" s="169"/>
      <c r="G311" s="169"/>
      <c r="H311" s="204"/>
    </row>
    <row r="312" spans="5:8" x14ac:dyDescent="0.25">
      <c r="E312" s="169"/>
      <c r="F312" s="169"/>
      <c r="G312" s="169"/>
      <c r="H312" s="204"/>
    </row>
    <row r="313" spans="5:8" x14ac:dyDescent="0.25">
      <c r="E313" s="169"/>
      <c r="F313" s="169"/>
      <c r="G313" s="169"/>
      <c r="H313" s="204"/>
    </row>
    <row r="314" spans="5:8" x14ac:dyDescent="0.25">
      <c r="E314" s="169"/>
      <c r="F314" s="169"/>
      <c r="G314" s="169"/>
      <c r="H314" s="204"/>
    </row>
    <row r="315" spans="5:8" x14ac:dyDescent="0.25">
      <c r="E315" s="169"/>
      <c r="F315" s="169"/>
      <c r="G315" s="169"/>
      <c r="H315" s="204"/>
    </row>
    <row r="316" spans="5:8" x14ac:dyDescent="0.25">
      <c r="E316" s="169"/>
      <c r="F316" s="169"/>
      <c r="G316" s="169"/>
      <c r="H316" s="204"/>
    </row>
    <row r="317" spans="5:8" x14ac:dyDescent="0.25">
      <c r="E317" s="169"/>
      <c r="F317" s="169"/>
      <c r="G317" s="169"/>
      <c r="H317" s="204"/>
    </row>
    <row r="318" spans="5:8" x14ac:dyDescent="0.25">
      <c r="E318" s="169"/>
      <c r="F318" s="169"/>
      <c r="G318" s="169"/>
      <c r="H318" s="204"/>
    </row>
    <row r="319" spans="5:8" x14ac:dyDescent="0.25">
      <c r="E319" s="169"/>
      <c r="F319" s="169"/>
      <c r="G319" s="169"/>
      <c r="H319" s="204"/>
    </row>
    <row r="320" spans="5:8" x14ac:dyDescent="0.25">
      <c r="E320" s="169"/>
      <c r="F320" s="169"/>
      <c r="G320" s="169"/>
      <c r="H320" s="204"/>
    </row>
    <row r="321" spans="5:8" x14ac:dyDescent="0.25">
      <c r="E321" s="169"/>
      <c r="F321" s="169"/>
      <c r="G321" s="169"/>
      <c r="H321" s="204"/>
    </row>
    <row r="322" spans="5:8" x14ac:dyDescent="0.25">
      <c r="E322" s="169"/>
      <c r="F322" s="169"/>
      <c r="G322" s="169"/>
      <c r="H322" s="204"/>
    </row>
    <row r="323" spans="5:8" x14ac:dyDescent="0.25">
      <c r="E323" s="169"/>
      <c r="F323" s="169"/>
      <c r="G323" s="169"/>
      <c r="H323" s="204"/>
    </row>
    <row r="324" spans="5:8" x14ac:dyDescent="0.25">
      <c r="E324" s="169"/>
      <c r="F324" s="169"/>
      <c r="G324" s="169"/>
      <c r="H324" s="204"/>
    </row>
    <row r="325" spans="5:8" x14ac:dyDescent="0.25">
      <c r="E325" s="169"/>
      <c r="F325" s="169"/>
      <c r="G325" s="169"/>
      <c r="H325" s="204"/>
    </row>
    <row r="326" spans="5:8" x14ac:dyDescent="0.25">
      <c r="E326" s="169"/>
      <c r="F326" s="169"/>
      <c r="G326" s="169"/>
      <c r="H326" s="204"/>
    </row>
    <row r="327" spans="5:8" x14ac:dyDescent="0.25">
      <c r="E327" s="169"/>
      <c r="F327" s="169"/>
      <c r="G327" s="169"/>
      <c r="H327" s="204"/>
    </row>
    <row r="328" spans="5:8" x14ac:dyDescent="0.25">
      <c r="E328" s="169"/>
      <c r="F328" s="169"/>
      <c r="G328" s="169"/>
      <c r="H328" s="204"/>
    </row>
    <row r="329" spans="5:8" x14ac:dyDescent="0.25">
      <c r="E329" s="169"/>
      <c r="F329" s="169"/>
      <c r="G329" s="169"/>
      <c r="H329" s="204"/>
    </row>
    <row r="330" spans="5:8" x14ac:dyDescent="0.25">
      <c r="E330" s="169"/>
      <c r="F330" s="169"/>
      <c r="G330" s="169"/>
      <c r="H330" s="204"/>
    </row>
    <row r="331" spans="5:8" x14ac:dyDescent="0.25">
      <c r="E331" s="169"/>
      <c r="F331" s="169"/>
      <c r="G331" s="169"/>
      <c r="H331" s="204"/>
    </row>
    <row r="332" spans="5:8" x14ac:dyDescent="0.25">
      <c r="E332" s="169"/>
      <c r="F332" s="169"/>
      <c r="G332" s="169"/>
      <c r="H332" s="204"/>
    </row>
    <row r="333" spans="5:8" x14ac:dyDescent="0.25">
      <c r="E333" s="169"/>
      <c r="F333" s="169"/>
      <c r="G333" s="169"/>
      <c r="H333" s="204"/>
    </row>
    <row r="334" spans="5:8" x14ac:dyDescent="0.25">
      <c r="E334" s="169"/>
      <c r="F334" s="169"/>
      <c r="G334" s="169"/>
      <c r="H334" s="204"/>
    </row>
    <row r="335" spans="5:8" x14ac:dyDescent="0.25">
      <c r="E335" s="169"/>
      <c r="F335" s="169"/>
      <c r="G335" s="169"/>
      <c r="H335" s="204"/>
    </row>
    <row r="336" spans="5:8" x14ac:dyDescent="0.25">
      <c r="E336" s="169"/>
      <c r="F336" s="169"/>
      <c r="G336" s="169"/>
      <c r="H336" s="204"/>
    </row>
    <row r="337" spans="5:8" x14ac:dyDescent="0.25">
      <c r="E337" s="169"/>
      <c r="F337" s="169"/>
      <c r="G337" s="169"/>
      <c r="H337" s="204"/>
    </row>
    <row r="338" spans="5:8" x14ac:dyDescent="0.25">
      <c r="E338" s="169"/>
      <c r="F338" s="169"/>
      <c r="G338" s="169"/>
      <c r="H338" s="204"/>
    </row>
    <row r="339" spans="5:8" x14ac:dyDescent="0.25">
      <c r="E339" s="169"/>
      <c r="F339" s="169"/>
      <c r="G339" s="169"/>
      <c r="H339" s="204"/>
    </row>
    <row r="340" spans="5:8" x14ac:dyDescent="0.25">
      <c r="E340" s="169"/>
      <c r="F340" s="169"/>
      <c r="G340" s="169"/>
      <c r="H340" s="204"/>
    </row>
    <row r="341" spans="5:8" x14ac:dyDescent="0.25">
      <c r="E341" s="169"/>
      <c r="F341" s="169"/>
      <c r="G341" s="169"/>
      <c r="H341" s="204"/>
    </row>
    <row r="342" spans="5:8" x14ac:dyDescent="0.25">
      <c r="E342" s="169"/>
      <c r="F342" s="169"/>
      <c r="G342" s="169"/>
      <c r="H342" s="204"/>
    </row>
    <row r="343" spans="5:8" x14ac:dyDescent="0.25">
      <c r="E343" s="169"/>
      <c r="F343" s="169"/>
      <c r="G343" s="169"/>
      <c r="H343" s="204"/>
    </row>
    <row r="344" spans="5:8" x14ac:dyDescent="0.25">
      <c r="E344" s="169"/>
      <c r="F344" s="169"/>
      <c r="G344" s="169"/>
      <c r="H344" s="204"/>
    </row>
    <row r="345" spans="5:8" x14ac:dyDescent="0.25">
      <c r="E345" s="169"/>
      <c r="F345" s="169"/>
      <c r="G345" s="169"/>
      <c r="H345" s="204"/>
    </row>
    <row r="346" spans="5:8" x14ac:dyDescent="0.25">
      <c r="E346" s="169"/>
      <c r="F346" s="169"/>
      <c r="G346" s="169"/>
      <c r="H346" s="204"/>
    </row>
    <row r="347" spans="5:8" x14ac:dyDescent="0.25">
      <c r="E347" s="169"/>
      <c r="F347" s="169"/>
      <c r="G347" s="169"/>
      <c r="H347" s="204"/>
    </row>
    <row r="348" spans="5:8" x14ac:dyDescent="0.25">
      <c r="E348" s="169"/>
      <c r="F348" s="169"/>
      <c r="G348" s="169"/>
      <c r="H348" s="204"/>
    </row>
    <row r="349" spans="5:8" x14ac:dyDescent="0.25">
      <c r="E349" s="169"/>
      <c r="F349" s="169"/>
      <c r="G349" s="169"/>
      <c r="H349" s="204"/>
    </row>
    <row r="350" spans="5:8" x14ac:dyDescent="0.25">
      <c r="E350" s="169"/>
      <c r="F350" s="169"/>
      <c r="G350" s="169"/>
      <c r="H350" s="204"/>
    </row>
    <row r="351" spans="5:8" x14ac:dyDescent="0.25">
      <c r="E351" s="169"/>
      <c r="F351" s="169"/>
      <c r="G351" s="169"/>
      <c r="H351" s="204"/>
    </row>
    <row r="352" spans="5:8" x14ac:dyDescent="0.25">
      <c r="E352" s="169"/>
      <c r="F352" s="169"/>
      <c r="G352" s="169"/>
      <c r="H352" s="204"/>
    </row>
    <row r="353" spans="5:8" x14ac:dyDescent="0.25">
      <c r="E353" s="169"/>
      <c r="F353" s="169"/>
      <c r="G353" s="169"/>
      <c r="H353" s="204"/>
    </row>
    <row r="354" spans="5:8" x14ac:dyDescent="0.25">
      <c r="E354" s="169"/>
      <c r="F354" s="169"/>
      <c r="G354" s="169"/>
      <c r="H354" s="204"/>
    </row>
    <row r="355" spans="5:8" x14ac:dyDescent="0.25">
      <c r="E355" s="169"/>
      <c r="F355" s="169"/>
      <c r="G355" s="169"/>
      <c r="H355" s="204"/>
    </row>
    <row r="356" spans="5:8" x14ac:dyDescent="0.25">
      <c r="E356" s="169"/>
      <c r="F356" s="169"/>
      <c r="G356" s="169"/>
      <c r="H356" s="204"/>
    </row>
    <row r="357" spans="5:8" x14ac:dyDescent="0.25">
      <c r="E357" s="169"/>
      <c r="F357" s="169"/>
      <c r="G357" s="169"/>
      <c r="H357" s="204"/>
    </row>
    <row r="358" spans="5:8" x14ac:dyDescent="0.25">
      <c r="E358" s="169"/>
      <c r="F358" s="169"/>
      <c r="G358" s="169"/>
      <c r="H358" s="204"/>
    </row>
    <row r="359" spans="5:8" x14ac:dyDescent="0.25">
      <c r="E359" s="169"/>
      <c r="F359" s="169"/>
      <c r="G359" s="169"/>
      <c r="H359" s="204"/>
    </row>
    <row r="360" spans="5:8" x14ac:dyDescent="0.25">
      <c r="E360" s="169"/>
      <c r="F360" s="169"/>
      <c r="G360" s="169"/>
      <c r="H360" s="204"/>
    </row>
    <row r="361" spans="5:8" x14ac:dyDescent="0.25">
      <c r="E361" s="169"/>
      <c r="F361" s="169"/>
      <c r="G361" s="169"/>
      <c r="H361" s="204"/>
    </row>
    <row r="362" spans="5:8" x14ac:dyDescent="0.25">
      <c r="E362" s="169"/>
      <c r="F362" s="169"/>
      <c r="G362" s="169"/>
      <c r="H362" s="204"/>
    </row>
    <row r="363" spans="5:8" x14ac:dyDescent="0.25">
      <c r="E363" s="169"/>
      <c r="F363" s="169"/>
      <c r="G363" s="169"/>
      <c r="H363" s="204"/>
    </row>
    <row r="364" spans="5:8" x14ac:dyDescent="0.25">
      <c r="E364" s="169"/>
      <c r="F364" s="169"/>
      <c r="G364" s="169"/>
      <c r="H364" s="204"/>
    </row>
    <row r="365" spans="5:8" x14ac:dyDescent="0.25">
      <c r="E365" s="169"/>
      <c r="F365" s="169"/>
      <c r="G365" s="169"/>
      <c r="H365" s="204"/>
    </row>
    <row r="366" spans="5:8" x14ac:dyDescent="0.25">
      <c r="E366" s="169"/>
      <c r="F366" s="169"/>
      <c r="G366" s="169"/>
      <c r="H366" s="204"/>
    </row>
    <row r="367" spans="5:8" x14ac:dyDescent="0.25">
      <c r="E367" s="169"/>
      <c r="F367" s="169"/>
      <c r="G367" s="169"/>
      <c r="H367" s="204"/>
    </row>
    <row r="368" spans="5:8" x14ac:dyDescent="0.25">
      <c r="E368" s="169"/>
      <c r="F368" s="169"/>
      <c r="G368" s="169"/>
      <c r="H368" s="204"/>
    </row>
    <row r="369" spans="5:8" x14ac:dyDescent="0.25">
      <c r="E369" s="169"/>
      <c r="F369" s="169"/>
      <c r="G369" s="169"/>
      <c r="H369" s="204"/>
    </row>
    <row r="370" spans="5:8" x14ac:dyDescent="0.25">
      <c r="E370" s="169"/>
      <c r="F370" s="169"/>
      <c r="G370" s="169"/>
      <c r="H370" s="204"/>
    </row>
    <row r="371" spans="5:8" x14ac:dyDescent="0.25">
      <c r="E371" s="169"/>
      <c r="F371" s="169"/>
      <c r="G371" s="169"/>
      <c r="H371" s="204"/>
    </row>
    <row r="372" spans="5:8" x14ac:dyDescent="0.25">
      <c r="E372" s="169"/>
      <c r="F372" s="169"/>
      <c r="G372" s="169"/>
      <c r="H372" s="204"/>
    </row>
    <row r="373" spans="5:8" x14ac:dyDescent="0.25">
      <c r="E373" s="169"/>
      <c r="F373" s="169"/>
      <c r="G373" s="169"/>
      <c r="H373" s="204"/>
    </row>
    <row r="374" spans="5:8" x14ac:dyDescent="0.25">
      <c r="E374" s="169"/>
      <c r="F374" s="169"/>
      <c r="G374" s="169"/>
      <c r="H374" s="204"/>
    </row>
    <row r="375" spans="5:8" x14ac:dyDescent="0.25">
      <c r="E375" s="169"/>
      <c r="F375" s="169"/>
      <c r="G375" s="169"/>
      <c r="H375" s="204"/>
    </row>
    <row r="376" spans="5:8" x14ac:dyDescent="0.25">
      <c r="E376" s="169"/>
      <c r="F376" s="169"/>
      <c r="G376" s="169"/>
      <c r="H376" s="204"/>
    </row>
    <row r="377" spans="5:8" x14ac:dyDescent="0.25">
      <c r="E377" s="169"/>
      <c r="F377" s="169"/>
      <c r="G377" s="169"/>
      <c r="H377" s="204"/>
    </row>
    <row r="378" spans="5:8" x14ac:dyDescent="0.25">
      <c r="E378" s="169"/>
      <c r="F378" s="169"/>
      <c r="G378" s="169"/>
      <c r="H378" s="204"/>
    </row>
    <row r="379" spans="5:8" x14ac:dyDescent="0.25">
      <c r="E379" s="169"/>
      <c r="F379" s="169"/>
      <c r="G379" s="169"/>
      <c r="H379" s="204"/>
    </row>
    <row r="380" spans="5:8" x14ac:dyDescent="0.25">
      <c r="E380" s="169"/>
      <c r="F380" s="169"/>
      <c r="G380" s="169"/>
      <c r="H380" s="204"/>
    </row>
    <row r="381" spans="5:8" x14ac:dyDescent="0.25">
      <c r="E381" s="169"/>
      <c r="F381" s="169"/>
      <c r="G381" s="169"/>
      <c r="H381" s="204"/>
    </row>
    <row r="382" spans="5:8" x14ac:dyDescent="0.25">
      <c r="E382" s="169"/>
      <c r="F382" s="169"/>
      <c r="G382" s="169"/>
      <c r="H382" s="204"/>
    </row>
    <row r="383" spans="5:8" x14ac:dyDescent="0.25">
      <c r="E383" s="169"/>
      <c r="F383" s="169"/>
      <c r="G383" s="169"/>
      <c r="H383" s="204"/>
    </row>
    <row r="384" spans="5:8" x14ac:dyDescent="0.25">
      <c r="E384" s="169"/>
      <c r="F384" s="169"/>
      <c r="G384" s="169"/>
      <c r="H384" s="204"/>
    </row>
    <row r="385" spans="5:8" x14ac:dyDescent="0.25">
      <c r="E385" s="169"/>
      <c r="F385" s="169"/>
      <c r="G385" s="169"/>
      <c r="H385" s="204"/>
    </row>
    <row r="386" spans="5:8" x14ac:dyDescent="0.25">
      <c r="E386" s="169"/>
      <c r="F386" s="169"/>
      <c r="G386" s="169"/>
      <c r="H386" s="204"/>
    </row>
    <row r="387" spans="5:8" x14ac:dyDescent="0.25">
      <c r="E387" s="169"/>
      <c r="F387" s="169"/>
      <c r="G387" s="169"/>
      <c r="H387" s="204"/>
    </row>
    <row r="388" spans="5:8" x14ac:dyDescent="0.25">
      <c r="E388" s="169"/>
      <c r="F388" s="169"/>
      <c r="G388" s="169"/>
      <c r="H388" s="204"/>
    </row>
    <row r="389" spans="5:8" x14ac:dyDescent="0.25">
      <c r="E389" s="169"/>
      <c r="F389" s="169"/>
      <c r="G389" s="169"/>
      <c r="H389" s="204"/>
    </row>
    <row r="390" spans="5:8" x14ac:dyDescent="0.25">
      <c r="E390" s="169"/>
      <c r="F390" s="169"/>
      <c r="G390" s="169"/>
      <c r="H390" s="204"/>
    </row>
    <row r="391" spans="5:8" x14ac:dyDescent="0.25">
      <c r="E391" s="169"/>
      <c r="F391" s="169"/>
      <c r="G391" s="169"/>
      <c r="H391" s="204"/>
    </row>
    <row r="392" spans="5:8" x14ac:dyDescent="0.25">
      <c r="E392" s="169"/>
      <c r="F392" s="169"/>
      <c r="G392" s="169"/>
      <c r="H392" s="204"/>
    </row>
    <row r="393" spans="5:8" x14ac:dyDescent="0.25">
      <c r="E393" s="169"/>
      <c r="F393" s="169"/>
      <c r="G393" s="169"/>
      <c r="H393" s="204"/>
    </row>
    <row r="394" spans="5:8" x14ac:dyDescent="0.25">
      <c r="E394" s="169"/>
      <c r="F394" s="169"/>
      <c r="G394" s="169"/>
      <c r="H394" s="204"/>
    </row>
    <row r="395" spans="5:8" x14ac:dyDescent="0.25">
      <c r="E395" s="169"/>
      <c r="F395" s="169"/>
      <c r="G395" s="169"/>
      <c r="H395" s="204"/>
    </row>
    <row r="396" spans="5:8" x14ac:dyDescent="0.25">
      <c r="E396" s="169"/>
      <c r="F396" s="169"/>
      <c r="G396" s="169"/>
      <c r="H396" s="204"/>
    </row>
    <row r="397" spans="5:8" x14ac:dyDescent="0.25">
      <c r="E397" s="169"/>
      <c r="F397" s="169"/>
      <c r="G397" s="169"/>
      <c r="H397" s="204"/>
    </row>
    <row r="398" spans="5:8" x14ac:dyDescent="0.25">
      <c r="E398" s="169"/>
      <c r="F398" s="169"/>
      <c r="G398" s="169"/>
      <c r="H398" s="204"/>
    </row>
    <row r="399" spans="5:8" x14ac:dyDescent="0.25">
      <c r="E399" s="169"/>
      <c r="F399" s="169"/>
      <c r="G399" s="169"/>
      <c r="H399" s="204"/>
    </row>
    <row r="400" spans="5:8" x14ac:dyDescent="0.25">
      <c r="E400" s="169"/>
      <c r="F400" s="169"/>
      <c r="G400" s="169"/>
      <c r="H400" s="204"/>
    </row>
    <row r="401" spans="5:8" x14ac:dyDescent="0.25">
      <c r="E401" s="169"/>
      <c r="F401" s="169"/>
      <c r="G401" s="169"/>
      <c r="H401" s="204"/>
    </row>
    <row r="402" spans="5:8" x14ac:dyDescent="0.25">
      <c r="E402" s="169"/>
      <c r="F402" s="169"/>
      <c r="G402" s="169"/>
      <c r="H402" s="204"/>
    </row>
    <row r="403" spans="5:8" x14ac:dyDescent="0.25">
      <c r="E403" s="169"/>
      <c r="F403" s="169"/>
      <c r="G403" s="169"/>
      <c r="H403" s="204"/>
    </row>
    <row r="404" spans="5:8" x14ac:dyDescent="0.25">
      <c r="E404" s="169"/>
      <c r="F404" s="169"/>
      <c r="G404" s="169"/>
      <c r="H404" s="204"/>
    </row>
    <row r="405" spans="5:8" x14ac:dyDescent="0.25">
      <c r="E405" s="169"/>
      <c r="F405" s="169"/>
      <c r="G405" s="169"/>
      <c r="H405" s="204"/>
    </row>
    <row r="406" spans="5:8" x14ac:dyDescent="0.25">
      <c r="E406" s="169"/>
      <c r="F406" s="169"/>
      <c r="G406" s="169"/>
      <c r="H406" s="204"/>
    </row>
    <row r="407" spans="5:8" x14ac:dyDescent="0.25">
      <c r="E407" s="169"/>
      <c r="F407" s="169"/>
      <c r="G407" s="169"/>
      <c r="H407" s="204"/>
    </row>
    <row r="408" spans="5:8" x14ac:dyDescent="0.25">
      <c r="E408" s="169"/>
      <c r="F408" s="169"/>
      <c r="G408" s="169"/>
      <c r="H408" s="204"/>
    </row>
    <row r="409" spans="5:8" x14ac:dyDescent="0.25">
      <c r="E409" s="169"/>
      <c r="F409" s="169"/>
      <c r="G409" s="169"/>
      <c r="H409" s="204"/>
    </row>
    <row r="410" spans="5:8" x14ac:dyDescent="0.25">
      <c r="E410" s="169"/>
      <c r="F410" s="169"/>
      <c r="G410" s="169"/>
      <c r="H410" s="204"/>
    </row>
    <row r="411" spans="5:8" x14ac:dyDescent="0.25">
      <c r="E411" s="169"/>
      <c r="F411" s="169"/>
      <c r="G411" s="169"/>
      <c r="H411" s="204"/>
    </row>
    <row r="412" spans="5:8" x14ac:dyDescent="0.25">
      <c r="E412" s="169"/>
      <c r="F412" s="169"/>
      <c r="G412" s="169"/>
      <c r="H412" s="204"/>
    </row>
    <row r="413" spans="5:8" x14ac:dyDescent="0.25">
      <c r="E413" s="169"/>
      <c r="F413" s="169"/>
      <c r="G413" s="169"/>
      <c r="H413" s="204"/>
    </row>
    <row r="414" spans="5:8" x14ac:dyDescent="0.25">
      <c r="E414" s="169"/>
      <c r="F414" s="169"/>
      <c r="G414" s="169"/>
      <c r="H414" s="204"/>
    </row>
    <row r="415" spans="5:8" x14ac:dyDescent="0.25">
      <c r="E415" s="169"/>
      <c r="F415" s="169"/>
      <c r="G415" s="169"/>
      <c r="H415" s="204"/>
    </row>
    <row r="416" spans="5:8" x14ac:dyDescent="0.25">
      <c r="E416" s="169"/>
      <c r="F416" s="169"/>
      <c r="G416" s="169"/>
      <c r="H416" s="204"/>
    </row>
    <row r="417" spans="5:8" x14ac:dyDescent="0.25">
      <c r="E417" s="169"/>
      <c r="F417" s="169"/>
      <c r="G417" s="169"/>
      <c r="H417" s="204"/>
    </row>
    <row r="418" spans="5:8" x14ac:dyDescent="0.25">
      <c r="E418" s="169"/>
      <c r="F418" s="169"/>
      <c r="G418" s="169"/>
      <c r="H418" s="204"/>
    </row>
    <row r="419" spans="5:8" x14ac:dyDescent="0.25">
      <c r="E419" s="169"/>
      <c r="F419" s="169"/>
      <c r="G419" s="169"/>
      <c r="H419" s="204"/>
    </row>
    <row r="420" spans="5:8" x14ac:dyDescent="0.25">
      <c r="E420" s="169"/>
      <c r="F420" s="169"/>
      <c r="G420" s="169"/>
      <c r="H420" s="204"/>
    </row>
    <row r="421" spans="5:8" x14ac:dyDescent="0.25">
      <c r="E421" s="169"/>
      <c r="F421" s="169"/>
      <c r="G421" s="169"/>
      <c r="H421" s="204"/>
    </row>
    <row r="422" spans="5:8" x14ac:dyDescent="0.25">
      <c r="E422" s="169"/>
      <c r="F422" s="169"/>
      <c r="G422" s="169"/>
      <c r="H422" s="204"/>
    </row>
    <row r="423" spans="5:8" x14ac:dyDescent="0.25">
      <c r="E423" s="169"/>
      <c r="F423" s="169"/>
      <c r="G423" s="169"/>
      <c r="H423" s="204"/>
    </row>
    <row r="424" spans="5:8" x14ac:dyDescent="0.25">
      <c r="E424" s="169"/>
      <c r="F424" s="169"/>
      <c r="G424" s="169"/>
      <c r="H424" s="204"/>
    </row>
    <row r="425" spans="5:8" x14ac:dyDescent="0.25">
      <c r="E425" s="169"/>
      <c r="F425" s="169"/>
      <c r="G425" s="169"/>
      <c r="H425" s="204"/>
    </row>
    <row r="426" spans="5:8" x14ac:dyDescent="0.25">
      <c r="E426" s="169"/>
      <c r="F426" s="169"/>
      <c r="G426" s="169"/>
      <c r="H426" s="204"/>
    </row>
    <row r="427" spans="5:8" x14ac:dyDescent="0.25">
      <c r="E427" s="169"/>
      <c r="F427" s="169"/>
      <c r="G427" s="169"/>
      <c r="H427" s="204"/>
    </row>
    <row r="428" spans="5:8" x14ac:dyDescent="0.25">
      <c r="E428" s="169"/>
      <c r="F428" s="169"/>
      <c r="G428" s="169"/>
      <c r="H428" s="204"/>
    </row>
    <row r="429" spans="5:8" x14ac:dyDescent="0.25">
      <c r="E429" s="169"/>
      <c r="F429" s="169"/>
      <c r="G429" s="169"/>
      <c r="H429" s="204"/>
    </row>
    <row r="430" spans="5:8" x14ac:dyDescent="0.25">
      <c r="E430" s="169"/>
      <c r="F430" s="169"/>
      <c r="G430" s="169"/>
      <c r="H430" s="204"/>
    </row>
    <row r="431" spans="5:8" x14ac:dyDescent="0.25">
      <c r="E431" s="169"/>
      <c r="F431" s="169"/>
      <c r="G431" s="169"/>
      <c r="H431" s="204"/>
    </row>
    <row r="432" spans="5:8" x14ac:dyDescent="0.25">
      <c r="E432" s="169"/>
      <c r="F432" s="169"/>
      <c r="G432" s="169"/>
      <c r="H432" s="204"/>
    </row>
    <row r="433" spans="5:8" x14ac:dyDescent="0.25">
      <c r="E433" s="169"/>
      <c r="F433" s="169"/>
      <c r="G433" s="169"/>
      <c r="H433" s="204"/>
    </row>
    <row r="434" spans="5:8" x14ac:dyDescent="0.25">
      <c r="E434" s="169"/>
      <c r="F434" s="169"/>
      <c r="G434" s="169"/>
      <c r="H434" s="204"/>
    </row>
    <row r="435" spans="5:8" x14ac:dyDescent="0.25">
      <c r="E435" s="169"/>
      <c r="F435" s="169"/>
      <c r="G435" s="169"/>
      <c r="H435" s="204"/>
    </row>
    <row r="436" spans="5:8" x14ac:dyDescent="0.25">
      <c r="E436" s="169"/>
      <c r="F436" s="169"/>
      <c r="G436" s="169"/>
      <c r="H436" s="204"/>
    </row>
    <row r="437" spans="5:8" x14ac:dyDescent="0.25">
      <c r="E437" s="169"/>
      <c r="F437" s="169"/>
      <c r="G437" s="169"/>
      <c r="H437" s="204"/>
    </row>
    <row r="438" spans="5:8" x14ac:dyDescent="0.25">
      <c r="E438" s="169"/>
      <c r="F438" s="169"/>
      <c r="G438" s="169"/>
      <c r="H438" s="204"/>
    </row>
    <row r="439" spans="5:8" x14ac:dyDescent="0.25">
      <c r="E439" s="169"/>
      <c r="F439" s="169"/>
      <c r="G439" s="169"/>
      <c r="H439" s="204"/>
    </row>
    <row r="440" spans="5:8" x14ac:dyDescent="0.25">
      <c r="E440" s="169"/>
      <c r="F440" s="169"/>
      <c r="G440" s="169"/>
      <c r="H440" s="204"/>
    </row>
    <row r="441" spans="5:8" x14ac:dyDescent="0.25">
      <c r="E441" s="169"/>
      <c r="F441" s="169"/>
      <c r="G441" s="169"/>
      <c r="H441" s="204"/>
    </row>
    <row r="442" spans="5:8" x14ac:dyDescent="0.25">
      <c r="E442" s="169"/>
      <c r="F442" s="169"/>
      <c r="G442" s="169"/>
      <c r="H442" s="204"/>
    </row>
    <row r="443" spans="5:8" x14ac:dyDescent="0.25">
      <c r="E443" s="169"/>
      <c r="F443" s="169"/>
      <c r="G443" s="169"/>
      <c r="H443" s="204"/>
    </row>
    <row r="444" spans="5:8" x14ac:dyDescent="0.25">
      <c r="E444" s="169"/>
      <c r="F444" s="169"/>
      <c r="G444" s="169"/>
      <c r="H444" s="204"/>
    </row>
    <row r="445" spans="5:8" x14ac:dyDescent="0.25">
      <c r="E445" s="169"/>
      <c r="F445" s="169"/>
      <c r="G445" s="169"/>
      <c r="H445" s="204"/>
    </row>
    <row r="446" spans="5:8" x14ac:dyDescent="0.25">
      <c r="E446" s="169"/>
      <c r="F446" s="169"/>
      <c r="G446" s="169"/>
      <c r="H446" s="204"/>
    </row>
    <row r="447" spans="5:8" x14ac:dyDescent="0.25">
      <c r="E447" s="169"/>
      <c r="F447" s="169"/>
      <c r="G447" s="169"/>
      <c r="H447" s="204"/>
    </row>
    <row r="448" spans="5:8" x14ac:dyDescent="0.25">
      <c r="E448" s="169"/>
      <c r="F448" s="169"/>
      <c r="G448" s="169"/>
      <c r="H448" s="204"/>
    </row>
    <row r="449" spans="5:8" x14ac:dyDescent="0.25">
      <c r="E449" s="169"/>
      <c r="F449" s="169"/>
      <c r="G449" s="169"/>
      <c r="H449" s="204"/>
    </row>
    <row r="450" spans="5:8" x14ac:dyDescent="0.25">
      <c r="E450" s="169"/>
      <c r="F450" s="169"/>
      <c r="G450" s="169"/>
      <c r="H450" s="204"/>
    </row>
    <row r="451" spans="5:8" x14ac:dyDescent="0.25">
      <c r="E451" s="169"/>
      <c r="F451" s="169"/>
      <c r="G451" s="169"/>
      <c r="H451" s="204"/>
    </row>
    <row r="452" spans="5:8" x14ac:dyDescent="0.25">
      <c r="E452" s="169"/>
      <c r="F452" s="169"/>
      <c r="G452" s="169"/>
      <c r="H452" s="204"/>
    </row>
    <row r="453" spans="5:8" x14ac:dyDescent="0.25">
      <c r="E453" s="169"/>
      <c r="F453" s="169"/>
      <c r="G453" s="169"/>
      <c r="H453" s="204"/>
    </row>
    <row r="454" spans="5:8" x14ac:dyDescent="0.25">
      <c r="E454" s="169"/>
      <c r="F454" s="169"/>
      <c r="G454" s="169"/>
      <c r="H454" s="204"/>
    </row>
    <row r="455" spans="5:8" x14ac:dyDescent="0.25">
      <c r="E455" s="169"/>
      <c r="F455" s="169"/>
      <c r="G455" s="169"/>
      <c r="H455" s="204"/>
    </row>
    <row r="456" spans="5:8" x14ac:dyDescent="0.25">
      <c r="E456" s="169"/>
      <c r="F456" s="169"/>
      <c r="G456" s="169"/>
      <c r="H456" s="204"/>
    </row>
    <row r="457" spans="5:8" x14ac:dyDescent="0.25">
      <c r="E457" s="169"/>
      <c r="F457" s="169"/>
      <c r="G457" s="169"/>
      <c r="H457" s="204"/>
    </row>
    <row r="458" spans="5:8" x14ac:dyDescent="0.25">
      <c r="E458" s="169"/>
      <c r="F458" s="169"/>
      <c r="G458" s="169"/>
      <c r="H458" s="204"/>
    </row>
    <row r="459" spans="5:8" x14ac:dyDescent="0.25">
      <c r="E459" s="169"/>
      <c r="F459" s="169"/>
      <c r="G459" s="169"/>
      <c r="H459" s="204"/>
    </row>
    <row r="460" spans="5:8" x14ac:dyDescent="0.25">
      <c r="E460" s="169"/>
      <c r="F460" s="169"/>
      <c r="G460" s="169"/>
      <c r="H460" s="204"/>
    </row>
    <row r="461" spans="5:8" x14ac:dyDescent="0.25">
      <c r="E461" s="169"/>
      <c r="F461" s="169"/>
      <c r="G461" s="169"/>
      <c r="H461" s="204"/>
    </row>
    <row r="462" spans="5:8" x14ac:dyDescent="0.25">
      <c r="E462" s="169"/>
      <c r="F462" s="169"/>
      <c r="G462" s="169"/>
      <c r="H462" s="204"/>
    </row>
    <row r="463" spans="5:8" x14ac:dyDescent="0.25">
      <c r="E463" s="169"/>
      <c r="F463" s="169"/>
      <c r="G463" s="169"/>
      <c r="H463" s="204"/>
    </row>
    <row r="464" spans="5:8" x14ac:dyDescent="0.25">
      <c r="E464" s="169"/>
      <c r="F464" s="169"/>
      <c r="G464" s="169"/>
      <c r="H464" s="204"/>
    </row>
    <row r="465" spans="5:8" x14ac:dyDescent="0.25">
      <c r="E465" s="169"/>
      <c r="F465" s="169"/>
      <c r="G465" s="169"/>
      <c r="H465" s="204"/>
    </row>
    <row r="466" spans="5:8" x14ac:dyDescent="0.25">
      <c r="E466" s="169"/>
      <c r="F466" s="169"/>
      <c r="G466" s="169"/>
      <c r="H466" s="204"/>
    </row>
    <row r="467" spans="5:8" x14ac:dyDescent="0.25">
      <c r="E467" s="169"/>
      <c r="F467" s="169"/>
      <c r="G467" s="169"/>
      <c r="H467" s="204"/>
    </row>
    <row r="468" spans="5:8" x14ac:dyDescent="0.25">
      <c r="E468" s="169"/>
      <c r="F468" s="169"/>
      <c r="G468" s="169"/>
      <c r="H468" s="204"/>
    </row>
    <row r="469" spans="5:8" x14ac:dyDescent="0.25">
      <c r="E469" s="169"/>
      <c r="F469" s="169"/>
      <c r="G469" s="169"/>
      <c r="H469" s="204"/>
    </row>
    <row r="470" spans="5:8" x14ac:dyDescent="0.25">
      <c r="E470" s="169"/>
      <c r="F470" s="169"/>
      <c r="G470" s="169"/>
      <c r="H470" s="204"/>
    </row>
    <row r="471" spans="5:8" x14ac:dyDescent="0.25">
      <c r="E471" s="169"/>
      <c r="F471" s="169"/>
      <c r="G471" s="169"/>
      <c r="H471" s="204"/>
    </row>
    <row r="472" spans="5:8" x14ac:dyDescent="0.25">
      <c r="E472" s="169"/>
      <c r="F472" s="169"/>
      <c r="G472" s="169"/>
      <c r="H472" s="204"/>
    </row>
    <row r="473" spans="5:8" x14ac:dyDescent="0.25">
      <c r="E473" s="169"/>
      <c r="F473" s="169"/>
      <c r="G473" s="169"/>
      <c r="H473" s="204"/>
    </row>
    <row r="474" spans="5:8" x14ac:dyDescent="0.25">
      <c r="E474" s="169"/>
      <c r="F474" s="169"/>
      <c r="G474" s="169"/>
      <c r="H474" s="204"/>
    </row>
    <row r="475" spans="5:8" x14ac:dyDescent="0.25">
      <c r="E475" s="169"/>
      <c r="F475" s="169"/>
      <c r="G475" s="169"/>
      <c r="H475" s="204"/>
    </row>
    <row r="476" spans="5:8" x14ac:dyDescent="0.25">
      <c r="E476" s="169"/>
      <c r="F476" s="169"/>
      <c r="G476" s="169"/>
      <c r="H476" s="204"/>
    </row>
    <row r="477" spans="5:8" x14ac:dyDescent="0.25">
      <c r="E477" s="169"/>
      <c r="F477" s="169"/>
      <c r="G477" s="169"/>
      <c r="H477" s="204"/>
    </row>
    <row r="478" spans="5:8" x14ac:dyDescent="0.25">
      <c r="E478" s="169"/>
      <c r="F478" s="169"/>
      <c r="G478" s="169"/>
      <c r="H478" s="204"/>
    </row>
    <row r="479" spans="5:8" x14ac:dyDescent="0.25">
      <c r="E479" s="169"/>
      <c r="F479" s="169"/>
      <c r="G479" s="169"/>
      <c r="H479" s="204"/>
    </row>
    <row r="480" spans="5:8" x14ac:dyDescent="0.25">
      <c r="E480" s="169"/>
      <c r="F480" s="169"/>
      <c r="G480" s="169"/>
      <c r="H480" s="204"/>
    </row>
    <row r="481" spans="5:8" x14ac:dyDescent="0.25">
      <c r="E481" s="169"/>
      <c r="F481" s="169"/>
      <c r="G481" s="169"/>
      <c r="H481" s="204"/>
    </row>
    <row r="482" spans="5:8" x14ac:dyDescent="0.25">
      <c r="E482" s="169"/>
      <c r="F482" s="169"/>
      <c r="G482" s="169"/>
      <c r="H482" s="204"/>
    </row>
    <row r="483" spans="5:8" x14ac:dyDescent="0.25">
      <c r="E483" s="169"/>
      <c r="F483" s="169"/>
      <c r="G483" s="169"/>
      <c r="H483" s="204"/>
    </row>
    <row r="484" spans="5:8" x14ac:dyDescent="0.25">
      <c r="E484" s="169"/>
      <c r="F484" s="169"/>
      <c r="G484" s="169"/>
      <c r="H484" s="204"/>
    </row>
    <row r="485" spans="5:8" x14ac:dyDescent="0.25">
      <c r="E485" s="169"/>
      <c r="F485" s="169"/>
      <c r="G485" s="169"/>
      <c r="H485" s="204"/>
    </row>
    <row r="486" spans="5:8" x14ac:dyDescent="0.25">
      <c r="E486" s="169"/>
      <c r="F486" s="169"/>
      <c r="G486" s="169"/>
      <c r="H486" s="204"/>
    </row>
    <row r="487" spans="5:8" x14ac:dyDescent="0.25">
      <c r="E487" s="169"/>
      <c r="F487" s="169"/>
      <c r="G487" s="169"/>
      <c r="H487" s="204"/>
    </row>
    <row r="488" spans="5:8" x14ac:dyDescent="0.25">
      <c r="E488" s="169"/>
      <c r="F488" s="169"/>
      <c r="G488" s="169"/>
      <c r="H488" s="204"/>
    </row>
    <row r="489" spans="5:8" x14ac:dyDescent="0.25">
      <c r="E489" s="169"/>
      <c r="F489" s="169"/>
      <c r="G489" s="169"/>
      <c r="H489" s="204"/>
    </row>
    <row r="490" spans="5:8" x14ac:dyDescent="0.25">
      <c r="E490" s="169"/>
      <c r="F490" s="169"/>
      <c r="G490" s="169"/>
      <c r="H490" s="204"/>
    </row>
    <row r="491" spans="5:8" x14ac:dyDescent="0.25">
      <c r="E491" s="169"/>
      <c r="F491" s="169"/>
      <c r="G491" s="169"/>
      <c r="H491" s="204"/>
    </row>
    <row r="492" spans="5:8" x14ac:dyDescent="0.25">
      <c r="E492" s="169"/>
      <c r="F492" s="169"/>
      <c r="G492" s="169"/>
      <c r="H492" s="204"/>
    </row>
    <row r="493" spans="5:8" x14ac:dyDescent="0.25">
      <c r="E493" s="169"/>
      <c r="F493" s="169"/>
      <c r="G493" s="169"/>
      <c r="H493" s="204"/>
    </row>
    <row r="494" spans="5:8" x14ac:dyDescent="0.25">
      <c r="E494" s="169"/>
      <c r="F494" s="169"/>
      <c r="G494" s="169"/>
      <c r="H494" s="204"/>
    </row>
    <row r="495" spans="5:8" x14ac:dyDescent="0.25">
      <c r="E495" s="169"/>
      <c r="F495" s="169"/>
      <c r="G495" s="169"/>
      <c r="H495" s="204"/>
    </row>
    <row r="496" spans="5:8" x14ac:dyDescent="0.25">
      <c r="E496" s="169"/>
      <c r="F496" s="169"/>
      <c r="G496" s="169"/>
      <c r="H496" s="204"/>
    </row>
    <row r="497" spans="5:8" x14ac:dyDescent="0.25">
      <c r="E497" s="169"/>
      <c r="F497" s="169"/>
      <c r="G497" s="169"/>
      <c r="H497" s="204"/>
    </row>
    <row r="498" spans="5:8" x14ac:dyDescent="0.25">
      <c r="E498" s="169"/>
      <c r="F498" s="169"/>
      <c r="G498" s="169"/>
      <c r="H498" s="204"/>
    </row>
    <row r="499" spans="5:8" x14ac:dyDescent="0.25">
      <c r="E499" s="169"/>
      <c r="F499" s="169"/>
      <c r="G499" s="169"/>
      <c r="H499" s="204"/>
    </row>
    <row r="500" spans="5:8" x14ac:dyDescent="0.25">
      <c r="E500" s="169"/>
      <c r="F500" s="169"/>
      <c r="G500" s="169"/>
      <c r="H500" s="204"/>
    </row>
    <row r="501" spans="5:8" x14ac:dyDescent="0.25">
      <c r="E501" s="169"/>
      <c r="F501" s="169"/>
      <c r="G501" s="169"/>
      <c r="H501" s="204"/>
    </row>
    <row r="502" spans="5:8" x14ac:dyDescent="0.25">
      <c r="E502" s="169"/>
      <c r="F502" s="169"/>
      <c r="G502" s="169"/>
      <c r="H502" s="204"/>
    </row>
    <row r="503" spans="5:8" x14ac:dyDescent="0.25">
      <c r="E503" s="169"/>
      <c r="F503" s="169"/>
      <c r="G503" s="169"/>
      <c r="H503" s="204"/>
    </row>
    <row r="504" spans="5:8" x14ac:dyDescent="0.25">
      <c r="E504" s="169"/>
      <c r="F504" s="169"/>
      <c r="G504" s="169"/>
      <c r="H504" s="204"/>
    </row>
    <row r="505" spans="5:8" x14ac:dyDescent="0.25">
      <c r="E505" s="169"/>
      <c r="F505" s="169"/>
      <c r="G505" s="169"/>
      <c r="H505" s="204"/>
    </row>
    <row r="506" spans="5:8" x14ac:dyDescent="0.25">
      <c r="E506" s="169"/>
      <c r="F506" s="169"/>
      <c r="G506" s="169"/>
      <c r="H506" s="204"/>
    </row>
    <row r="507" spans="5:8" x14ac:dyDescent="0.25">
      <c r="E507" s="169"/>
      <c r="F507" s="169"/>
      <c r="G507" s="169"/>
      <c r="H507" s="204"/>
    </row>
    <row r="508" spans="5:8" x14ac:dyDescent="0.25">
      <c r="E508" s="169"/>
      <c r="F508" s="169"/>
      <c r="G508" s="169"/>
      <c r="H508" s="204"/>
    </row>
    <row r="509" spans="5:8" x14ac:dyDescent="0.25">
      <c r="E509" s="169"/>
      <c r="F509" s="169"/>
      <c r="G509" s="169"/>
      <c r="H509" s="204"/>
    </row>
    <row r="510" spans="5:8" x14ac:dyDescent="0.25">
      <c r="E510" s="169"/>
      <c r="F510" s="169"/>
      <c r="G510" s="169"/>
      <c r="H510" s="204"/>
    </row>
    <row r="511" spans="5:8" x14ac:dyDescent="0.25">
      <c r="E511" s="169"/>
      <c r="F511" s="169"/>
      <c r="G511" s="169"/>
      <c r="H511" s="204"/>
    </row>
    <row r="512" spans="5:8" x14ac:dyDescent="0.25">
      <c r="E512" s="169"/>
      <c r="F512" s="169"/>
      <c r="G512" s="169"/>
      <c r="H512" s="204"/>
    </row>
    <row r="513" spans="5:8" x14ac:dyDescent="0.25">
      <c r="E513" s="169"/>
      <c r="F513" s="169"/>
      <c r="G513" s="169"/>
      <c r="H513" s="204"/>
    </row>
    <row r="514" spans="5:8" x14ac:dyDescent="0.25">
      <c r="E514" s="169"/>
      <c r="F514" s="169"/>
      <c r="G514" s="169"/>
      <c r="H514" s="204"/>
    </row>
    <row r="515" spans="5:8" x14ac:dyDescent="0.25">
      <c r="E515" s="169"/>
      <c r="F515" s="169"/>
      <c r="G515" s="169"/>
      <c r="H515" s="204"/>
    </row>
    <row r="516" spans="5:8" x14ac:dyDescent="0.25">
      <c r="E516" s="169"/>
      <c r="F516" s="169"/>
      <c r="G516" s="169"/>
      <c r="H516" s="204"/>
    </row>
    <row r="517" spans="5:8" x14ac:dyDescent="0.25">
      <c r="E517" s="169"/>
      <c r="F517" s="169"/>
      <c r="G517" s="169"/>
      <c r="H517" s="204"/>
    </row>
    <row r="518" spans="5:8" x14ac:dyDescent="0.25">
      <c r="E518" s="169"/>
      <c r="F518" s="169"/>
      <c r="G518" s="169"/>
      <c r="H518" s="204"/>
    </row>
    <row r="519" spans="5:8" x14ac:dyDescent="0.25">
      <c r="E519" s="169"/>
      <c r="F519" s="169"/>
      <c r="G519" s="169"/>
      <c r="H519" s="204"/>
    </row>
    <row r="520" spans="5:8" x14ac:dyDescent="0.25">
      <c r="E520" s="169"/>
      <c r="F520" s="169"/>
      <c r="G520" s="169"/>
      <c r="H520" s="204"/>
    </row>
    <row r="521" spans="5:8" x14ac:dyDescent="0.25">
      <c r="E521" s="169"/>
      <c r="F521" s="169"/>
      <c r="G521" s="169"/>
      <c r="H521" s="204"/>
    </row>
    <row r="522" spans="5:8" x14ac:dyDescent="0.25">
      <c r="E522" s="169"/>
      <c r="F522" s="169"/>
      <c r="G522" s="169"/>
      <c r="H522" s="204"/>
    </row>
    <row r="523" spans="5:8" x14ac:dyDescent="0.25">
      <c r="E523" s="169"/>
      <c r="F523" s="169"/>
      <c r="G523" s="169"/>
      <c r="H523" s="204"/>
    </row>
    <row r="524" spans="5:8" x14ac:dyDescent="0.25">
      <c r="E524" s="169"/>
      <c r="F524" s="169"/>
      <c r="G524" s="169"/>
      <c r="H524" s="204"/>
    </row>
    <row r="525" spans="5:8" x14ac:dyDescent="0.25">
      <c r="E525" s="169"/>
      <c r="F525" s="169"/>
      <c r="G525" s="169"/>
      <c r="H525" s="204"/>
    </row>
    <row r="526" spans="5:8" x14ac:dyDescent="0.25">
      <c r="E526" s="169"/>
      <c r="F526" s="169"/>
      <c r="G526" s="169"/>
      <c r="H526" s="204"/>
    </row>
    <row r="527" spans="5:8" x14ac:dyDescent="0.25">
      <c r="E527" s="169"/>
      <c r="F527" s="169"/>
      <c r="G527" s="169"/>
      <c r="H527" s="204"/>
    </row>
    <row r="528" spans="5:8" x14ac:dyDescent="0.25">
      <c r="E528" s="169"/>
      <c r="F528" s="169"/>
      <c r="G528" s="169"/>
      <c r="H528" s="204"/>
    </row>
    <row r="529" spans="5:8" x14ac:dyDescent="0.25">
      <c r="E529" s="169"/>
      <c r="F529" s="169"/>
      <c r="G529" s="169"/>
      <c r="H529" s="204"/>
    </row>
    <row r="530" spans="5:8" x14ac:dyDescent="0.25">
      <c r="E530" s="169"/>
      <c r="F530" s="169"/>
      <c r="G530" s="169"/>
      <c r="H530" s="204"/>
    </row>
    <row r="531" spans="5:8" x14ac:dyDescent="0.25">
      <c r="E531" s="169"/>
      <c r="F531" s="169"/>
      <c r="G531" s="169"/>
      <c r="H531" s="204"/>
    </row>
    <row r="532" spans="5:8" x14ac:dyDescent="0.25">
      <c r="E532" s="169"/>
      <c r="F532" s="169"/>
      <c r="G532" s="169"/>
      <c r="H532" s="204"/>
    </row>
    <row r="533" spans="5:8" x14ac:dyDescent="0.25">
      <c r="E533" s="169"/>
      <c r="F533" s="169"/>
      <c r="G533" s="169"/>
      <c r="H533" s="204"/>
    </row>
    <row r="534" spans="5:8" x14ac:dyDescent="0.25">
      <c r="E534" s="169"/>
      <c r="F534" s="169"/>
      <c r="G534" s="169"/>
      <c r="H534" s="204"/>
    </row>
    <row r="535" spans="5:8" x14ac:dyDescent="0.25">
      <c r="E535" s="169"/>
      <c r="F535" s="169"/>
      <c r="G535" s="169"/>
      <c r="H535" s="204"/>
    </row>
    <row r="536" spans="5:8" x14ac:dyDescent="0.25">
      <c r="E536" s="169"/>
      <c r="F536" s="169"/>
      <c r="G536" s="169"/>
      <c r="H536" s="204"/>
    </row>
    <row r="537" spans="5:8" x14ac:dyDescent="0.25">
      <c r="E537" s="169"/>
      <c r="F537" s="169"/>
      <c r="G537" s="169"/>
      <c r="H537" s="204"/>
    </row>
    <row r="538" spans="5:8" x14ac:dyDescent="0.25">
      <c r="E538" s="169"/>
      <c r="F538" s="169"/>
      <c r="G538" s="169"/>
      <c r="H538" s="204"/>
    </row>
    <row r="539" spans="5:8" x14ac:dyDescent="0.25">
      <c r="E539" s="169"/>
      <c r="F539" s="169"/>
      <c r="G539" s="169"/>
      <c r="H539" s="204"/>
    </row>
    <row r="540" spans="5:8" x14ac:dyDescent="0.25">
      <c r="E540" s="169"/>
      <c r="F540" s="169"/>
      <c r="G540" s="169"/>
      <c r="H540" s="204"/>
    </row>
    <row r="541" spans="5:8" x14ac:dyDescent="0.25">
      <c r="E541" s="169"/>
      <c r="F541" s="169"/>
      <c r="G541" s="169"/>
      <c r="H541" s="204"/>
    </row>
    <row r="542" spans="5:8" x14ac:dyDescent="0.25">
      <c r="E542" s="169"/>
      <c r="F542" s="169"/>
      <c r="G542" s="169"/>
      <c r="H542" s="204"/>
    </row>
    <row r="543" spans="5:8" x14ac:dyDescent="0.25">
      <c r="E543" s="169"/>
      <c r="F543" s="169"/>
      <c r="G543" s="169"/>
      <c r="H543" s="204"/>
    </row>
    <row r="544" spans="5:8" x14ac:dyDescent="0.25">
      <c r="E544" s="169"/>
      <c r="F544" s="169"/>
      <c r="G544" s="169"/>
      <c r="H544" s="204"/>
    </row>
    <row r="545" spans="5:8" x14ac:dyDescent="0.25">
      <c r="E545" s="169"/>
      <c r="F545" s="169"/>
      <c r="G545" s="169"/>
      <c r="H545" s="204"/>
    </row>
    <row r="546" spans="5:8" x14ac:dyDescent="0.25">
      <c r="E546" s="169"/>
      <c r="F546" s="169"/>
      <c r="G546" s="169"/>
      <c r="H546" s="204"/>
    </row>
    <row r="547" spans="5:8" x14ac:dyDescent="0.25">
      <c r="E547" s="169"/>
      <c r="F547" s="169"/>
      <c r="G547" s="169"/>
      <c r="H547" s="204"/>
    </row>
    <row r="548" spans="5:8" x14ac:dyDescent="0.25">
      <c r="E548" s="169"/>
      <c r="F548" s="169"/>
      <c r="G548" s="169"/>
      <c r="H548" s="204"/>
    </row>
    <row r="549" spans="5:8" x14ac:dyDescent="0.25">
      <c r="E549" s="169"/>
      <c r="F549" s="169"/>
      <c r="G549" s="169"/>
      <c r="H549" s="204"/>
    </row>
    <row r="550" spans="5:8" x14ac:dyDescent="0.25">
      <c r="E550" s="169"/>
      <c r="F550" s="169"/>
      <c r="G550" s="169"/>
      <c r="H550" s="204"/>
    </row>
    <row r="551" spans="5:8" x14ac:dyDescent="0.25">
      <c r="E551" s="169"/>
      <c r="F551" s="169"/>
      <c r="G551" s="169"/>
      <c r="H551" s="204"/>
    </row>
    <row r="552" spans="5:8" x14ac:dyDescent="0.25">
      <c r="E552" s="169"/>
      <c r="F552" s="169"/>
      <c r="G552" s="169"/>
      <c r="H552" s="204"/>
    </row>
    <row r="553" spans="5:8" x14ac:dyDescent="0.25">
      <c r="E553" s="169"/>
      <c r="F553" s="169"/>
      <c r="G553" s="169"/>
      <c r="H553" s="204"/>
    </row>
    <row r="554" spans="5:8" x14ac:dyDescent="0.25">
      <c r="E554" s="169"/>
      <c r="F554" s="169"/>
      <c r="G554" s="169"/>
      <c r="H554" s="204"/>
    </row>
    <row r="555" spans="5:8" x14ac:dyDescent="0.25">
      <c r="E555" s="169"/>
      <c r="F555" s="169"/>
      <c r="G555" s="169"/>
      <c r="H555" s="204"/>
    </row>
    <row r="556" spans="5:8" x14ac:dyDescent="0.25">
      <c r="E556" s="169"/>
      <c r="F556" s="169"/>
      <c r="G556" s="169"/>
      <c r="H556" s="204"/>
    </row>
    <row r="557" spans="5:8" x14ac:dyDescent="0.25">
      <c r="E557" s="169"/>
      <c r="F557" s="169"/>
      <c r="G557" s="169"/>
      <c r="H557" s="204"/>
    </row>
    <row r="558" spans="5:8" x14ac:dyDescent="0.25">
      <c r="E558" s="169"/>
      <c r="F558" s="169"/>
      <c r="G558" s="169"/>
      <c r="H558" s="204"/>
    </row>
    <row r="559" spans="5:8" x14ac:dyDescent="0.25">
      <c r="E559" s="169"/>
      <c r="F559" s="169"/>
      <c r="G559" s="169"/>
      <c r="H559" s="204"/>
    </row>
    <row r="560" spans="5:8" x14ac:dyDescent="0.25">
      <c r="E560" s="169"/>
      <c r="F560" s="169"/>
      <c r="G560" s="169"/>
      <c r="H560" s="204"/>
    </row>
    <row r="561" spans="5:8" x14ac:dyDescent="0.25">
      <c r="E561" s="169"/>
      <c r="F561" s="169"/>
      <c r="G561" s="169"/>
      <c r="H561" s="204"/>
    </row>
    <row r="562" spans="5:8" x14ac:dyDescent="0.25">
      <c r="E562" s="169"/>
      <c r="F562" s="169"/>
      <c r="G562" s="169"/>
      <c r="H562" s="204"/>
    </row>
    <row r="563" spans="5:8" x14ac:dyDescent="0.25">
      <c r="E563" s="169"/>
      <c r="F563" s="169"/>
      <c r="G563" s="169"/>
      <c r="H563" s="204"/>
    </row>
    <row r="564" spans="5:8" x14ac:dyDescent="0.25">
      <c r="E564" s="169"/>
      <c r="F564" s="169"/>
      <c r="G564" s="169"/>
      <c r="H564" s="204"/>
    </row>
    <row r="565" spans="5:8" x14ac:dyDescent="0.25">
      <c r="E565" s="169"/>
      <c r="F565" s="169"/>
      <c r="G565" s="169"/>
      <c r="H565" s="204"/>
    </row>
    <row r="566" spans="5:8" x14ac:dyDescent="0.25">
      <c r="E566" s="169"/>
      <c r="F566" s="169"/>
      <c r="G566" s="169"/>
      <c r="H566" s="204"/>
    </row>
    <row r="567" spans="5:8" x14ac:dyDescent="0.25">
      <c r="E567" s="169"/>
      <c r="F567" s="169"/>
      <c r="G567" s="169"/>
      <c r="H567" s="204"/>
    </row>
    <row r="568" spans="5:8" x14ac:dyDescent="0.25">
      <c r="E568" s="169"/>
      <c r="F568" s="169"/>
      <c r="G568" s="169"/>
      <c r="H568" s="204"/>
    </row>
    <row r="569" spans="5:8" x14ac:dyDescent="0.25">
      <c r="E569" s="169"/>
      <c r="F569" s="169"/>
      <c r="G569" s="169"/>
      <c r="H569" s="204"/>
    </row>
    <row r="570" spans="5:8" x14ac:dyDescent="0.25">
      <c r="E570" s="169"/>
      <c r="F570" s="169"/>
      <c r="G570" s="169"/>
      <c r="H570" s="204"/>
    </row>
    <row r="571" spans="5:8" x14ac:dyDescent="0.25">
      <c r="E571" s="169"/>
      <c r="F571" s="169"/>
      <c r="G571" s="169"/>
      <c r="H571" s="204"/>
    </row>
    <row r="572" spans="5:8" x14ac:dyDescent="0.25">
      <c r="E572" s="169"/>
      <c r="F572" s="169"/>
      <c r="G572" s="169"/>
      <c r="H572" s="204"/>
    </row>
    <row r="573" spans="5:8" x14ac:dyDescent="0.25">
      <c r="E573" s="169"/>
      <c r="F573" s="169"/>
      <c r="G573" s="169"/>
      <c r="H573" s="204"/>
    </row>
    <row r="574" spans="5:8" x14ac:dyDescent="0.25">
      <c r="E574" s="169"/>
      <c r="F574" s="169"/>
      <c r="G574" s="169"/>
      <c r="H574" s="204"/>
    </row>
    <row r="575" spans="5:8" x14ac:dyDescent="0.25">
      <c r="E575" s="169"/>
      <c r="F575" s="169"/>
      <c r="G575" s="169"/>
      <c r="H575" s="204"/>
    </row>
    <row r="576" spans="5:8" x14ac:dyDescent="0.25">
      <c r="E576" s="169"/>
      <c r="F576" s="169"/>
      <c r="G576" s="169"/>
      <c r="H576" s="204"/>
    </row>
    <row r="577" spans="5:8" x14ac:dyDescent="0.25">
      <c r="E577" s="169"/>
      <c r="F577" s="169"/>
      <c r="G577" s="169"/>
      <c r="H577" s="204"/>
    </row>
    <row r="578" spans="5:8" x14ac:dyDescent="0.25">
      <c r="E578" s="169"/>
      <c r="F578" s="169"/>
      <c r="G578" s="169"/>
      <c r="H578" s="204"/>
    </row>
    <row r="579" spans="5:8" x14ac:dyDescent="0.25">
      <c r="E579" s="169"/>
      <c r="F579" s="169"/>
      <c r="G579" s="169"/>
      <c r="H579" s="204"/>
    </row>
    <row r="580" spans="5:8" x14ac:dyDescent="0.25">
      <c r="E580" s="169"/>
      <c r="F580" s="169"/>
      <c r="G580" s="169"/>
      <c r="H580" s="204"/>
    </row>
    <row r="581" spans="5:8" x14ac:dyDescent="0.25">
      <c r="E581" s="169"/>
      <c r="F581" s="169"/>
      <c r="G581" s="169"/>
      <c r="H581" s="204"/>
    </row>
    <row r="582" spans="5:8" x14ac:dyDescent="0.25">
      <c r="E582" s="169"/>
      <c r="F582" s="169"/>
      <c r="G582" s="169"/>
      <c r="H582" s="204"/>
    </row>
    <row r="583" spans="5:8" x14ac:dyDescent="0.25">
      <c r="E583" s="169"/>
      <c r="F583" s="169"/>
      <c r="G583" s="169"/>
      <c r="H583" s="204"/>
    </row>
    <row r="584" spans="5:8" x14ac:dyDescent="0.25">
      <c r="E584" s="169"/>
      <c r="F584" s="169"/>
      <c r="G584" s="169"/>
      <c r="H584" s="204"/>
    </row>
    <row r="585" spans="5:8" x14ac:dyDescent="0.25">
      <c r="E585" s="169"/>
      <c r="F585" s="169"/>
      <c r="G585" s="169"/>
      <c r="H585" s="204"/>
    </row>
    <row r="586" spans="5:8" x14ac:dyDescent="0.25">
      <c r="E586" s="169"/>
      <c r="F586" s="169"/>
      <c r="G586" s="169"/>
      <c r="H586" s="204"/>
    </row>
    <row r="587" spans="5:8" x14ac:dyDescent="0.25">
      <c r="E587" s="169"/>
      <c r="F587" s="169"/>
      <c r="G587" s="169"/>
      <c r="H587" s="204"/>
    </row>
    <row r="588" spans="5:8" x14ac:dyDescent="0.25">
      <c r="E588" s="169"/>
      <c r="F588" s="169"/>
      <c r="G588" s="169"/>
      <c r="H588" s="204"/>
    </row>
    <row r="589" spans="5:8" x14ac:dyDescent="0.25">
      <c r="E589" s="169"/>
      <c r="F589" s="169"/>
      <c r="G589" s="169"/>
      <c r="H589" s="204"/>
    </row>
    <row r="590" spans="5:8" x14ac:dyDescent="0.25">
      <c r="E590" s="169"/>
      <c r="F590" s="169"/>
      <c r="G590" s="169"/>
      <c r="H590" s="204"/>
    </row>
    <row r="591" spans="5:8" x14ac:dyDescent="0.25">
      <c r="E591" s="169"/>
      <c r="F591" s="169"/>
      <c r="G591" s="169"/>
      <c r="H591" s="204"/>
    </row>
    <row r="592" spans="5:8" x14ac:dyDescent="0.25">
      <c r="E592" s="169"/>
      <c r="F592" s="169"/>
      <c r="G592" s="169"/>
      <c r="H592" s="204"/>
    </row>
    <row r="593" spans="5:8" x14ac:dyDescent="0.25">
      <c r="E593" s="169"/>
      <c r="F593" s="169"/>
      <c r="G593" s="169"/>
      <c r="H593" s="204"/>
    </row>
    <row r="594" spans="5:8" x14ac:dyDescent="0.25">
      <c r="E594" s="169"/>
      <c r="F594" s="169"/>
      <c r="G594" s="169"/>
      <c r="H594" s="204"/>
    </row>
    <row r="595" spans="5:8" x14ac:dyDescent="0.25">
      <c r="E595" s="169"/>
      <c r="F595" s="169"/>
      <c r="G595" s="169"/>
      <c r="H595" s="204"/>
    </row>
    <row r="596" spans="5:8" x14ac:dyDescent="0.25">
      <c r="E596" s="169"/>
      <c r="F596" s="169"/>
      <c r="G596" s="169"/>
      <c r="H596" s="204"/>
    </row>
    <row r="597" spans="5:8" x14ac:dyDescent="0.25">
      <c r="E597" s="169"/>
      <c r="F597" s="169"/>
      <c r="G597" s="169"/>
      <c r="H597" s="204"/>
    </row>
    <row r="598" spans="5:8" x14ac:dyDescent="0.25">
      <c r="E598" s="169"/>
      <c r="F598" s="169"/>
      <c r="G598" s="169"/>
      <c r="H598" s="204"/>
    </row>
    <row r="599" spans="5:8" x14ac:dyDescent="0.25">
      <c r="E599" s="169"/>
      <c r="F599" s="169"/>
      <c r="G599" s="169"/>
      <c r="H599" s="204"/>
    </row>
    <row r="600" spans="5:8" x14ac:dyDescent="0.25">
      <c r="E600" s="169"/>
      <c r="F600" s="169"/>
      <c r="G600" s="169"/>
      <c r="H600" s="204"/>
    </row>
    <row r="601" spans="5:8" x14ac:dyDescent="0.25">
      <c r="E601" s="169"/>
      <c r="F601" s="169"/>
      <c r="G601" s="169"/>
      <c r="H601" s="204"/>
    </row>
    <row r="602" spans="5:8" x14ac:dyDescent="0.25">
      <c r="E602" s="169"/>
      <c r="F602" s="169"/>
      <c r="G602" s="169"/>
      <c r="H602" s="204"/>
    </row>
    <row r="603" spans="5:8" x14ac:dyDescent="0.25">
      <c r="E603" s="169"/>
      <c r="F603" s="169"/>
      <c r="G603" s="169"/>
      <c r="H603" s="204"/>
    </row>
    <row r="604" spans="5:8" x14ac:dyDescent="0.25">
      <c r="E604" s="169"/>
      <c r="F604" s="169"/>
      <c r="G604" s="169"/>
      <c r="H604" s="204"/>
    </row>
    <row r="605" spans="5:8" x14ac:dyDescent="0.25">
      <c r="E605" s="169"/>
      <c r="F605" s="169"/>
      <c r="G605" s="169"/>
      <c r="H605" s="204"/>
    </row>
    <row r="606" spans="5:8" x14ac:dyDescent="0.25">
      <c r="E606" s="169"/>
      <c r="F606" s="169"/>
      <c r="G606" s="169"/>
      <c r="H606" s="204"/>
    </row>
    <row r="607" spans="5:8" x14ac:dyDescent="0.25">
      <c r="E607" s="169"/>
      <c r="F607" s="169"/>
      <c r="G607" s="169"/>
      <c r="H607" s="204"/>
    </row>
    <row r="608" spans="5:8" x14ac:dyDescent="0.25">
      <c r="E608" s="169"/>
      <c r="F608" s="169"/>
      <c r="G608" s="169"/>
      <c r="H608" s="204"/>
    </row>
    <row r="609" spans="5:8" x14ac:dyDescent="0.25">
      <c r="E609" s="169"/>
      <c r="F609" s="169"/>
      <c r="G609" s="169"/>
      <c r="H609" s="204"/>
    </row>
    <row r="610" spans="5:8" x14ac:dyDescent="0.25">
      <c r="E610" s="169"/>
      <c r="F610" s="169"/>
      <c r="G610" s="169"/>
      <c r="H610" s="204"/>
    </row>
    <row r="611" spans="5:8" x14ac:dyDescent="0.25">
      <c r="E611" s="169"/>
      <c r="F611" s="169"/>
      <c r="G611" s="169"/>
      <c r="H611" s="204"/>
    </row>
    <row r="612" spans="5:8" x14ac:dyDescent="0.25">
      <c r="E612" s="169"/>
      <c r="F612" s="169"/>
      <c r="G612" s="169"/>
      <c r="H612" s="204"/>
    </row>
    <row r="613" spans="5:8" x14ac:dyDescent="0.25">
      <c r="E613" s="169"/>
      <c r="F613" s="169"/>
      <c r="G613" s="169"/>
      <c r="H613" s="204"/>
    </row>
    <row r="614" spans="5:8" x14ac:dyDescent="0.25">
      <c r="E614" s="169"/>
      <c r="F614" s="169"/>
      <c r="G614" s="169"/>
      <c r="H614" s="204"/>
    </row>
    <row r="615" spans="5:8" x14ac:dyDescent="0.25">
      <c r="E615" s="169"/>
      <c r="F615" s="169"/>
      <c r="G615" s="169"/>
      <c r="H615" s="204"/>
    </row>
    <row r="616" spans="5:8" x14ac:dyDescent="0.25">
      <c r="E616" s="169"/>
      <c r="F616" s="169"/>
      <c r="G616" s="169"/>
      <c r="H616" s="204"/>
    </row>
    <row r="617" spans="5:8" x14ac:dyDescent="0.25">
      <c r="E617" s="169"/>
      <c r="F617" s="169"/>
      <c r="G617" s="169"/>
      <c r="H617" s="204"/>
    </row>
    <row r="618" spans="5:8" x14ac:dyDescent="0.25">
      <c r="E618" s="169"/>
      <c r="F618" s="169"/>
      <c r="G618" s="169"/>
      <c r="H618" s="204"/>
    </row>
    <row r="619" spans="5:8" x14ac:dyDescent="0.25">
      <c r="E619" s="169"/>
      <c r="F619" s="169"/>
      <c r="G619" s="169"/>
      <c r="H619" s="204"/>
    </row>
    <row r="620" spans="5:8" x14ac:dyDescent="0.25">
      <c r="E620" s="169"/>
      <c r="F620" s="169"/>
      <c r="G620" s="169"/>
      <c r="H620" s="204"/>
    </row>
    <row r="621" spans="5:8" x14ac:dyDescent="0.25">
      <c r="E621" s="169"/>
      <c r="F621" s="169"/>
      <c r="G621" s="169"/>
      <c r="H621" s="204"/>
    </row>
    <row r="622" spans="5:8" x14ac:dyDescent="0.25">
      <c r="E622" s="169"/>
      <c r="F622" s="169"/>
      <c r="G622" s="169"/>
      <c r="H622" s="204"/>
    </row>
    <row r="623" spans="5:8" x14ac:dyDescent="0.25">
      <c r="E623" s="169"/>
      <c r="F623" s="169"/>
      <c r="G623" s="169"/>
      <c r="H623" s="204"/>
    </row>
    <row r="624" spans="5:8" x14ac:dyDescent="0.25">
      <c r="E624" s="169"/>
      <c r="F624" s="169"/>
      <c r="G624" s="169"/>
      <c r="H624" s="204"/>
    </row>
    <row r="625" spans="5:8" x14ac:dyDescent="0.25">
      <c r="E625" s="169"/>
      <c r="F625" s="169"/>
      <c r="G625" s="169"/>
      <c r="H625" s="204"/>
    </row>
    <row r="626" spans="5:8" x14ac:dyDescent="0.25">
      <c r="E626" s="169"/>
      <c r="F626" s="169"/>
      <c r="G626" s="169"/>
      <c r="H626" s="204"/>
    </row>
    <row r="627" spans="5:8" x14ac:dyDescent="0.25">
      <c r="E627" s="169"/>
      <c r="F627" s="169"/>
      <c r="G627" s="169"/>
      <c r="H627" s="204"/>
    </row>
    <row r="628" spans="5:8" x14ac:dyDescent="0.25">
      <c r="E628" s="169"/>
      <c r="F628" s="169"/>
      <c r="G628" s="169"/>
      <c r="H628" s="204"/>
    </row>
    <row r="629" spans="5:8" x14ac:dyDescent="0.25">
      <c r="E629" s="169"/>
      <c r="F629" s="169"/>
      <c r="G629" s="169"/>
      <c r="H629" s="204"/>
    </row>
    <row r="630" spans="5:8" x14ac:dyDescent="0.25">
      <c r="E630" s="169"/>
      <c r="F630" s="169"/>
      <c r="G630" s="169"/>
      <c r="H630" s="204"/>
    </row>
    <row r="631" spans="5:8" x14ac:dyDescent="0.25">
      <c r="E631" s="169"/>
      <c r="F631" s="169"/>
      <c r="G631" s="169"/>
      <c r="H631" s="204"/>
    </row>
    <row r="632" spans="5:8" x14ac:dyDescent="0.25">
      <c r="E632" s="169"/>
      <c r="F632" s="169"/>
      <c r="G632" s="169"/>
      <c r="H632" s="204"/>
    </row>
    <row r="633" spans="5:8" x14ac:dyDescent="0.25">
      <c r="E633" s="169"/>
      <c r="F633" s="169"/>
      <c r="G633" s="169"/>
      <c r="H633" s="204"/>
    </row>
    <row r="634" spans="5:8" x14ac:dyDescent="0.25">
      <c r="E634" s="169"/>
      <c r="F634" s="169"/>
      <c r="G634" s="169"/>
      <c r="H634" s="204"/>
    </row>
    <row r="635" spans="5:8" x14ac:dyDescent="0.25">
      <c r="E635" s="169"/>
      <c r="F635" s="169"/>
      <c r="G635" s="169"/>
      <c r="H635" s="204"/>
    </row>
    <row r="636" spans="5:8" x14ac:dyDescent="0.25">
      <c r="E636" s="169"/>
      <c r="F636" s="169"/>
      <c r="G636" s="169"/>
      <c r="H636" s="204"/>
    </row>
    <row r="637" spans="5:8" x14ac:dyDescent="0.25">
      <c r="E637" s="169"/>
      <c r="F637" s="169"/>
      <c r="G637" s="169"/>
      <c r="H637" s="204"/>
    </row>
    <row r="638" spans="5:8" x14ac:dyDescent="0.25">
      <c r="E638" s="169"/>
      <c r="F638" s="169"/>
      <c r="G638" s="169"/>
      <c r="H638" s="204"/>
    </row>
    <row r="639" spans="5:8" x14ac:dyDescent="0.25">
      <c r="E639" s="169"/>
      <c r="F639" s="169"/>
      <c r="G639" s="169"/>
      <c r="H639" s="204"/>
    </row>
    <row r="640" spans="5:8" x14ac:dyDescent="0.25">
      <c r="E640" s="169"/>
      <c r="F640" s="169"/>
      <c r="G640" s="169"/>
      <c r="H640" s="204"/>
    </row>
    <row r="641" spans="5:8" x14ac:dyDescent="0.25">
      <c r="E641" s="169"/>
      <c r="F641" s="169"/>
      <c r="G641" s="169"/>
      <c r="H641" s="204"/>
    </row>
    <row r="642" spans="5:8" x14ac:dyDescent="0.25">
      <c r="E642" s="169"/>
      <c r="F642" s="169"/>
      <c r="G642" s="169"/>
      <c r="H642" s="204"/>
    </row>
    <row r="643" spans="5:8" x14ac:dyDescent="0.25">
      <c r="E643" s="169"/>
      <c r="F643" s="169"/>
      <c r="G643" s="169"/>
      <c r="H643" s="204"/>
    </row>
    <row r="644" spans="5:8" x14ac:dyDescent="0.25">
      <c r="E644" s="169"/>
      <c r="F644" s="169"/>
      <c r="G644" s="169"/>
      <c r="H644" s="204"/>
    </row>
    <row r="645" spans="5:8" x14ac:dyDescent="0.25">
      <c r="E645" s="169"/>
      <c r="F645" s="169"/>
      <c r="G645" s="169"/>
      <c r="H645" s="204"/>
    </row>
    <row r="646" spans="5:8" x14ac:dyDescent="0.25">
      <c r="E646" s="169"/>
      <c r="F646" s="169"/>
      <c r="G646" s="169"/>
      <c r="H646" s="204"/>
    </row>
    <row r="647" spans="5:8" x14ac:dyDescent="0.25">
      <c r="E647" s="169"/>
      <c r="F647" s="169"/>
      <c r="G647" s="169"/>
      <c r="H647" s="204"/>
    </row>
    <row r="648" spans="5:8" x14ac:dyDescent="0.25">
      <c r="E648" s="169"/>
      <c r="F648" s="169"/>
      <c r="G648" s="169"/>
      <c r="H648" s="204"/>
    </row>
    <row r="649" spans="5:8" x14ac:dyDescent="0.25">
      <c r="E649" s="169"/>
      <c r="F649" s="169"/>
      <c r="G649" s="169"/>
      <c r="H649" s="204"/>
    </row>
    <row r="650" spans="5:8" x14ac:dyDescent="0.25">
      <c r="E650" s="169"/>
      <c r="F650" s="169"/>
      <c r="G650" s="169"/>
      <c r="H650" s="204"/>
    </row>
    <row r="651" spans="5:8" x14ac:dyDescent="0.25">
      <c r="E651" s="169"/>
      <c r="F651" s="169"/>
      <c r="G651" s="169"/>
      <c r="H651" s="204"/>
    </row>
    <row r="652" spans="5:8" x14ac:dyDescent="0.25">
      <c r="E652" s="169"/>
      <c r="F652" s="169"/>
      <c r="G652" s="169"/>
      <c r="H652" s="204"/>
    </row>
    <row r="653" spans="5:8" x14ac:dyDescent="0.25">
      <c r="E653" s="169"/>
      <c r="F653" s="169"/>
      <c r="G653" s="169"/>
      <c r="H653" s="204"/>
    </row>
    <row r="654" spans="5:8" x14ac:dyDescent="0.25">
      <c r="E654" s="169"/>
      <c r="F654" s="169"/>
      <c r="G654" s="169"/>
      <c r="H654" s="204"/>
    </row>
    <row r="655" spans="5:8" x14ac:dyDescent="0.25">
      <c r="E655" s="169"/>
      <c r="F655" s="169"/>
      <c r="G655" s="169"/>
      <c r="H655" s="204"/>
    </row>
    <row r="656" spans="5:8" x14ac:dyDescent="0.25">
      <c r="E656" s="169"/>
      <c r="F656" s="169"/>
      <c r="G656" s="169"/>
      <c r="H656" s="204"/>
    </row>
    <row r="657" spans="5:8" x14ac:dyDescent="0.25">
      <c r="E657" s="169"/>
      <c r="F657" s="169"/>
      <c r="G657" s="169"/>
      <c r="H657" s="204"/>
    </row>
    <row r="658" spans="5:8" x14ac:dyDescent="0.25">
      <c r="E658" s="169"/>
      <c r="F658" s="169"/>
      <c r="G658" s="169"/>
      <c r="H658" s="204"/>
    </row>
    <row r="659" spans="5:8" x14ac:dyDescent="0.25">
      <c r="E659" s="169"/>
      <c r="F659" s="169"/>
      <c r="G659" s="169"/>
      <c r="H659" s="204"/>
    </row>
    <row r="660" spans="5:8" x14ac:dyDescent="0.25">
      <c r="E660" s="169"/>
      <c r="F660" s="169"/>
      <c r="G660" s="169"/>
      <c r="H660" s="204"/>
    </row>
    <row r="661" spans="5:8" x14ac:dyDescent="0.25">
      <c r="E661" s="169"/>
      <c r="F661" s="169"/>
      <c r="G661" s="169"/>
      <c r="H661" s="204"/>
    </row>
    <row r="662" spans="5:8" x14ac:dyDescent="0.25">
      <c r="E662" s="169"/>
      <c r="F662" s="169"/>
      <c r="G662" s="169"/>
      <c r="H662" s="204"/>
    </row>
    <row r="663" spans="5:8" x14ac:dyDescent="0.25">
      <c r="E663" s="169"/>
      <c r="F663" s="169"/>
      <c r="G663" s="169"/>
      <c r="H663" s="204"/>
    </row>
    <row r="664" spans="5:8" x14ac:dyDescent="0.25">
      <c r="E664" s="169"/>
      <c r="F664" s="169"/>
      <c r="G664" s="169"/>
      <c r="H664" s="204"/>
    </row>
    <row r="665" spans="5:8" x14ac:dyDescent="0.25">
      <c r="E665" s="169"/>
      <c r="F665" s="169"/>
      <c r="G665" s="169"/>
      <c r="H665" s="204"/>
    </row>
    <row r="666" spans="5:8" x14ac:dyDescent="0.25">
      <c r="E666" s="169"/>
      <c r="F666" s="169"/>
      <c r="G666" s="169"/>
      <c r="H666" s="204"/>
    </row>
    <row r="667" spans="5:8" x14ac:dyDescent="0.25">
      <c r="E667" s="169"/>
      <c r="F667" s="169"/>
      <c r="G667" s="169"/>
      <c r="H667" s="204"/>
    </row>
    <row r="668" spans="5:8" x14ac:dyDescent="0.25">
      <c r="E668" s="169"/>
      <c r="F668" s="169"/>
      <c r="G668" s="169"/>
      <c r="H668" s="204"/>
    </row>
    <row r="669" spans="5:8" x14ac:dyDescent="0.25">
      <c r="E669" s="169"/>
      <c r="F669" s="169"/>
      <c r="G669" s="169"/>
      <c r="H669" s="204"/>
    </row>
    <row r="670" spans="5:8" x14ac:dyDescent="0.25">
      <c r="E670" s="169"/>
      <c r="F670" s="169"/>
      <c r="G670" s="169"/>
      <c r="H670" s="204"/>
    </row>
    <row r="671" spans="5:8" x14ac:dyDescent="0.25">
      <c r="E671" s="169"/>
      <c r="F671" s="169"/>
      <c r="G671" s="169"/>
      <c r="H671" s="204"/>
    </row>
    <row r="672" spans="5:8" x14ac:dyDescent="0.25">
      <c r="E672" s="169"/>
      <c r="F672" s="169"/>
      <c r="G672" s="169"/>
      <c r="H672" s="204"/>
    </row>
    <row r="673" spans="5:8" x14ac:dyDescent="0.25">
      <c r="E673" s="169"/>
      <c r="F673" s="169"/>
      <c r="G673" s="169"/>
      <c r="H673" s="204"/>
    </row>
    <row r="674" spans="5:8" x14ac:dyDescent="0.25">
      <c r="E674" s="169"/>
      <c r="F674" s="169"/>
      <c r="G674" s="169"/>
      <c r="H674" s="204"/>
    </row>
    <row r="675" spans="5:8" x14ac:dyDescent="0.25">
      <c r="E675" s="169"/>
      <c r="F675" s="169"/>
      <c r="G675" s="169"/>
      <c r="H675" s="204"/>
    </row>
    <row r="676" spans="5:8" x14ac:dyDescent="0.25">
      <c r="E676" s="169"/>
      <c r="F676" s="169"/>
      <c r="G676" s="169"/>
      <c r="H676" s="204"/>
    </row>
    <row r="677" spans="5:8" x14ac:dyDescent="0.25">
      <c r="E677" s="169"/>
      <c r="F677" s="169"/>
      <c r="G677" s="169"/>
      <c r="H677" s="204"/>
    </row>
    <row r="678" spans="5:8" x14ac:dyDescent="0.25">
      <c r="E678" s="169"/>
      <c r="F678" s="169"/>
      <c r="G678" s="169"/>
      <c r="H678" s="204"/>
    </row>
    <row r="679" spans="5:8" x14ac:dyDescent="0.25">
      <c r="E679" s="169"/>
      <c r="F679" s="169"/>
      <c r="G679" s="169"/>
      <c r="H679" s="204"/>
    </row>
    <row r="680" spans="5:8" x14ac:dyDescent="0.25">
      <c r="E680" s="169"/>
      <c r="F680" s="169"/>
      <c r="G680" s="169"/>
      <c r="H680" s="204"/>
    </row>
    <row r="681" spans="5:8" x14ac:dyDescent="0.25">
      <c r="E681" s="169"/>
      <c r="F681" s="169"/>
      <c r="G681" s="169"/>
      <c r="H681" s="204"/>
    </row>
    <row r="682" spans="5:8" x14ac:dyDescent="0.25">
      <c r="E682" s="169"/>
      <c r="F682" s="169"/>
      <c r="G682" s="169"/>
      <c r="H682" s="204"/>
    </row>
    <row r="683" spans="5:8" x14ac:dyDescent="0.25">
      <c r="E683" s="169"/>
      <c r="F683" s="169"/>
      <c r="G683" s="169"/>
      <c r="H683" s="204"/>
    </row>
    <row r="684" spans="5:8" x14ac:dyDescent="0.25">
      <c r="E684" s="169"/>
      <c r="F684" s="169"/>
      <c r="G684" s="169"/>
      <c r="H684" s="204"/>
    </row>
    <row r="685" spans="5:8" x14ac:dyDescent="0.25">
      <c r="E685" s="169"/>
      <c r="F685" s="169"/>
      <c r="G685" s="169"/>
      <c r="H685" s="204"/>
    </row>
    <row r="686" spans="5:8" x14ac:dyDescent="0.25">
      <c r="E686" s="169"/>
      <c r="F686" s="169"/>
      <c r="G686" s="169"/>
      <c r="H686" s="204"/>
    </row>
    <row r="687" spans="5:8" x14ac:dyDescent="0.25">
      <c r="E687" s="169"/>
      <c r="F687" s="169"/>
      <c r="G687" s="169"/>
      <c r="H687" s="204"/>
    </row>
    <row r="688" spans="5:8" x14ac:dyDescent="0.25">
      <c r="E688" s="169"/>
      <c r="F688" s="169"/>
      <c r="G688" s="169"/>
      <c r="H688" s="204"/>
    </row>
    <row r="689" spans="5:8" x14ac:dyDescent="0.25">
      <c r="E689" s="169"/>
      <c r="F689" s="169"/>
      <c r="G689" s="169"/>
      <c r="H689" s="204"/>
    </row>
    <row r="690" spans="5:8" x14ac:dyDescent="0.25">
      <c r="E690" s="169"/>
      <c r="F690" s="169"/>
      <c r="G690" s="169"/>
      <c r="H690" s="204"/>
    </row>
    <row r="691" spans="5:8" x14ac:dyDescent="0.25">
      <c r="E691" s="169"/>
      <c r="F691" s="169"/>
      <c r="G691" s="169"/>
      <c r="H691" s="204"/>
    </row>
    <row r="692" spans="5:8" x14ac:dyDescent="0.25">
      <c r="E692" s="169"/>
      <c r="F692" s="169"/>
      <c r="G692" s="169"/>
      <c r="H692" s="204"/>
    </row>
    <row r="693" spans="5:8" x14ac:dyDescent="0.25">
      <c r="E693" s="169"/>
      <c r="F693" s="169"/>
      <c r="G693" s="169"/>
      <c r="H693" s="204"/>
    </row>
    <row r="694" spans="5:8" x14ac:dyDescent="0.25">
      <c r="E694" s="169"/>
      <c r="F694" s="169"/>
      <c r="G694" s="169"/>
      <c r="H694" s="204"/>
    </row>
    <row r="695" spans="5:8" x14ac:dyDescent="0.25">
      <c r="E695" s="169"/>
      <c r="F695" s="169"/>
      <c r="G695" s="169"/>
      <c r="H695" s="204"/>
    </row>
    <row r="696" spans="5:8" x14ac:dyDescent="0.25">
      <c r="E696" s="169"/>
      <c r="F696" s="169"/>
      <c r="G696" s="169"/>
      <c r="H696" s="204"/>
    </row>
    <row r="697" spans="5:8" x14ac:dyDescent="0.25">
      <c r="E697" s="169"/>
      <c r="F697" s="169"/>
      <c r="G697" s="169"/>
      <c r="H697" s="204"/>
    </row>
    <row r="698" spans="5:8" x14ac:dyDescent="0.25">
      <c r="E698" s="169"/>
      <c r="F698" s="169"/>
      <c r="G698" s="169"/>
      <c r="H698" s="204"/>
    </row>
    <row r="699" spans="5:8" x14ac:dyDescent="0.25">
      <c r="E699" s="169"/>
      <c r="F699" s="169"/>
      <c r="G699" s="169"/>
      <c r="H699" s="204"/>
    </row>
    <row r="700" spans="5:8" x14ac:dyDescent="0.25">
      <c r="E700" s="169"/>
      <c r="F700" s="169"/>
      <c r="G700" s="169"/>
      <c r="H700" s="204"/>
    </row>
    <row r="701" spans="5:8" x14ac:dyDescent="0.25">
      <c r="E701" s="169"/>
      <c r="F701" s="169"/>
      <c r="G701" s="169"/>
      <c r="H701" s="204"/>
    </row>
    <row r="702" spans="5:8" x14ac:dyDescent="0.25">
      <c r="E702" s="169"/>
      <c r="F702" s="169"/>
      <c r="G702" s="169"/>
      <c r="H702" s="204"/>
    </row>
    <row r="703" spans="5:8" x14ac:dyDescent="0.25">
      <c r="E703" s="169"/>
      <c r="F703" s="169"/>
      <c r="G703" s="169"/>
      <c r="H703" s="204"/>
    </row>
    <row r="704" spans="5:8" x14ac:dyDescent="0.25">
      <c r="E704" s="169"/>
      <c r="F704" s="169"/>
      <c r="G704" s="169"/>
      <c r="H704" s="204"/>
    </row>
    <row r="705" spans="5:8" x14ac:dyDescent="0.25">
      <c r="E705" s="169"/>
      <c r="F705" s="169"/>
      <c r="G705" s="169"/>
      <c r="H705" s="204"/>
    </row>
    <row r="706" spans="5:8" x14ac:dyDescent="0.25">
      <c r="E706" s="169"/>
      <c r="F706" s="169"/>
      <c r="G706" s="169"/>
      <c r="H706" s="204"/>
    </row>
    <row r="707" spans="5:8" x14ac:dyDescent="0.25">
      <c r="E707" s="169"/>
      <c r="F707" s="169"/>
      <c r="G707" s="169"/>
      <c r="H707" s="204"/>
    </row>
    <row r="708" spans="5:8" x14ac:dyDescent="0.25">
      <c r="E708" s="169"/>
      <c r="F708" s="169"/>
      <c r="G708" s="169"/>
      <c r="H708" s="204"/>
    </row>
    <row r="709" spans="5:8" x14ac:dyDescent="0.25">
      <c r="E709" s="169"/>
      <c r="F709" s="169"/>
      <c r="G709" s="169"/>
      <c r="H709" s="204"/>
    </row>
    <row r="710" spans="5:8" x14ac:dyDescent="0.25">
      <c r="E710" s="169"/>
      <c r="F710" s="169"/>
      <c r="G710" s="169"/>
      <c r="H710" s="204"/>
    </row>
    <row r="711" spans="5:8" x14ac:dyDescent="0.25">
      <c r="E711" s="169"/>
      <c r="F711" s="169"/>
      <c r="G711" s="169"/>
      <c r="H711" s="204"/>
    </row>
    <row r="712" spans="5:8" x14ac:dyDescent="0.25">
      <c r="E712" s="169"/>
      <c r="F712" s="169"/>
      <c r="G712" s="169"/>
      <c r="H712" s="204"/>
    </row>
    <row r="713" spans="5:8" x14ac:dyDescent="0.25">
      <c r="E713" s="169"/>
      <c r="F713" s="169"/>
      <c r="G713" s="169"/>
      <c r="H713" s="204"/>
    </row>
    <row r="714" spans="5:8" x14ac:dyDescent="0.25">
      <c r="E714" s="169"/>
      <c r="F714" s="169"/>
      <c r="G714" s="169"/>
      <c r="H714" s="204"/>
    </row>
    <row r="715" spans="5:8" x14ac:dyDescent="0.25">
      <c r="E715" s="169"/>
      <c r="F715" s="169"/>
      <c r="G715" s="169"/>
      <c r="H715" s="204"/>
    </row>
    <row r="716" spans="5:8" x14ac:dyDescent="0.25">
      <c r="E716" s="169"/>
      <c r="F716" s="169"/>
      <c r="G716" s="169"/>
      <c r="H716" s="204"/>
    </row>
    <row r="717" spans="5:8" x14ac:dyDescent="0.25">
      <c r="E717" s="169"/>
      <c r="F717" s="169"/>
      <c r="G717" s="169"/>
      <c r="H717" s="204"/>
    </row>
    <row r="718" spans="5:8" x14ac:dyDescent="0.25">
      <c r="E718" s="169"/>
      <c r="F718" s="169"/>
      <c r="G718" s="169"/>
      <c r="H718" s="204"/>
    </row>
    <row r="719" spans="5:8" x14ac:dyDescent="0.25">
      <c r="E719" s="169"/>
      <c r="F719" s="169"/>
      <c r="G719" s="169"/>
      <c r="H719" s="204"/>
    </row>
    <row r="720" spans="5:8" x14ac:dyDescent="0.25">
      <c r="E720" s="169"/>
      <c r="F720" s="169"/>
      <c r="G720" s="169"/>
      <c r="H720" s="204"/>
    </row>
    <row r="721" spans="5:8" x14ac:dyDescent="0.25">
      <c r="E721" s="169"/>
      <c r="F721" s="169"/>
      <c r="G721" s="169"/>
      <c r="H721" s="204"/>
    </row>
    <row r="722" spans="5:8" x14ac:dyDescent="0.25">
      <c r="E722" s="169"/>
      <c r="F722" s="169"/>
      <c r="G722" s="169"/>
      <c r="H722" s="204"/>
    </row>
    <row r="723" spans="5:8" x14ac:dyDescent="0.25">
      <c r="E723" s="169"/>
      <c r="F723" s="169"/>
      <c r="G723" s="169"/>
      <c r="H723" s="204"/>
    </row>
    <row r="724" spans="5:8" x14ac:dyDescent="0.25">
      <c r="E724" s="169"/>
      <c r="F724" s="169"/>
      <c r="G724" s="169"/>
      <c r="H724" s="204"/>
    </row>
    <row r="725" spans="5:8" x14ac:dyDescent="0.25">
      <c r="E725" s="169"/>
      <c r="F725" s="169"/>
      <c r="G725" s="169"/>
      <c r="H725" s="204"/>
    </row>
    <row r="726" spans="5:8" x14ac:dyDescent="0.25">
      <c r="E726" s="169"/>
      <c r="F726" s="169"/>
      <c r="G726" s="169"/>
      <c r="H726" s="204"/>
    </row>
    <row r="727" spans="5:8" x14ac:dyDescent="0.25">
      <c r="E727" s="169"/>
      <c r="F727" s="169"/>
      <c r="G727" s="169"/>
      <c r="H727" s="204"/>
    </row>
    <row r="728" spans="5:8" x14ac:dyDescent="0.25">
      <c r="E728" s="169"/>
      <c r="F728" s="169"/>
      <c r="G728" s="169"/>
      <c r="H728" s="204"/>
    </row>
    <row r="729" spans="5:8" x14ac:dyDescent="0.25">
      <c r="E729" s="169"/>
      <c r="F729" s="169"/>
      <c r="G729" s="169"/>
      <c r="H729" s="204"/>
    </row>
    <row r="730" spans="5:8" x14ac:dyDescent="0.25">
      <c r="E730" s="169"/>
      <c r="F730" s="169"/>
      <c r="G730" s="169"/>
      <c r="H730" s="204"/>
    </row>
    <row r="731" spans="5:8" x14ac:dyDescent="0.25">
      <c r="E731" s="169"/>
      <c r="F731" s="169"/>
      <c r="G731" s="169"/>
      <c r="H731" s="204"/>
    </row>
    <row r="732" spans="5:8" x14ac:dyDescent="0.25">
      <c r="E732" s="169"/>
      <c r="F732" s="169"/>
      <c r="G732" s="169"/>
      <c r="H732" s="204"/>
    </row>
    <row r="733" spans="5:8" x14ac:dyDescent="0.25">
      <c r="E733" s="169"/>
      <c r="F733" s="169"/>
      <c r="G733" s="169"/>
      <c r="H733" s="204"/>
    </row>
    <row r="734" spans="5:8" x14ac:dyDescent="0.25">
      <c r="E734" s="169"/>
      <c r="F734" s="169"/>
      <c r="G734" s="169"/>
      <c r="H734" s="204"/>
    </row>
    <row r="735" spans="5:8" x14ac:dyDescent="0.25">
      <c r="E735" s="169"/>
      <c r="F735" s="169"/>
      <c r="G735" s="169"/>
      <c r="H735" s="204"/>
    </row>
    <row r="736" spans="5:8" x14ac:dyDescent="0.25">
      <c r="E736" s="169"/>
      <c r="F736" s="169"/>
      <c r="G736" s="169"/>
      <c r="H736" s="204"/>
    </row>
    <row r="737" spans="5:8" x14ac:dyDescent="0.25">
      <c r="E737" s="169"/>
      <c r="F737" s="169"/>
      <c r="G737" s="169"/>
      <c r="H737" s="204"/>
    </row>
    <row r="738" spans="5:8" x14ac:dyDescent="0.25">
      <c r="E738" s="169"/>
      <c r="F738" s="169"/>
      <c r="G738" s="169"/>
      <c r="H738" s="204"/>
    </row>
    <row r="739" spans="5:8" x14ac:dyDescent="0.25">
      <c r="E739" s="169"/>
      <c r="F739" s="169"/>
      <c r="G739" s="169"/>
      <c r="H739" s="204"/>
    </row>
    <row r="740" spans="5:8" x14ac:dyDescent="0.25">
      <c r="E740" s="169"/>
      <c r="F740" s="169"/>
      <c r="G740" s="169"/>
      <c r="H740" s="204"/>
    </row>
    <row r="741" spans="5:8" x14ac:dyDescent="0.25">
      <c r="E741" s="169"/>
      <c r="F741" s="169"/>
      <c r="G741" s="169"/>
      <c r="H741" s="204"/>
    </row>
    <row r="742" spans="5:8" x14ac:dyDescent="0.25">
      <c r="E742" s="169"/>
      <c r="F742" s="169"/>
      <c r="G742" s="169"/>
      <c r="H742" s="204"/>
    </row>
    <row r="743" spans="5:8" x14ac:dyDescent="0.25">
      <c r="E743" s="169"/>
      <c r="F743" s="169"/>
      <c r="G743" s="169"/>
      <c r="H743" s="204"/>
    </row>
    <row r="744" spans="5:8" x14ac:dyDescent="0.25">
      <c r="E744" s="169"/>
      <c r="F744" s="169"/>
      <c r="G744" s="169"/>
      <c r="H744" s="204"/>
    </row>
    <row r="745" spans="5:8" x14ac:dyDescent="0.25">
      <c r="E745" s="169"/>
      <c r="F745" s="169"/>
      <c r="G745" s="169"/>
      <c r="H745" s="204"/>
    </row>
    <row r="746" spans="5:8" x14ac:dyDescent="0.25">
      <c r="E746" s="169"/>
      <c r="F746" s="169"/>
      <c r="G746" s="169"/>
      <c r="H746" s="204"/>
    </row>
    <row r="747" spans="5:8" x14ac:dyDescent="0.25">
      <c r="E747" s="169"/>
      <c r="F747" s="169"/>
      <c r="G747" s="169"/>
      <c r="H747" s="204"/>
    </row>
    <row r="748" spans="5:8" x14ac:dyDescent="0.25">
      <c r="E748" s="169"/>
      <c r="F748" s="169"/>
      <c r="G748" s="169"/>
      <c r="H748" s="204"/>
    </row>
    <row r="749" spans="5:8" x14ac:dyDescent="0.25">
      <c r="E749" s="169"/>
      <c r="F749" s="169"/>
      <c r="G749" s="169"/>
      <c r="H749" s="204"/>
    </row>
    <row r="750" spans="5:8" x14ac:dyDescent="0.25">
      <c r="E750" s="169"/>
      <c r="F750" s="169"/>
      <c r="G750" s="169"/>
      <c r="H750" s="204"/>
    </row>
    <row r="751" spans="5:8" x14ac:dyDescent="0.25">
      <c r="E751" s="169"/>
      <c r="F751" s="169"/>
      <c r="G751" s="169"/>
      <c r="H751" s="204"/>
    </row>
    <row r="752" spans="5:8" x14ac:dyDescent="0.25">
      <c r="E752" s="169"/>
      <c r="F752" s="169"/>
      <c r="G752" s="169"/>
      <c r="H752" s="204"/>
    </row>
    <row r="753" spans="5:8" x14ac:dyDescent="0.25">
      <c r="E753" s="169"/>
      <c r="F753" s="169"/>
      <c r="G753" s="169"/>
      <c r="H753" s="204"/>
    </row>
    <row r="754" spans="5:8" x14ac:dyDescent="0.25">
      <c r="E754" s="169"/>
      <c r="F754" s="169"/>
      <c r="G754" s="169"/>
      <c r="H754" s="204"/>
    </row>
    <row r="755" spans="5:8" x14ac:dyDescent="0.25">
      <c r="E755" s="169"/>
      <c r="F755" s="169"/>
      <c r="G755" s="169"/>
      <c r="H755" s="204"/>
    </row>
    <row r="756" spans="5:8" x14ac:dyDescent="0.25">
      <c r="E756" s="169"/>
      <c r="F756" s="169"/>
      <c r="G756" s="169"/>
      <c r="H756" s="204"/>
    </row>
    <row r="757" spans="5:8" x14ac:dyDescent="0.25">
      <c r="E757" s="169"/>
      <c r="F757" s="169"/>
      <c r="G757" s="169"/>
      <c r="H757" s="204"/>
    </row>
    <row r="758" spans="5:8" x14ac:dyDescent="0.25">
      <c r="E758" s="169"/>
      <c r="F758" s="169"/>
      <c r="G758" s="169"/>
      <c r="H758" s="204"/>
    </row>
    <row r="759" spans="5:8" x14ac:dyDescent="0.25">
      <c r="E759" s="169"/>
      <c r="F759" s="169"/>
      <c r="G759" s="169"/>
      <c r="H759" s="204"/>
    </row>
    <row r="760" spans="5:8" x14ac:dyDescent="0.25">
      <c r="E760" s="169"/>
      <c r="F760" s="169"/>
      <c r="G760" s="169"/>
      <c r="H760" s="204"/>
    </row>
    <row r="761" spans="5:8" x14ac:dyDescent="0.25">
      <c r="E761" s="169"/>
      <c r="F761" s="169"/>
      <c r="G761" s="169"/>
      <c r="H761" s="204"/>
    </row>
    <row r="762" spans="5:8" x14ac:dyDescent="0.25">
      <c r="E762" s="169"/>
      <c r="F762" s="169"/>
      <c r="G762" s="169"/>
      <c r="H762" s="204"/>
    </row>
    <row r="763" spans="5:8" x14ac:dyDescent="0.25">
      <c r="E763" s="169"/>
      <c r="F763" s="169"/>
      <c r="G763" s="169"/>
      <c r="H763" s="204"/>
    </row>
    <row r="764" spans="5:8" x14ac:dyDescent="0.25">
      <c r="E764" s="169"/>
      <c r="F764" s="169"/>
      <c r="G764" s="169"/>
      <c r="H764" s="204"/>
    </row>
    <row r="765" spans="5:8" x14ac:dyDescent="0.25">
      <c r="E765" s="169"/>
      <c r="F765" s="169"/>
      <c r="G765" s="169"/>
      <c r="H765" s="204"/>
    </row>
    <row r="766" spans="5:8" x14ac:dyDescent="0.25">
      <c r="E766" s="169"/>
      <c r="F766" s="169"/>
      <c r="G766" s="169"/>
      <c r="H766" s="204"/>
    </row>
    <row r="767" spans="5:8" x14ac:dyDescent="0.25">
      <c r="E767" s="169"/>
      <c r="F767" s="169"/>
      <c r="G767" s="169"/>
      <c r="H767" s="204"/>
    </row>
    <row r="768" spans="5:8" x14ac:dyDescent="0.25">
      <c r="E768" s="169"/>
      <c r="F768" s="169"/>
      <c r="G768" s="169"/>
      <c r="H768" s="204"/>
    </row>
    <row r="769" spans="5:8" x14ac:dyDescent="0.25">
      <c r="E769" s="169"/>
      <c r="F769" s="169"/>
      <c r="G769" s="169"/>
      <c r="H769" s="204"/>
    </row>
    <row r="770" spans="5:8" x14ac:dyDescent="0.25">
      <c r="E770" s="169"/>
      <c r="F770" s="169"/>
      <c r="G770" s="169"/>
      <c r="H770" s="204"/>
    </row>
    <row r="771" spans="5:8" x14ac:dyDescent="0.25">
      <c r="E771" s="169"/>
      <c r="F771" s="169"/>
      <c r="G771" s="169"/>
      <c r="H771" s="204"/>
    </row>
    <row r="772" spans="5:8" x14ac:dyDescent="0.25">
      <c r="E772" s="169"/>
      <c r="F772" s="169"/>
      <c r="G772" s="169"/>
      <c r="H772" s="204"/>
    </row>
    <row r="773" spans="5:8" x14ac:dyDescent="0.25">
      <c r="E773" s="169"/>
      <c r="F773" s="169"/>
      <c r="G773" s="169"/>
      <c r="H773" s="204"/>
    </row>
    <row r="774" spans="5:8" x14ac:dyDescent="0.25">
      <c r="E774" s="169"/>
      <c r="F774" s="169"/>
      <c r="G774" s="169"/>
      <c r="H774" s="204"/>
    </row>
    <row r="775" spans="5:8" x14ac:dyDescent="0.25">
      <c r="E775" s="169"/>
      <c r="F775" s="169"/>
      <c r="G775" s="169"/>
      <c r="H775" s="204"/>
    </row>
    <row r="776" spans="5:8" x14ac:dyDescent="0.25">
      <c r="E776" s="169"/>
      <c r="F776" s="169"/>
      <c r="G776" s="169"/>
      <c r="H776" s="204"/>
    </row>
    <row r="777" spans="5:8" x14ac:dyDescent="0.25">
      <c r="E777" s="169"/>
      <c r="F777" s="169"/>
      <c r="G777" s="169"/>
      <c r="H777" s="204"/>
    </row>
    <row r="778" spans="5:8" x14ac:dyDescent="0.25">
      <c r="E778" s="169"/>
      <c r="F778" s="169"/>
      <c r="G778" s="169"/>
      <c r="H778" s="204"/>
    </row>
    <row r="779" spans="5:8" x14ac:dyDescent="0.25">
      <c r="E779" s="169"/>
      <c r="F779" s="169"/>
      <c r="G779" s="169"/>
      <c r="H779" s="204"/>
    </row>
    <row r="780" spans="5:8" x14ac:dyDescent="0.25">
      <c r="E780" s="169"/>
      <c r="F780" s="169"/>
      <c r="G780" s="169"/>
      <c r="H780" s="204"/>
    </row>
    <row r="781" spans="5:8" x14ac:dyDescent="0.25">
      <c r="E781" s="169"/>
      <c r="F781" s="169"/>
      <c r="G781" s="169"/>
      <c r="H781" s="204"/>
    </row>
    <row r="782" spans="5:8" x14ac:dyDescent="0.25">
      <c r="E782" s="169"/>
      <c r="F782" s="169"/>
      <c r="G782" s="169"/>
      <c r="H782" s="204"/>
    </row>
    <row r="783" spans="5:8" x14ac:dyDescent="0.25">
      <c r="E783" s="169"/>
      <c r="F783" s="169"/>
      <c r="G783" s="169"/>
      <c r="H783" s="204"/>
    </row>
    <row r="784" spans="5:8" x14ac:dyDescent="0.25">
      <c r="E784" s="169"/>
      <c r="F784" s="169"/>
      <c r="G784" s="169"/>
      <c r="H784" s="204"/>
    </row>
    <row r="785" spans="5:8" x14ac:dyDescent="0.25">
      <c r="E785" s="169"/>
      <c r="F785" s="169"/>
      <c r="G785" s="169"/>
      <c r="H785" s="204"/>
    </row>
    <row r="786" spans="5:8" x14ac:dyDescent="0.25">
      <c r="E786" s="169"/>
      <c r="F786" s="169"/>
      <c r="G786" s="169"/>
      <c r="H786" s="204"/>
    </row>
    <row r="787" spans="5:8" x14ac:dyDescent="0.25">
      <c r="E787" s="169"/>
      <c r="F787" s="169"/>
      <c r="G787" s="169"/>
      <c r="H787" s="204"/>
    </row>
    <row r="788" spans="5:8" x14ac:dyDescent="0.25">
      <c r="E788" s="169"/>
      <c r="F788" s="169"/>
      <c r="G788" s="169"/>
      <c r="H788" s="204"/>
    </row>
    <row r="789" spans="5:8" x14ac:dyDescent="0.25">
      <c r="E789" s="169"/>
      <c r="F789" s="169"/>
      <c r="G789" s="169"/>
      <c r="H789" s="204"/>
    </row>
    <row r="790" spans="5:8" x14ac:dyDescent="0.25">
      <c r="E790" s="169"/>
      <c r="F790" s="169"/>
      <c r="G790" s="169"/>
      <c r="H790" s="204"/>
    </row>
    <row r="791" spans="5:8" x14ac:dyDescent="0.25">
      <c r="E791" s="169"/>
      <c r="F791" s="169"/>
      <c r="G791" s="169"/>
      <c r="H791" s="204"/>
    </row>
    <row r="792" spans="5:8" x14ac:dyDescent="0.25">
      <c r="E792" s="169"/>
      <c r="F792" s="169"/>
      <c r="G792" s="169"/>
      <c r="H792" s="204"/>
    </row>
    <row r="793" spans="5:8" x14ac:dyDescent="0.25">
      <c r="E793" s="169"/>
      <c r="F793" s="169"/>
      <c r="G793" s="169"/>
      <c r="H793" s="204"/>
    </row>
    <row r="794" spans="5:8" x14ac:dyDescent="0.25">
      <c r="E794" s="169"/>
      <c r="F794" s="169"/>
      <c r="G794" s="169"/>
      <c r="H794" s="204"/>
    </row>
    <row r="795" spans="5:8" x14ac:dyDescent="0.25">
      <c r="E795" s="169"/>
      <c r="F795" s="169"/>
      <c r="G795" s="169"/>
      <c r="H795" s="204"/>
    </row>
    <row r="796" spans="5:8" x14ac:dyDescent="0.25">
      <c r="E796" s="169"/>
      <c r="F796" s="169"/>
      <c r="G796" s="169"/>
      <c r="H796" s="204"/>
    </row>
    <row r="797" spans="5:8" x14ac:dyDescent="0.25">
      <c r="E797" s="169"/>
      <c r="F797" s="169"/>
      <c r="G797" s="169"/>
      <c r="H797" s="204"/>
    </row>
    <row r="798" spans="5:8" x14ac:dyDescent="0.25">
      <c r="E798" s="169"/>
      <c r="F798" s="169"/>
      <c r="G798" s="169"/>
      <c r="H798" s="204"/>
    </row>
    <row r="799" spans="5:8" x14ac:dyDescent="0.25">
      <c r="E799" s="169"/>
      <c r="F799" s="169"/>
      <c r="G799" s="169"/>
      <c r="H799" s="204"/>
    </row>
    <row r="800" spans="5:8" x14ac:dyDescent="0.25">
      <c r="E800" s="169"/>
      <c r="F800" s="169"/>
      <c r="G800" s="169"/>
      <c r="H800" s="204"/>
    </row>
    <row r="801" spans="5:8" x14ac:dyDescent="0.25">
      <c r="E801" s="169"/>
      <c r="F801" s="169"/>
      <c r="G801" s="169"/>
      <c r="H801" s="204"/>
    </row>
    <row r="802" spans="5:8" x14ac:dyDescent="0.25">
      <c r="E802" s="169"/>
      <c r="F802" s="169"/>
      <c r="G802" s="169"/>
      <c r="H802" s="204"/>
    </row>
    <row r="803" spans="5:8" x14ac:dyDescent="0.25">
      <c r="E803" s="169"/>
      <c r="F803" s="169"/>
      <c r="G803" s="169"/>
      <c r="H803" s="204"/>
    </row>
    <row r="804" spans="5:8" x14ac:dyDescent="0.25">
      <c r="E804" s="169"/>
      <c r="F804" s="169"/>
      <c r="G804" s="169"/>
      <c r="H804" s="204"/>
    </row>
    <row r="805" spans="5:8" x14ac:dyDescent="0.25">
      <c r="E805" s="169"/>
      <c r="F805" s="169"/>
      <c r="G805" s="169"/>
      <c r="H805" s="204"/>
    </row>
    <row r="806" spans="5:8" x14ac:dyDescent="0.25">
      <c r="E806" s="169"/>
      <c r="F806" s="169"/>
      <c r="G806" s="169"/>
      <c r="H806" s="204"/>
    </row>
    <row r="807" spans="5:8" x14ac:dyDescent="0.25">
      <c r="E807" s="169"/>
      <c r="F807" s="169"/>
      <c r="G807" s="169"/>
      <c r="H807" s="204"/>
    </row>
    <row r="808" spans="5:8" x14ac:dyDescent="0.25">
      <c r="E808" s="169"/>
      <c r="F808" s="169"/>
      <c r="G808" s="169"/>
      <c r="H808" s="204"/>
    </row>
    <row r="809" spans="5:8" x14ac:dyDescent="0.25">
      <c r="E809" s="169"/>
      <c r="F809" s="169"/>
      <c r="G809" s="169"/>
      <c r="H809" s="204"/>
    </row>
    <row r="810" spans="5:8" x14ac:dyDescent="0.25">
      <c r="E810" s="169"/>
      <c r="F810" s="169"/>
      <c r="G810" s="169"/>
      <c r="H810" s="204"/>
    </row>
    <row r="811" spans="5:8" x14ac:dyDescent="0.25">
      <c r="E811" s="169"/>
      <c r="F811" s="169"/>
      <c r="G811" s="169"/>
      <c r="H811" s="204"/>
    </row>
    <row r="812" spans="5:8" x14ac:dyDescent="0.25">
      <c r="E812" s="169"/>
      <c r="F812" s="169"/>
      <c r="G812" s="169"/>
      <c r="H812" s="204"/>
    </row>
    <row r="813" spans="5:8" x14ac:dyDescent="0.25">
      <c r="E813" s="169"/>
      <c r="F813" s="169"/>
      <c r="G813" s="169"/>
      <c r="H813" s="204"/>
    </row>
    <row r="814" spans="5:8" x14ac:dyDescent="0.25">
      <c r="E814" s="169"/>
      <c r="F814" s="169"/>
      <c r="G814" s="169"/>
      <c r="H814" s="204"/>
    </row>
    <row r="815" spans="5:8" x14ac:dyDescent="0.25">
      <c r="E815" s="169"/>
      <c r="F815" s="169"/>
      <c r="G815" s="169"/>
      <c r="H815" s="204"/>
    </row>
    <row r="816" spans="5:8" x14ac:dyDescent="0.25">
      <c r="E816" s="169"/>
      <c r="F816" s="169"/>
      <c r="G816" s="169"/>
      <c r="H816" s="204"/>
    </row>
    <row r="817" spans="5:8" x14ac:dyDescent="0.25">
      <c r="E817" s="169"/>
      <c r="F817" s="169"/>
      <c r="G817" s="169"/>
      <c r="H817" s="204"/>
    </row>
    <row r="818" spans="5:8" x14ac:dyDescent="0.25">
      <c r="E818" s="169"/>
      <c r="F818" s="169"/>
      <c r="G818" s="169"/>
      <c r="H818" s="204"/>
    </row>
    <row r="819" spans="5:8" x14ac:dyDescent="0.25">
      <c r="E819" s="169"/>
      <c r="F819" s="169"/>
      <c r="G819" s="169"/>
      <c r="H819" s="204"/>
    </row>
    <row r="820" spans="5:8" x14ac:dyDescent="0.25">
      <c r="E820" s="169"/>
      <c r="F820" s="169"/>
      <c r="G820" s="169"/>
      <c r="H820" s="204"/>
    </row>
    <row r="821" spans="5:8" x14ac:dyDescent="0.25">
      <c r="E821" s="169"/>
      <c r="F821" s="169"/>
      <c r="G821" s="169"/>
      <c r="H821" s="204"/>
    </row>
    <row r="822" spans="5:8" x14ac:dyDescent="0.25">
      <c r="E822" s="169"/>
      <c r="F822" s="169"/>
      <c r="G822" s="169"/>
      <c r="H822" s="204"/>
    </row>
    <row r="823" spans="5:8" x14ac:dyDescent="0.25">
      <c r="E823" s="169"/>
      <c r="F823" s="169"/>
      <c r="G823" s="169"/>
      <c r="H823" s="204"/>
    </row>
    <row r="824" spans="5:8" x14ac:dyDescent="0.25">
      <c r="E824" s="169"/>
      <c r="F824" s="169"/>
      <c r="G824" s="169"/>
      <c r="H824" s="204"/>
    </row>
    <row r="825" spans="5:8" x14ac:dyDescent="0.25">
      <c r="E825" s="169"/>
      <c r="F825" s="169"/>
      <c r="G825" s="169"/>
      <c r="H825" s="204"/>
    </row>
    <row r="826" spans="5:8" x14ac:dyDescent="0.25">
      <c r="E826" s="169"/>
      <c r="F826" s="169"/>
      <c r="G826" s="169"/>
      <c r="H826" s="204"/>
    </row>
    <row r="827" spans="5:8" x14ac:dyDescent="0.25">
      <c r="E827" s="169"/>
      <c r="F827" s="169"/>
      <c r="G827" s="169"/>
      <c r="H827" s="204"/>
    </row>
    <row r="828" spans="5:8" x14ac:dyDescent="0.25">
      <c r="E828" s="169"/>
      <c r="F828" s="169"/>
      <c r="G828" s="169"/>
      <c r="H828" s="204"/>
    </row>
    <row r="829" spans="5:8" x14ac:dyDescent="0.25">
      <c r="E829" s="169"/>
      <c r="F829" s="169"/>
      <c r="G829" s="169"/>
      <c r="H829" s="204"/>
    </row>
    <row r="830" spans="5:8" x14ac:dyDescent="0.25">
      <c r="E830" s="169"/>
      <c r="F830" s="169"/>
      <c r="G830" s="169"/>
      <c r="H830" s="204"/>
    </row>
    <row r="831" spans="5:8" x14ac:dyDescent="0.25">
      <c r="E831" s="169"/>
      <c r="F831" s="169"/>
      <c r="G831" s="169"/>
      <c r="H831" s="204"/>
    </row>
    <row r="832" spans="5:8" x14ac:dyDescent="0.25">
      <c r="E832" s="169"/>
      <c r="F832" s="169"/>
      <c r="G832" s="169"/>
      <c r="H832" s="204"/>
    </row>
    <row r="833" spans="5:8" x14ac:dyDescent="0.25">
      <c r="E833" s="169"/>
      <c r="F833" s="169"/>
      <c r="G833" s="169"/>
      <c r="H833" s="204"/>
    </row>
    <row r="834" spans="5:8" x14ac:dyDescent="0.25">
      <c r="E834" s="169"/>
      <c r="F834" s="169"/>
      <c r="G834" s="169"/>
      <c r="H834" s="204"/>
    </row>
    <row r="835" spans="5:8" x14ac:dyDescent="0.25">
      <c r="E835" s="169"/>
      <c r="F835" s="169"/>
      <c r="G835" s="169"/>
      <c r="H835" s="204"/>
    </row>
    <row r="836" spans="5:8" x14ac:dyDescent="0.25">
      <c r="E836" s="169"/>
      <c r="F836" s="169"/>
      <c r="G836" s="169"/>
      <c r="H836" s="204"/>
    </row>
    <row r="837" spans="5:8" x14ac:dyDescent="0.25">
      <c r="E837" s="169"/>
      <c r="F837" s="169"/>
      <c r="G837" s="169"/>
      <c r="H837" s="204"/>
    </row>
    <row r="838" spans="5:8" x14ac:dyDescent="0.25">
      <c r="E838" s="169"/>
      <c r="F838" s="169"/>
      <c r="G838" s="169"/>
      <c r="H838" s="204"/>
    </row>
    <row r="839" spans="5:8" x14ac:dyDescent="0.25">
      <c r="E839" s="169"/>
      <c r="F839" s="169"/>
      <c r="G839" s="169"/>
      <c r="H839" s="204"/>
    </row>
    <row r="840" spans="5:8" x14ac:dyDescent="0.25">
      <c r="E840" s="169"/>
      <c r="F840" s="169"/>
      <c r="G840" s="169"/>
      <c r="H840" s="204"/>
    </row>
    <row r="841" spans="5:8" x14ac:dyDescent="0.25">
      <c r="E841" s="169"/>
      <c r="F841" s="169"/>
      <c r="G841" s="169"/>
      <c r="H841" s="204"/>
    </row>
    <row r="842" spans="5:8" x14ac:dyDescent="0.25">
      <c r="E842" s="169"/>
      <c r="F842" s="169"/>
      <c r="G842" s="169"/>
      <c r="H842" s="204"/>
    </row>
    <row r="843" spans="5:8" x14ac:dyDescent="0.25">
      <c r="E843" s="169"/>
      <c r="F843" s="169"/>
      <c r="G843" s="169"/>
      <c r="H843" s="204"/>
    </row>
    <row r="844" spans="5:8" x14ac:dyDescent="0.25">
      <c r="E844" s="169"/>
      <c r="F844" s="169"/>
      <c r="G844" s="169"/>
      <c r="H844" s="204"/>
    </row>
    <row r="845" spans="5:8" x14ac:dyDescent="0.25">
      <c r="E845" s="169"/>
      <c r="F845" s="169"/>
      <c r="G845" s="169"/>
      <c r="H845" s="204"/>
    </row>
    <row r="846" spans="5:8" x14ac:dyDescent="0.25">
      <c r="E846" s="169"/>
      <c r="F846" s="169"/>
      <c r="G846" s="169"/>
      <c r="H846" s="204"/>
    </row>
    <row r="847" spans="5:8" x14ac:dyDescent="0.25">
      <c r="E847" s="169"/>
      <c r="F847" s="169"/>
      <c r="G847" s="169"/>
      <c r="H847" s="204"/>
    </row>
    <row r="848" spans="5:8" x14ac:dyDescent="0.25">
      <c r="E848" s="169"/>
      <c r="F848" s="169"/>
      <c r="G848" s="169"/>
      <c r="H848" s="204"/>
    </row>
    <row r="849" spans="5:8" x14ac:dyDescent="0.25">
      <c r="E849" s="169"/>
      <c r="F849" s="169"/>
      <c r="G849" s="169"/>
      <c r="H849" s="204"/>
    </row>
    <row r="850" spans="5:8" x14ac:dyDescent="0.25">
      <c r="E850" s="169"/>
      <c r="F850" s="169"/>
      <c r="G850" s="169"/>
      <c r="H850" s="204"/>
    </row>
    <row r="851" spans="5:8" x14ac:dyDescent="0.25">
      <c r="E851" s="169"/>
      <c r="F851" s="169"/>
      <c r="G851" s="169"/>
      <c r="H851" s="204"/>
    </row>
    <row r="852" spans="5:8" x14ac:dyDescent="0.25">
      <c r="E852" s="169"/>
      <c r="F852" s="169"/>
      <c r="G852" s="169"/>
      <c r="H852" s="204"/>
    </row>
    <row r="853" spans="5:8" x14ac:dyDescent="0.25">
      <c r="E853" s="169"/>
      <c r="F853" s="169"/>
      <c r="G853" s="169"/>
      <c r="H853" s="204"/>
    </row>
    <row r="854" spans="5:8" x14ac:dyDescent="0.25">
      <c r="E854" s="169"/>
      <c r="F854" s="169"/>
      <c r="G854" s="169"/>
      <c r="H854" s="204"/>
    </row>
    <row r="855" spans="5:8" x14ac:dyDescent="0.25">
      <c r="E855" s="169"/>
      <c r="F855" s="169"/>
      <c r="G855" s="169"/>
      <c r="H855" s="204"/>
    </row>
    <row r="856" spans="5:8" x14ac:dyDescent="0.25">
      <c r="E856" s="169"/>
      <c r="F856" s="169"/>
      <c r="G856" s="169"/>
      <c r="H856" s="204"/>
    </row>
    <row r="857" spans="5:8" x14ac:dyDescent="0.25">
      <c r="E857" s="169"/>
      <c r="F857" s="169"/>
      <c r="G857" s="169"/>
      <c r="H857" s="204"/>
    </row>
    <row r="858" spans="5:8" x14ac:dyDescent="0.25">
      <c r="E858" s="169"/>
      <c r="F858" s="169"/>
      <c r="G858" s="169"/>
      <c r="H858" s="204"/>
    </row>
    <row r="859" spans="5:8" x14ac:dyDescent="0.25">
      <c r="E859" s="169"/>
      <c r="F859" s="169"/>
      <c r="G859" s="169"/>
      <c r="H859" s="204"/>
    </row>
    <row r="860" spans="5:8" x14ac:dyDescent="0.25">
      <c r="E860" s="169"/>
      <c r="F860" s="169"/>
      <c r="G860" s="169"/>
      <c r="H860" s="204"/>
    </row>
    <row r="861" spans="5:8" x14ac:dyDescent="0.25">
      <c r="E861" s="169"/>
      <c r="F861" s="169"/>
      <c r="G861" s="169"/>
      <c r="H861" s="204"/>
    </row>
    <row r="862" spans="5:8" x14ac:dyDescent="0.25">
      <c r="E862" s="169"/>
      <c r="F862" s="169"/>
      <c r="G862" s="169"/>
      <c r="H862" s="204"/>
    </row>
    <row r="863" spans="5:8" x14ac:dyDescent="0.25">
      <c r="E863" s="169"/>
      <c r="F863" s="169"/>
      <c r="G863" s="169"/>
      <c r="H863" s="204"/>
    </row>
    <row r="864" spans="5:8" x14ac:dyDescent="0.25">
      <c r="E864" s="169"/>
      <c r="F864" s="169"/>
      <c r="G864" s="169"/>
      <c r="H864" s="204"/>
    </row>
    <row r="865" spans="5:8" x14ac:dyDescent="0.25">
      <c r="E865" s="169"/>
      <c r="F865" s="169"/>
      <c r="G865" s="169"/>
      <c r="H865" s="204"/>
    </row>
    <row r="866" spans="5:8" x14ac:dyDescent="0.25">
      <c r="E866" s="169"/>
      <c r="F866" s="169"/>
      <c r="G866" s="169"/>
      <c r="H866" s="204"/>
    </row>
    <row r="867" spans="5:8" x14ac:dyDescent="0.25">
      <c r="E867" s="169"/>
      <c r="F867" s="169"/>
      <c r="G867" s="169"/>
      <c r="H867" s="204"/>
    </row>
    <row r="868" spans="5:8" x14ac:dyDescent="0.25">
      <c r="E868" s="169"/>
      <c r="F868" s="169"/>
      <c r="G868" s="169"/>
      <c r="H868" s="204"/>
    </row>
    <row r="869" spans="5:8" x14ac:dyDescent="0.25">
      <c r="E869" s="169"/>
      <c r="F869" s="169"/>
      <c r="G869" s="169"/>
      <c r="H869" s="204"/>
    </row>
    <row r="870" spans="5:8" x14ac:dyDescent="0.25">
      <c r="E870" s="169"/>
      <c r="F870" s="169"/>
      <c r="G870" s="169"/>
      <c r="H870" s="204"/>
    </row>
    <row r="871" spans="5:8" x14ac:dyDescent="0.25">
      <c r="E871" s="169"/>
      <c r="F871" s="169"/>
      <c r="G871" s="169"/>
      <c r="H871" s="204"/>
    </row>
    <row r="872" spans="5:8" x14ac:dyDescent="0.25">
      <c r="E872" s="169"/>
      <c r="F872" s="169"/>
      <c r="G872" s="169"/>
      <c r="H872" s="204"/>
    </row>
    <row r="873" spans="5:8" x14ac:dyDescent="0.25">
      <c r="E873" s="169"/>
      <c r="F873" s="169"/>
      <c r="G873" s="169"/>
      <c r="H873" s="204"/>
    </row>
    <row r="874" spans="5:8" x14ac:dyDescent="0.25">
      <c r="E874" s="169"/>
      <c r="F874" s="169"/>
      <c r="G874" s="169"/>
      <c r="H874" s="204"/>
    </row>
    <row r="875" spans="5:8" x14ac:dyDescent="0.25">
      <c r="E875" s="169"/>
      <c r="F875" s="169"/>
      <c r="G875" s="169"/>
      <c r="H875" s="204"/>
    </row>
    <row r="876" spans="5:8" x14ac:dyDescent="0.25">
      <c r="E876" s="169"/>
      <c r="F876" s="169"/>
      <c r="G876" s="169"/>
      <c r="H876" s="204"/>
    </row>
    <row r="877" spans="5:8" x14ac:dyDescent="0.25">
      <c r="E877" s="169"/>
      <c r="F877" s="169"/>
      <c r="G877" s="169"/>
      <c r="H877" s="204"/>
    </row>
    <row r="878" spans="5:8" x14ac:dyDescent="0.25">
      <c r="E878" s="169"/>
      <c r="F878" s="169"/>
      <c r="G878" s="169"/>
      <c r="H878" s="204"/>
    </row>
    <row r="879" spans="5:8" x14ac:dyDescent="0.25">
      <c r="E879" s="169"/>
      <c r="F879" s="169"/>
      <c r="G879" s="169"/>
      <c r="H879" s="204"/>
    </row>
    <row r="880" spans="5:8" x14ac:dyDescent="0.25">
      <c r="E880" s="169"/>
      <c r="F880" s="169"/>
      <c r="G880" s="169"/>
      <c r="H880" s="204"/>
    </row>
    <row r="881" spans="5:8" x14ac:dyDescent="0.25">
      <c r="E881" s="169"/>
      <c r="F881" s="169"/>
      <c r="G881" s="169"/>
      <c r="H881" s="204"/>
    </row>
    <row r="882" spans="5:8" x14ac:dyDescent="0.25">
      <c r="E882" s="169"/>
      <c r="F882" s="169"/>
      <c r="G882" s="169"/>
      <c r="H882" s="204"/>
    </row>
    <row r="883" spans="5:8" x14ac:dyDescent="0.25">
      <c r="E883" s="169"/>
      <c r="F883" s="169"/>
      <c r="G883" s="169"/>
      <c r="H883" s="204"/>
    </row>
    <row r="884" spans="5:8" x14ac:dyDescent="0.25">
      <c r="E884" s="169"/>
      <c r="F884" s="169"/>
      <c r="G884" s="169"/>
      <c r="H884" s="204"/>
    </row>
    <row r="885" spans="5:8" x14ac:dyDescent="0.25">
      <c r="E885" s="169"/>
      <c r="F885" s="169"/>
      <c r="G885" s="169"/>
      <c r="H885" s="204"/>
    </row>
    <row r="886" spans="5:8" x14ac:dyDescent="0.25">
      <c r="E886" s="169"/>
      <c r="F886" s="169"/>
      <c r="G886" s="169"/>
      <c r="H886" s="204"/>
    </row>
    <row r="887" spans="5:8" x14ac:dyDescent="0.25">
      <c r="E887" s="169"/>
      <c r="F887" s="169"/>
      <c r="G887" s="169"/>
      <c r="H887" s="204"/>
    </row>
    <row r="888" spans="5:8" x14ac:dyDescent="0.25">
      <c r="E888" s="169"/>
      <c r="F888" s="169"/>
      <c r="G888" s="169"/>
      <c r="H888" s="204"/>
    </row>
    <row r="889" spans="5:8" x14ac:dyDescent="0.25">
      <c r="E889" s="169"/>
      <c r="F889" s="169"/>
      <c r="G889" s="169"/>
      <c r="H889" s="204"/>
    </row>
    <row r="890" spans="5:8" x14ac:dyDescent="0.25">
      <c r="E890" s="169"/>
      <c r="F890" s="169"/>
      <c r="G890" s="169"/>
      <c r="H890" s="204"/>
    </row>
    <row r="891" spans="5:8" x14ac:dyDescent="0.25">
      <c r="E891" s="169"/>
      <c r="F891" s="169"/>
      <c r="G891" s="169"/>
      <c r="H891" s="204"/>
    </row>
    <row r="892" spans="5:8" x14ac:dyDescent="0.25">
      <c r="E892" s="169"/>
      <c r="F892" s="169"/>
      <c r="G892" s="169"/>
      <c r="H892" s="204"/>
    </row>
    <row r="893" spans="5:8" x14ac:dyDescent="0.25">
      <c r="E893" s="169"/>
      <c r="F893" s="169"/>
      <c r="G893" s="169"/>
      <c r="H893" s="204"/>
    </row>
    <row r="894" spans="5:8" x14ac:dyDescent="0.25">
      <c r="E894" s="169"/>
      <c r="F894" s="169"/>
      <c r="G894" s="169"/>
      <c r="H894" s="204"/>
    </row>
    <row r="895" spans="5:8" x14ac:dyDescent="0.25">
      <c r="E895" s="169"/>
      <c r="F895" s="169"/>
      <c r="G895" s="169"/>
      <c r="H895" s="204"/>
    </row>
    <row r="896" spans="5:8" x14ac:dyDescent="0.25">
      <c r="E896" s="169"/>
      <c r="F896" s="169"/>
      <c r="G896" s="169"/>
      <c r="H896" s="204"/>
    </row>
    <row r="897" spans="5:8" x14ac:dyDescent="0.25">
      <c r="E897" s="169"/>
      <c r="F897" s="169"/>
      <c r="G897" s="169"/>
      <c r="H897" s="204"/>
    </row>
    <row r="898" spans="5:8" x14ac:dyDescent="0.25">
      <c r="E898" s="169"/>
      <c r="F898" s="169"/>
      <c r="G898" s="169"/>
      <c r="H898" s="204"/>
    </row>
    <row r="899" spans="5:8" x14ac:dyDescent="0.25">
      <c r="E899" s="169"/>
      <c r="F899" s="169"/>
      <c r="G899" s="169"/>
      <c r="H899" s="204"/>
    </row>
    <row r="900" spans="5:8" x14ac:dyDescent="0.25">
      <c r="E900" s="169"/>
      <c r="F900" s="169"/>
      <c r="G900" s="169"/>
      <c r="H900" s="204"/>
    </row>
    <row r="901" spans="5:8" x14ac:dyDescent="0.25">
      <c r="E901" s="169"/>
      <c r="F901" s="169"/>
      <c r="G901" s="169"/>
      <c r="H901" s="204"/>
    </row>
    <row r="902" spans="5:8" x14ac:dyDescent="0.25">
      <c r="E902" s="169"/>
      <c r="F902" s="169"/>
      <c r="G902" s="169"/>
      <c r="H902" s="204"/>
    </row>
    <row r="903" spans="5:8" x14ac:dyDescent="0.25">
      <c r="E903" s="169"/>
      <c r="F903" s="169"/>
      <c r="G903" s="169"/>
      <c r="H903" s="204"/>
    </row>
    <row r="904" spans="5:8" x14ac:dyDescent="0.25">
      <c r="E904" s="169"/>
      <c r="F904" s="169"/>
      <c r="G904" s="169"/>
      <c r="H904" s="204"/>
    </row>
    <row r="905" spans="5:8" x14ac:dyDescent="0.25">
      <c r="E905" s="169"/>
      <c r="F905" s="169"/>
      <c r="G905" s="169"/>
      <c r="H905" s="204"/>
    </row>
    <row r="906" spans="5:8" x14ac:dyDescent="0.25">
      <c r="E906" s="169"/>
      <c r="F906" s="169"/>
      <c r="G906" s="169"/>
      <c r="H906" s="204"/>
    </row>
    <row r="907" spans="5:8" x14ac:dyDescent="0.25">
      <c r="E907" s="169"/>
      <c r="F907" s="169"/>
      <c r="G907" s="169"/>
      <c r="H907" s="204"/>
    </row>
    <row r="908" spans="5:8" x14ac:dyDescent="0.25">
      <c r="E908" s="169"/>
      <c r="F908" s="169"/>
      <c r="G908" s="169"/>
      <c r="H908" s="204"/>
    </row>
    <row r="909" spans="5:8" x14ac:dyDescent="0.25">
      <c r="E909" s="169"/>
      <c r="F909" s="169"/>
      <c r="G909" s="169"/>
      <c r="H909" s="204"/>
    </row>
    <row r="910" spans="5:8" x14ac:dyDescent="0.25">
      <c r="E910" s="169"/>
      <c r="F910" s="169"/>
      <c r="G910" s="169"/>
      <c r="H910" s="204"/>
    </row>
    <row r="911" spans="5:8" x14ac:dyDescent="0.25">
      <c r="E911" s="169"/>
      <c r="F911" s="169"/>
      <c r="G911" s="169"/>
      <c r="H911" s="204"/>
    </row>
    <row r="912" spans="5:8" x14ac:dyDescent="0.25">
      <c r="E912" s="169"/>
      <c r="F912" s="169"/>
      <c r="G912" s="169"/>
      <c r="H912" s="204"/>
    </row>
    <row r="913" spans="5:8" x14ac:dyDescent="0.25">
      <c r="E913" s="169"/>
      <c r="F913" s="169"/>
      <c r="G913" s="169"/>
      <c r="H913" s="204"/>
    </row>
    <row r="914" spans="5:8" x14ac:dyDescent="0.25">
      <c r="E914" s="169"/>
      <c r="F914" s="169"/>
      <c r="G914" s="169"/>
      <c r="H914" s="204"/>
    </row>
    <row r="915" spans="5:8" x14ac:dyDescent="0.25">
      <c r="E915" s="169"/>
      <c r="F915" s="169"/>
      <c r="G915" s="169"/>
      <c r="H915" s="204"/>
    </row>
    <row r="916" spans="5:8" x14ac:dyDescent="0.25">
      <c r="E916" s="169"/>
      <c r="F916" s="169"/>
      <c r="G916" s="169"/>
      <c r="H916" s="204"/>
    </row>
    <row r="917" spans="5:8" x14ac:dyDescent="0.25">
      <c r="E917" s="169"/>
      <c r="F917" s="169"/>
      <c r="G917" s="169"/>
      <c r="H917" s="204"/>
    </row>
    <row r="918" spans="5:8" x14ac:dyDescent="0.25">
      <c r="E918" s="169"/>
      <c r="F918" s="169"/>
      <c r="G918" s="169"/>
      <c r="H918" s="204"/>
    </row>
    <row r="919" spans="5:8" x14ac:dyDescent="0.25">
      <c r="E919" s="169"/>
      <c r="F919" s="169"/>
      <c r="G919" s="169"/>
      <c r="H919" s="204"/>
    </row>
    <row r="920" spans="5:8" x14ac:dyDescent="0.25">
      <c r="E920" s="169"/>
      <c r="F920" s="169"/>
      <c r="G920" s="169"/>
      <c r="H920" s="204"/>
    </row>
    <row r="921" spans="5:8" x14ac:dyDescent="0.25">
      <c r="E921" s="169"/>
      <c r="F921" s="169"/>
      <c r="G921" s="169"/>
      <c r="H921" s="204"/>
    </row>
    <row r="922" spans="5:8" x14ac:dyDescent="0.25">
      <c r="E922" s="169"/>
      <c r="F922" s="169"/>
      <c r="G922" s="169"/>
      <c r="H922" s="204"/>
    </row>
    <row r="923" spans="5:8" x14ac:dyDescent="0.25">
      <c r="E923" s="169"/>
      <c r="F923" s="169"/>
      <c r="G923" s="169"/>
      <c r="H923" s="204"/>
    </row>
    <row r="924" spans="5:8" x14ac:dyDescent="0.25">
      <c r="E924" s="169"/>
      <c r="F924" s="169"/>
      <c r="G924" s="169"/>
      <c r="H924" s="204"/>
    </row>
    <row r="925" spans="5:8" x14ac:dyDescent="0.25">
      <c r="E925" s="169"/>
      <c r="F925" s="169"/>
      <c r="G925" s="169"/>
      <c r="H925" s="204"/>
    </row>
    <row r="926" spans="5:8" x14ac:dyDescent="0.25">
      <c r="E926" s="169"/>
      <c r="F926" s="169"/>
      <c r="G926" s="169"/>
      <c r="H926" s="204"/>
    </row>
    <row r="927" spans="5:8" x14ac:dyDescent="0.25">
      <c r="E927" s="169"/>
      <c r="F927" s="169"/>
      <c r="G927" s="169"/>
      <c r="H927" s="204"/>
    </row>
    <row r="928" spans="5:8" x14ac:dyDescent="0.25">
      <c r="E928" s="169"/>
      <c r="F928" s="169"/>
      <c r="G928" s="169"/>
      <c r="H928" s="204"/>
    </row>
    <row r="929" spans="5:8" x14ac:dyDescent="0.25">
      <c r="E929" s="169"/>
      <c r="F929" s="169"/>
      <c r="G929" s="169"/>
      <c r="H929" s="204"/>
    </row>
    <row r="930" spans="5:8" x14ac:dyDescent="0.25">
      <c r="E930" s="169"/>
      <c r="F930" s="169"/>
      <c r="G930" s="169"/>
      <c r="H930" s="204"/>
    </row>
    <row r="931" spans="5:8" x14ac:dyDescent="0.25">
      <c r="E931" s="169"/>
      <c r="F931" s="169"/>
      <c r="G931" s="169"/>
      <c r="H931" s="204"/>
    </row>
    <row r="932" spans="5:8" x14ac:dyDescent="0.25">
      <c r="E932" s="169"/>
      <c r="F932" s="169"/>
      <c r="G932" s="169"/>
      <c r="H932" s="204"/>
    </row>
    <row r="933" spans="5:8" x14ac:dyDescent="0.25">
      <c r="E933" s="169"/>
      <c r="F933" s="169"/>
      <c r="G933" s="169"/>
      <c r="H933" s="204"/>
    </row>
    <row r="934" spans="5:8" x14ac:dyDescent="0.25">
      <c r="E934" s="169"/>
      <c r="F934" s="169"/>
      <c r="G934" s="169"/>
      <c r="H934" s="204"/>
    </row>
    <row r="935" spans="5:8" x14ac:dyDescent="0.25">
      <c r="E935" s="169"/>
      <c r="F935" s="169"/>
      <c r="G935" s="169"/>
      <c r="H935" s="204"/>
    </row>
    <row r="936" spans="5:8" x14ac:dyDescent="0.25">
      <c r="E936" s="169"/>
      <c r="F936" s="169"/>
      <c r="G936" s="169"/>
      <c r="H936" s="204"/>
    </row>
    <row r="937" spans="5:8" x14ac:dyDescent="0.25">
      <c r="E937" s="169"/>
      <c r="F937" s="169"/>
      <c r="G937" s="169"/>
      <c r="H937" s="204"/>
    </row>
    <row r="938" spans="5:8" x14ac:dyDescent="0.25">
      <c r="E938" s="169"/>
      <c r="F938" s="169"/>
      <c r="G938" s="169"/>
      <c r="H938" s="204"/>
    </row>
    <row r="939" spans="5:8" x14ac:dyDescent="0.25">
      <c r="E939" s="169"/>
      <c r="F939" s="169"/>
      <c r="G939" s="169"/>
      <c r="H939" s="204"/>
    </row>
    <row r="940" spans="5:8" x14ac:dyDescent="0.25">
      <c r="E940" s="169"/>
      <c r="F940" s="169"/>
      <c r="G940" s="169"/>
      <c r="H940" s="204"/>
    </row>
    <row r="941" spans="5:8" x14ac:dyDescent="0.25">
      <c r="E941" s="169"/>
      <c r="F941" s="169"/>
      <c r="G941" s="169"/>
      <c r="H941" s="204"/>
    </row>
    <row r="942" spans="5:8" x14ac:dyDescent="0.25">
      <c r="E942" s="169"/>
      <c r="F942" s="169"/>
      <c r="G942" s="169"/>
      <c r="H942" s="204"/>
    </row>
    <row r="943" spans="5:8" x14ac:dyDescent="0.25">
      <c r="E943" s="169"/>
      <c r="F943" s="169"/>
      <c r="G943" s="169"/>
      <c r="H943" s="204"/>
    </row>
    <row r="944" spans="5:8" x14ac:dyDescent="0.25">
      <c r="E944" s="169"/>
      <c r="F944" s="169"/>
      <c r="G944" s="169"/>
      <c r="H944" s="204"/>
    </row>
    <row r="945" spans="5:8" x14ac:dyDescent="0.25">
      <c r="E945" s="169"/>
      <c r="F945" s="169"/>
      <c r="G945" s="169"/>
      <c r="H945" s="204"/>
    </row>
    <row r="946" spans="5:8" x14ac:dyDescent="0.25">
      <c r="E946" s="169"/>
      <c r="F946" s="169"/>
      <c r="G946" s="169"/>
      <c r="H946" s="204"/>
    </row>
    <row r="947" spans="5:8" x14ac:dyDescent="0.25">
      <c r="E947" s="169"/>
      <c r="F947" s="169"/>
      <c r="G947" s="169"/>
      <c r="H947" s="204"/>
    </row>
    <row r="948" spans="5:8" x14ac:dyDescent="0.25">
      <c r="E948" s="169"/>
      <c r="F948" s="169"/>
      <c r="G948" s="169"/>
      <c r="H948" s="204"/>
    </row>
    <row r="949" spans="5:8" x14ac:dyDescent="0.25">
      <c r="E949" s="169"/>
      <c r="F949" s="169"/>
      <c r="G949" s="169"/>
      <c r="H949" s="204"/>
    </row>
    <row r="950" spans="5:8" x14ac:dyDescent="0.25">
      <c r="E950" s="169"/>
      <c r="F950" s="169"/>
      <c r="G950" s="169"/>
      <c r="H950" s="204"/>
    </row>
    <row r="951" spans="5:8" x14ac:dyDescent="0.25">
      <c r="E951" s="169"/>
      <c r="F951" s="169"/>
      <c r="G951" s="169"/>
      <c r="H951" s="204"/>
    </row>
    <row r="952" spans="5:8" x14ac:dyDescent="0.25">
      <c r="E952" s="169"/>
      <c r="F952" s="169"/>
      <c r="G952" s="169"/>
      <c r="H952" s="204"/>
    </row>
    <row r="953" spans="5:8" x14ac:dyDescent="0.25">
      <c r="E953" s="169"/>
      <c r="F953" s="169"/>
      <c r="G953" s="169"/>
      <c r="H953" s="204"/>
    </row>
    <row r="954" spans="5:8" x14ac:dyDescent="0.25">
      <c r="E954" s="169"/>
      <c r="F954" s="169"/>
      <c r="G954" s="169"/>
      <c r="H954" s="204"/>
    </row>
    <row r="955" spans="5:8" x14ac:dyDescent="0.25">
      <c r="E955" s="169"/>
      <c r="F955" s="169"/>
      <c r="G955" s="169"/>
      <c r="H955" s="204"/>
    </row>
    <row r="956" spans="5:8" x14ac:dyDescent="0.25">
      <c r="E956" s="169"/>
      <c r="F956" s="169"/>
      <c r="G956" s="169"/>
      <c r="H956" s="204"/>
    </row>
    <row r="957" spans="5:8" x14ac:dyDescent="0.25">
      <c r="E957" s="169"/>
      <c r="F957" s="169"/>
      <c r="G957" s="169"/>
      <c r="H957" s="204"/>
    </row>
    <row r="958" spans="5:8" x14ac:dyDescent="0.25">
      <c r="E958" s="169"/>
      <c r="F958" s="169"/>
      <c r="G958" s="169"/>
      <c r="H958" s="204"/>
    </row>
    <row r="959" spans="5:8" x14ac:dyDescent="0.25">
      <c r="E959" s="169"/>
      <c r="F959" s="169"/>
      <c r="G959" s="169"/>
      <c r="H959" s="204"/>
    </row>
    <row r="960" spans="5:8" x14ac:dyDescent="0.25">
      <c r="E960" s="169"/>
      <c r="F960" s="169"/>
      <c r="G960" s="169"/>
      <c r="H960" s="204"/>
    </row>
    <row r="961" spans="5:8" x14ac:dyDescent="0.25">
      <c r="E961" s="169"/>
      <c r="F961" s="169"/>
      <c r="G961" s="169"/>
      <c r="H961" s="204"/>
    </row>
    <row r="962" spans="5:8" x14ac:dyDescent="0.25">
      <c r="E962" s="169"/>
      <c r="F962" s="169"/>
      <c r="G962" s="169"/>
      <c r="H962" s="204"/>
    </row>
    <row r="963" spans="5:8" x14ac:dyDescent="0.25">
      <c r="E963" s="169"/>
      <c r="F963" s="169"/>
      <c r="G963" s="169"/>
      <c r="H963" s="204"/>
    </row>
    <row r="964" spans="5:8" x14ac:dyDescent="0.25">
      <c r="E964" s="169"/>
      <c r="F964" s="169"/>
      <c r="G964" s="169"/>
      <c r="H964" s="204"/>
    </row>
    <row r="965" spans="5:8" x14ac:dyDescent="0.25">
      <c r="E965" s="169"/>
      <c r="F965" s="169"/>
      <c r="G965" s="169"/>
      <c r="H965" s="204"/>
    </row>
    <row r="966" spans="5:8" x14ac:dyDescent="0.25">
      <c r="E966" s="169"/>
      <c r="F966" s="169"/>
      <c r="G966" s="169"/>
      <c r="H966" s="204"/>
    </row>
    <row r="967" spans="5:8" x14ac:dyDescent="0.25">
      <c r="E967" s="169"/>
      <c r="F967" s="169"/>
      <c r="G967" s="169"/>
      <c r="H967" s="204"/>
    </row>
    <row r="968" spans="5:8" x14ac:dyDescent="0.25">
      <c r="E968" s="169"/>
      <c r="F968" s="169"/>
      <c r="G968" s="169"/>
      <c r="H968" s="204"/>
    </row>
    <row r="969" spans="5:8" x14ac:dyDescent="0.25">
      <c r="E969" s="169"/>
      <c r="F969" s="169"/>
      <c r="G969" s="169"/>
      <c r="H969" s="204"/>
    </row>
    <row r="970" spans="5:8" x14ac:dyDescent="0.25">
      <c r="E970" s="169"/>
      <c r="F970" s="169"/>
      <c r="G970" s="169"/>
      <c r="H970" s="204"/>
    </row>
    <row r="971" spans="5:8" x14ac:dyDescent="0.25">
      <c r="E971" s="169"/>
      <c r="F971" s="169"/>
      <c r="G971" s="169"/>
      <c r="H971" s="204"/>
    </row>
    <row r="972" spans="5:8" x14ac:dyDescent="0.25">
      <c r="E972" s="169"/>
      <c r="F972" s="169"/>
      <c r="G972" s="169"/>
      <c r="H972" s="204"/>
    </row>
    <row r="973" spans="5:8" x14ac:dyDescent="0.25">
      <c r="E973" s="169"/>
      <c r="F973" s="169"/>
      <c r="G973" s="169"/>
      <c r="H973" s="204"/>
    </row>
    <row r="974" spans="5:8" x14ac:dyDescent="0.25">
      <c r="E974" s="169"/>
      <c r="F974" s="169"/>
      <c r="G974" s="169"/>
      <c r="H974" s="204"/>
    </row>
    <row r="975" spans="5:8" x14ac:dyDescent="0.25">
      <c r="E975" s="169"/>
      <c r="F975" s="169"/>
      <c r="G975" s="169"/>
      <c r="H975" s="204"/>
    </row>
    <row r="976" spans="5:8" x14ac:dyDescent="0.25">
      <c r="E976" s="169"/>
      <c r="F976" s="169"/>
      <c r="G976" s="169"/>
      <c r="H976" s="204"/>
    </row>
    <row r="977" spans="5:8" x14ac:dyDescent="0.25">
      <c r="E977" s="169"/>
      <c r="F977" s="169"/>
      <c r="G977" s="169"/>
      <c r="H977" s="204"/>
    </row>
    <row r="978" spans="5:8" x14ac:dyDescent="0.25">
      <c r="E978" s="169"/>
      <c r="F978" s="169"/>
      <c r="G978" s="169"/>
      <c r="H978" s="204"/>
    </row>
    <row r="979" spans="5:8" x14ac:dyDescent="0.25">
      <c r="E979" s="169"/>
      <c r="F979" s="169"/>
      <c r="G979" s="169"/>
      <c r="H979" s="204"/>
    </row>
    <row r="980" spans="5:8" x14ac:dyDescent="0.25">
      <c r="E980" s="169"/>
      <c r="F980" s="169"/>
      <c r="G980" s="169"/>
      <c r="H980" s="204"/>
    </row>
    <row r="981" spans="5:8" x14ac:dyDescent="0.25">
      <c r="E981" s="169"/>
      <c r="F981" s="169"/>
      <c r="G981" s="169"/>
      <c r="H981" s="204"/>
    </row>
    <row r="982" spans="5:8" x14ac:dyDescent="0.25">
      <c r="E982" s="169"/>
      <c r="F982" s="169"/>
      <c r="G982" s="169"/>
      <c r="H982" s="204"/>
    </row>
    <row r="983" spans="5:8" x14ac:dyDescent="0.25">
      <c r="E983" s="169"/>
      <c r="F983" s="169"/>
      <c r="G983" s="169"/>
      <c r="H983" s="204"/>
    </row>
    <row r="984" spans="5:8" x14ac:dyDescent="0.25">
      <c r="E984" s="169"/>
      <c r="F984" s="169"/>
      <c r="G984" s="169"/>
      <c r="H984" s="204"/>
    </row>
    <row r="985" spans="5:8" x14ac:dyDescent="0.25">
      <c r="E985" s="169"/>
      <c r="F985" s="169"/>
      <c r="G985" s="169"/>
      <c r="H985" s="204"/>
    </row>
    <row r="986" spans="5:8" x14ac:dyDescent="0.25">
      <c r="E986" s="169"/>
      <c r="F986" s="169"/>
      <c r="G986" s="169"/>
      <c r="H986" s="204"/>
    </row>
    <row r="987" spans="5:8" x14ac:dyDescent="0.25">
      <c r="E987" s="169"/>
      <c r="F987" s="169"/>
      <c r="G987" s="169"/>
      <c r="H987" s="204"/>
    </row>
    <row r="988" spans="5:8" x14ac:dyDescent="0.25">
      <c r="E988" s="169"/>
      <c r="F988" s="169"/>
      <c r="G988" s="169"/>
      <c r="H988" s="204"/>
    </row>
    <row r="989" spans="5:8" x14ac:dyDescent="0.25">
      <c r="E989" s="169"/>
      <c r="F989" s="169"/>
      <c r="G989" s="169"/>
      <c r="H989" s="204"/>
    </row>
    <row r="990" spans="5:8" x14ac:dyDescent="0.25">
      <c r="E990" s="169"/>
      <c r="F990" s="169"/>
      <c r="G990" s="169"/>
      <c r="H990" s="204"/>
    </row>
    <row r="991" spans="5:8" x14ac:dyDescent="0.25">
      <c r="E991" s="169"/>
      <c r="F991" s="169"/>
      <c r="G991" s="169"/>
      <c r="H991" s="204"/>
    </row>
    <row r="992" spans="5:8" x14ac:dyDescent="0.25">
      <c r="E992" s="169"/>
      <c r="F992" s="169"/>
      <c r="G992" s="169"/>
      <c r="H992" s="204"/>
    </row>
    <row r="993" spans="5:8" x14ac:dyDescent="0.25">
      <c r="E993" s="169"/>
      <c r="F993" s="169"/>
      <c r="G993" s="169"/>
      <c r="H993" s="204"/>
    </row>
    <row r="994" spans="5:8" x14ac:dyDescent="0.25">
      <c r="E994" s="169"/>
      <c r="F994" s="169"/>
      <c r="G994" s="169"/>
      <c r="H994" s="204"/>
    </row>
    <row r="995" spans="5:8" x14ac:dyDescent="0.25">
      <c r="E995" s="169"/>
      <c r="F995" s="169"/>
      <c r="G995" s="169"/>
      <c r="H995" s="204"/>
    </row>
    <row r="996" spans="5:8" x14ac:dyDescent="0.25">
      <c r="E996" s="169"/>
      <c r="F996" s="169"/>
      <c r="G996" s="169"/>
      <c r="H996" s="204"/>
    </row>
    <row r="997" spans="5:8" x14ac:dyDescent="0.25">
      <c r="E997" s="169"/>
      <c r="F997" s="169"/>
      <c r="G997" s="169"/>
      <c r="H997" s="204"/>
    </row>
    <row r="998" spans="5:8" x14ac:dyDescent="0.25">
      <c r="E998" s="169"/>
      <c r="F998" s="169"/>
      <c r="G998" s="169"/>
      <c r="H998" s="204"/>
    </row>
    <row r="999" spans="5:8" x14ac:dyDescent="0.25">
      <c r="E999" s="169"/>
      <c r="F999" s="169"/>
      <c r="G999" s="169"/>
      <c r="H999" s="204"/>
    </row>
    <row r="1000" spans="5:8" x14ac:dyDescent="0.25">
      <c r="E1000" s="169"/>
      <c r="F1000" s="169"/>
      <c r="G1000" s="169"/>
      <c r="H1000" s="204"/>
    </row>
    <row r="1001" spans="5:8" x14ac:dyDescent="0.25">
      <c r="E1001" s="169"/>
      <c r="F1001" s="169"/>
      <c r="G1001" s="169"/>
      <c r="H1001" s="204"/>
    </row>
    <row r="1002" spans="5:8" x14ac:dyDescent="0.25">
      <c r="E1002" s="169"/>
      <c r="F1002" s="169"/>
      <c r="G1002" s="169"/>
      <c r="H1002" s="204"/>
    </row>
    <row r="1003" spans="5:8" x14ac:dyDescent="0.25">
      <c r="E1003" s="169"/>
      <c r="F1003" s="169"/>
      <c r="G1003" s="169"/>
      <c r="H1003" s="204"/>
    </row>
    <row r="1004" spans="5:8" x14ac:dyDescent="0.25">
      <c r="E1004" s="169"/>
      <c r="F1004" s="169"/>
      <c r="G1004" s="169"/>
      <c r="H1004" s="204"/>
    </row>
    <row r="1005" spans="5:8" x14ac:dyDescent="0.25">
      <c r="E1005" s="169"/>
      <c r="F1005" s="169"/>
      <c r="G1005" s="169"/>
      <c r="H1005" s="204"/>
    </row>
    <row r="1006" spans="5:8" x14ac:dyDescent="0.25">
      <c r="E1006" s="169"/>
      <c r="F1006" s="169"/>
      <c r="G1006" s="169"/>
      <c r="H1006" s="204"/>
    </row>
    <row r="1007" spans="5:8" x14ac:dyDescent="0.25">
      <c r="E1007" s="169"/>
      <c r="F1007" s="169"/>
      <c r="G1007" s="169"/>
      <c r="H1007" s="204"/>
    </row>
    <row r="1008" spans="5:8" x14ac:dyDescent="0.25">
      <c r="E1008" s="169"/>
      <c r="F1008" s="169"/>
      <c r="G1008" s="169"/>
      <c r="H1008" s="204"/>
    </row>
    <row r="1009" spans="5:8" x14ac:dyDescent="0.25">
      <c r="E1009" s="169"/>
      <c r="F1009" s="169"/>
      <c r="G1009" s="169"/>
      <c r="H1009" s="204"/>
    </row>
    <row r="1010" spans="5:8" x14ac:dyDescent="0.25">
      <c r="E1010" s="169"/>
      <c r="F1010" s="169"/>
      <c r="G1010" s="169"/>
      <c r="H1010" s="204"/>
    </row>
    <row r="1011" spans="5:8" x14ac:dyDescent="0.25">
      <c r="E1011" s="169"/>
      <c r="F1011" s="169"/>
      <c r="G1011" s="169"/>
      <c r="H1011" s="204"/>
    </row>
    <row r="1012" spans="5:8" x14ac:dyDescent="0.25">
      <c r="E1012" s="169"/>
      <c r="F1012" s="169"/>
      <c r="G1012" s="169"/>
      <c r="H1012" s="204"/>
    </row>
    <row r="1013" spans="5:8" x14ac:dyDescent="0.25">
      <c r="E1013" s="169"/>
      <c r="F1013" s="169"/>
      <c r="G1013" s="169"/>
      <c r="H1013" s="204"/>
    </row>
    <row r="1014" spans="5:8" x14ac:dyDescent="0.25">
      <c r="E1014" s="169"/>
      <c r="F1014" s="169"/>
      <c r="G1014" s="169"/>
      <c r="H1014" s="204"/>
    </row>
    <row r="1015" spans="5:8" x14ac:dyDescent="0.25">
      <c r="E1015" s="169"/>
      <c r="F1015" s="169"/>
      <c r="G1015" s="169"/>
      <c r="H1015" s="204"/>
    </row>
    <row r="1016" spans="5:8" x14ac:dyDescent="0.25">
      <c r="E1016" s="169"/>
      <c r="F1016" s="169"/>
      <c r="G1016" s="169"/>
      <c r="H1016" s="204"/>
    </row>
    <row r="1017" spans="5:8" x14ac:dyDescent="0.25">
      <c r="E1017" s="169"/>
      <c r="F1017" s="169"/>
      <c r="G1017" s="169"/>
      <c r="H1017" s="204"/>
    </row>
    <row r="1018" spans="5:8" x14ac:dyDescent="0.25">
      <c r="E1018" s="169"/>
      <c r="F1018" s="169"/>
      <c r="G1018" s="169"/>
      <c r="H1018" s="204"/>
    </row>
    <row r="1019" spans="5:8" x14ac:dyDescent="0.25">
      <c r="E1019" s="169"/>
      <c r="F1019" s="169"/>
      <c r="G1019" s="169"/>
      <c r="H1019" s="204"/>
    </row>
    <row r="1020" spans="5:8" x14ac:dyDescent="0.25">
      <c r="E1020" s="169"/>
      <c r="F1020" s="169"/>
      <c r="G1020" s="169"/>
      <c r="H1020" s="204"/>
    </row>
    <row r="1021" spans="5:8" x14ac:dyDescent="0.25">
      <c r="E1021" s="169"/>
      <c r="F1021" s="169"/>
      <c r="G1021" s="169"/>
      <c r="H1021" s="204"/>
    </row>
    <row r="1022" spans="5:8" x14ac:dyDescent="0.25">
      <c r="E1022" s="169"/>
      <c r="F1022" s="169"/>
      <c r="G1022" s="169"/>
      <c r="H1022" s="204"/>
    </row>
    <row r="1023" spans="5:8" x14ac:dyDescent="0.25">
      <c r="E1023" s="169"/>
      <c r="F1023" s="169"/>
      <c r="G1023" s="169"/>
      <c r="H1023" s="204"/>
    </row>
    <row r="1024" spans="5:8" x14ac:dyDescent="0.25">
      <c r="E1024" s="169"/>
      <c r="F1024" s="169"/>
      <c r="G1024" s="169"/>
      <c r="H1024" s="204"/>
    </row>
    <row r="1025" spans="5:8" x14ac:dyDescent="0.25">
      <c r="E1025" s="169"/>
      <c r="F1025" s="169"/>
      <c r="G1025" s="169"/>
      <c r="H1025" s="204"/>
    </row>
    <row r="1026" spans="5:8" x14ac:dyDescent="0.25">
      <c r="E1026" s="169"/>
      <c r="F1026" s="169"/>
      <c r="G1026" s="169"/>
      <c r="H1026" s="204"/>
    </row>
    <row r="1027" spans="5:8" x14ac:dyDescent="0.25">
      <c r="E1027" s="169"/>
      <c r="F1027" s="169"/>
      <c r="G1027" s="169"/>
      <c r="H1027" s="204"/>
    </row>
    <row r="1028" spans="5:8" x14ac:dyDescent="0.25">
      <c r="E1028" s="169"/>
      <c r="F1028" s="169"/>
      <c r="G1028" s="169"/>
      <c r="H1028" s="204"/>
    </row>
    <row r="1029" spans="5:8" x14ac:dyDescent="0.25">
      <c r="E1029" s="169"/>
      <c r="F1029" s="169"/>
      <c r="G1029" s="169"/>
      <c r="H1029" s="204"/>
    </row>
    <row r="1030" spans="5:8" x14ac:dyDescent="0.25">
      <c r="E1030" s="169"/>
      <c r="F1030" s="169"/>
      <c r="G1030" s="169"/>
      <c r="H1030" s="204"/>
    </row>
    <row r="1031" spans="5:8" x14ac:dyDescent="0.25">
      <c r="E1031" s="169"/>
      <c r="F1031" s="169"/>
      <c r="G1031" s="169"/>
      <c r="H1031" s="204"/>
    </row>
    <row r="1032" spans="5:8" x14ac:dyDescent="0.25">
      <c r="E1032" s="169"/>
      <c r="F1032" s="169"/>
      <c r="G1032" s="169"/>
      <c r="H1032" s="204"/>
    </row>
    <row r="1033" spans="5:8" x14ac:dyDescent="0.25">
      <c r="E1033" s="169"/>
      <c r="F1033" s="169"/>
      <c r="G1033" s="169"/>
      <c r="H1033" s="204"/>
    </row>
    <row r="1034" spans="5:8" x14ac:dyDescent="0.25">
      <c r="E1034" s="169"/>
      <c r="F1034" s="169"/>
      <c r="G1034" s="169"/>
      <c r="H1034" s="204"/>
    </row>
    <row r="1035" spans="5:8" x14ac:dyDescent="0.25">
      <c r="E1035" s="169"/>
      <c r="F1035" s="169"/>
      <c r="G1035" s="169"/>
      <c r="H1035" s="204"/>
    </row>
    <row r="1036" spans="5:8" x14ac:dyDescent="0.25">
      <c r="E1036" s="169"/>
      <c r="F1036" s="169"/>
      <c r="G1036" s="169"/>
      <c r="H1036" s="204"/>
    </row>
    <row r="1037" spans="5:8" x14ac:dyDescent="0.25">
      <c r="E1037" s="169"/>
      <c r="F1037" s="169"/>
      <c r="G1037" s="169"/>
      <c r="H1037" s="204"/>
    </row>
    <row r="1038" spans="5:8" x14ac:dyDescent="0.25">
      <c r="E1038" s="169"/>
      <c r="F1038" s="169"/>
      <c r="G1038" s="169"/>
      <c r="H1038" s="204"/>
    </row>
    <row r="1039" spans="5:8" x14ac:dyDescent="0.25">
      <c r="E1039" s="169"/>
      <c r="F1039" s="169"/>
      <c r="G1039" s="169"/>
      <c r="H1039" s="204"/>
    </row>
    <row r="1040" spans="5:8" x14ac:dyDescent="0.25">
      <c r="E1040" s="169"/>
      <c r="F1040" s="169"/>
      <c r="G1040" s="169"/>
      <c r="H1040" s="204"/>
    </row>
    <row r="1041" spans="5:8" x14ac:dyDescent="0.25">
      <c r="E1041" s="169"/>
      <c r="F1041" s="169"/>
      <c r="G1041" s="169"/>
      <c r="H1041" s="204"/>
    </row>
    <row r="1042" spans="5:8" x14ac:dyDescent="0.25">
      <c r="E1042" s="169"/>
      <c r="F1042" s="169"/>
      <c r="G1042" s="169"/>
      <c r="H1042" s="204"/>
    </row>
    <row r="1043" spans="5:8" x14ac:dyDescent="0.25">
      <c r="E1043" s="169"/>
      <c r="F1043" s="169"/>
      <c r="G1043" s="169"/>
      <c r="H1043" s="204"/>
    </row>
    <row r="1044" spans="5:8" x14ac:dyDescent="0.25">
      <c r="E1044" s="169"/>
      <c r="F1044" s="169"/>
      <c r="G1044" s="169"/>
      <c r="H1044" s="204"/>
    </row>
    <row r="1045" spans="5:8" x14ac:dyDescent="0.25">
      <c r="E1045" s="169"/>
      <c r="F1045" s="169"/>
      <c r="G1045" s="169"/>
      <c r="H1045" s="204"/>
    </row>
    <row r="1046" spans="5:8" x14ac:dyDescent="0.25">
      <c r="E1046" s="169"/>
      <c r="F1046" s="169"/>
      <c r="G1046" s="169"/>
      <c r="H1046" s="204"/>
    </row>
    <row r="1047" spans="5:8" x14ac:dyDescent="0.25">
      <c r="E1047" s="169"/>
      <c r="F1047" s="169"/>
      <c r="G1047" s="169"/>
      <c r="H1047" s="204"/>
    </row>
    <row r="1048" spans="5:8" x14ac:dyDescent="0.25">
      <c r="E1048" s="169"/>
      <c r="F1048" s="169"/>
      <c r="G1048" s="169"/>
      <c r="H1048" s="204"/>
    </row>
    <row r="1049" spans="5:8" x14ac:dyDescent="0.25">
      <c r="E1049" s="169"/>
      <c r="F1049" s="169"/>
      <c r="G1049" s="169"/>
      <c r="H1049" s="204"/>
    </row>
    <row r="1050" spans="5:8" x14ac:dyDescent="0.25">
      <c r="E1050" s="169"/>
      <c r="F1050" s="169"/>
      <c r="G1050" s="169"/>
      <c r="H1050" s="204"/>
    </row>
    <row r="1051" spans="5:8" x14ac:dyDescent="0.25">
      <c r="E1051" s="169"/>
      <c r="F1051" s="169"/>
      <c r="G1051" s="169"/>
      <c r="H1051" s="204"/>
    </row>
    <row r="1052" spans="5:8" x14ac:dyDescent="0.25">
      <c r="E1052" s="169"/>
      <c r="F1052" s="169"/>
      <c r="G1052" s="169"/>
      <c r="H1052" s="204"/>
    </row>
    <row r="1053" spans="5:8" x14ac:dyDescent="0.25">
      <c r="E1053" s="169"/>
      <c r="F1053" s="169"/>
      <c r="G1053" s="169"/>
      <c r="H1053" s="204"/>
    </row>
    <row r="1054" spans="5:8" x14ac:dyDescent="0.25">
      <c r="E1054" s="169"/>
      <c r="F1054" s="169"/>
      <c r="G1054" s="169"/>
      <c r="H1054" s="204"/>
    </row>
    <row r="1055" spans="5:8" x14ac:dyDescent="0.25">
      <c r="E1055" s="169"/>
      <c r="F1055" s="169"/>
      <c r="G1055" s="169"/>
      <c r="H1055" s="204"/>
    </row>
    <row r="1056" spans="5:8" x14ac:dyDescent="0.25">
      <c r="E1056" s="169"/>
      <c r="F1056" s="169"/>
      <c r="G1056" s="169"/>
      <c r="H1056" s="204"/>
    </row>
    <row r="1057" spans="5:8" x14ac:dyDescent="0.25">
      <c r="E1057" s="169"/>
      <c r="F1057" s="169"/>
      <c r="G1057" s="169"/>
      <c r="H1057" s="204"/>
    </row>
    <row r="1058" spans="5:8" x14ac:dyDescent="0.25">
      <c r="E1058" s="169"/>
      <c r="F1058" s="169"/>
      <c r="G1058" s="169"/>
      <c r="H1058" s="204"/>
    </row>
    <row r="1059" spans="5:8" x14ac:dyDescent="0.25">
      <c r="E1059" s="169"/>
      <c r="F1059" s="169"/>
      <c r="G1059" s="169"/>
      <c r="H1059" s="204"/>
    </row>
    <row r="1060" spans="5:8" x14ac:dyDescent="0.25">
      <c r="E1060" s="169"/>
      <c r="F1060" s="169"/>
      <c r="G1060" s="169"/>
      <c r="H1060" s="204"/>
    </row>
    <row r="1061" spans="5:8" x14ac:dyDescent="0.25">
      <c r="E1061" s="169"/>
      <c r="F1061" s="169"/>
      <c r="G1061" s="169"/>
      <c r="H1061" s="204"/>
    </row>
    <row r="1062" spans="5:8" x14ac:dyDescent="0.25">
      <c r="E1062" s="169"/>
      <c r="F1062" s="169"/>
      <c r="G1062" s="169"/>
      <c r="H1062" s="204"/>
    </row>
    <row r="1063" spans="5:8" x14ac:dyDescent="0.25">
      <c r="E1063" s="169"/>
      <c r="F1063" s="169"/>
      <c r="G1063" s="169"/>
      <c r="H1063" s="204"/>
    </row>
    <row r="1064" spans="5:8" x14ac:dyDescent="0.25">
      <c r="E1064" s="169"/>
      <c r="F1064" s="169"/>
      <c r="G1064" s="169"/>
      <c r="H1064" s="204"/>
    </row>
    <row r="1065" spans="5:8" x14ac:dyDescent="0.25">
      <c r="E1065" s="169"/>
      <c r="F1065" s="169"/>
      <c r="G1065" s="169"/>
      <c r="H1065" s="204"/>
    </row>
    <row r="1066" spans="5:8" x14ac:dyDescent="0.25">
      <c r="E1066" s="169"/>
      <c r="F1066" s="169"/>
      <c r="G1066" s="169"/>
      <c r="H1066" s="204"/>
    </row>
    <row r="1067" spans="5:8" x14ac:dyDescent="0.25">
      <c r="E1067" s="169"/>
      <c r="F1067" s="169"/>
      <c r="G1067" s="169"/>
      <c r="H1067" s="204"/>
    </row>
    <row r="1068" spans="5:8" x14ac:dyDescent="0.25">
      <c r="E1068" s="169"/>
      <c r="F1068" s="169"/>
      <c r="G1068" s="169"/>
      <c r="H1068" s="204"/>
    </row>
    <row r="1069" spans="5:8" x14ac:dyDescent="0.25">
      <c r="E1069" s="169"/>
      <c r="F1069" s="169"/>
      <c r="G1069" s="169"/>
      <c r="H1069" s="204"/>
    </row>
    <row r="1070" spans="5:8" x14ac:dyDescent="0.25">
      <c r="E1070" s="169"/>
      <c r="F1070" s="169"/>
      <c r="G1070" s="169"/>
      <c r="H1070" s="204"/>
    </row>
    <row r="1071" spans="5:8" x14ac:dyDescent="0.25">
      <c r="E1071" s="169"/>
      <c r="F1071" s="169"/>
      <c r="G1071" s="169"/>
      <c r="H1071" s="204"/>
    </row>
    <row r="1072" spans="5:8" x14ac:dyDescent="0.25">
      <c r="E1072" s="169"/>
      <c r="F1072" s="169"/>
      <c r="G1072" s="169"/>
      <c r="H1072" s="204"/>
    </row>
    <row r="1073" spans="5:8" x14ac:dyDescent="0.25">
      <c r="E1073" s="169"/>
      <c r="F1073" s="169"/>
      <c r="G1073" s="169"/>
      <c r="H1073" s="204"/>
    </row>
    <row r="1074" spans="5:8" x14ac:dyDescent="0.25">
      <c r="E1074" s="169"/>
      <c r="F1074" s="169"/>
      <c r="G1074" s="169"/>
      <c r="H1074" s="204"/>
    </row>
    <row r="1075" spans="5:8" x14ac:dyDescent="0.25">
      <c r="E1075" s="169"/>
      <c r="F1075" s="169"/>
      <c r="G1075" s="169"/>
      <c r="H1075" s="204"/>
    </row>
    <row r="1076" spans="5:8" x14ac:dyDescent="0.25">
      <c r="E1076" s="169"/>
      <c r="F1076" s="169"/>
      <c r="G1076" s="169"/>
      <c r="H1076" s="204"/>
    </row>
    <row r="1077" spans="5:8" x14ac:dyDescent="0.25">
      <c r="E1077" s="169"/>
      <c r="F1077" s="169"/>
      <c r="G1077" s="169"/>
      <c r="H1077" s="204"/>
    </row>
    <row r="1078" spans="5:8" x14ac:dyDescent="0.25">
      <c r="E1078" s="169"/>
      <c r="F1078" s="169"/>
      <c r="G1078" s="169"/>
      <c r="H1078" s="204"/>
    </row>
    <row r="1079" spans="5:8" x14ac:dyDescent="0.25">
      <c r="E1079" s="169"/>
      <c r="F1079" s="169"/>
      <c r="G1079" s="169"/>
      <c r="H1079" s="204"/>
    </row>
    <row r="1080" spans="5:8" x14ac:dyDescent="0.25">
      <c r="E1080" s="169"/>
      <c r="F1080" s="169"/>
      <c r="G1080" s="169"/>
      <c r="H1080" s="204"/>
    </row>
    <row r="1081" spans="5:8" x14ac:dyDescent="0.25">
      <c r="E1081" s="169"/>
      <c r="F1081" s="169"/>
      <c r="G1081" s="169"/>
      <c r="H1081" s="204"/>
    </row>
    <row r="1082" spans="5:8" x14ac:dyDescent="0.25">
      <c r="E1082" s="169"/>
      <c r="F1082" s="169"/>
      <c r="G1082" s="169"/>
      <c r="H1082" s="204"/>
    </row>
    <row r="1083" spans="5:8" x14ac:dyDescent="0.25">
      <c r="E1083" s="169"/>
      <c r="F1083" s="169"/>
      <c r="G1083" s="169"/>
      <c r="H1083" s="204"/>
    </row>
    <row r="1084" spans="5:8" x14ac:dyDescent="0.25">
      <c r="E1084" s="169"/>
      <c r="F1084" s="169"/>
      <c r="G1084" s="169"/>
      <c r="H1084" s="204"/>
    </row>
    <row r="1085" spans="5:8" x14ac:dyDescent="0.25">
      <c r="E1085" s="169"/>
      <c r="F1085" s="169"/>
      <c r="G1085" s="169"/>
      <c r="H1085" s="204"/>
    </row>
    <row r="1086" spans="5:8" x14ac:dyDescent="0.25">
      <c r="E1086" s="169"/>
      <c r="F1086" s="169"/>
      <c r="G1086" s="169"/>
      <c r="H1086" s="204"/>
    </row>
    <row r="1087" spans="5:8" x14ac:dyDescent="0.25">
      <c r="E1087" s="169"/>
      <c r="F1087" s="169"/>
      <c r="G1087" s="169"/>
      <c r="H1087" s="204"/>
    </row>
    <row r="1088" spans="5:8" x14ac:dyDescent="0.25">
      <c r="E1088" s="169"/>
      <c r="F1088" s="169"/>
      <c r="G1088" s="169"/>
      <c r="H1088" s="204"/>
    </row>
    <row r="1089" spans="5:8" x14ac:dyDescent="0.25">
      <c r="E1089" s="169"/>
      <c r="F1089" s="169"/>
      <c r="G1089" s="169"/>
      <c r="H1089" s="204"/>
    </row>
    <row r="1090" spans="5:8" x14ac:dyDescent="0.25">
      <c r="E1090" s="169"/>
      <c r="F1090" s="169"/>
      <c r="G1090" s="169"/>
      <c r="H1090" s="204"/>
    </row>
    <row r="1091" spans="5:8" x14ac:dyDescent="0.25">
      <c r="E1091" s="169"/>
      <c r="F1091" s="169"/>
      <c r="G1091" s="169"/>
      <c r="H1091" s="204"/>
    </row>
    <row r="1092" spans="5:8" x14ac:dyDescent="0.25">
      <c r="E1092" s="169"/>
      <c r="F1092" s="169"/>
      <c r="G1092" s="169"/>
      <c r="H1092" s="204"/>
    </row>
    <row r="1093" spans="5:8" x14ac:dyDescent="0.25">
      <c r="E1093" s="169"/>
      <c r="F1093" s="169"/>
      <c r="G1093" s="169"/>
      <c r="H1093" s="204"/>
    </row>
    <row r="1094" spans="5:8" x14ac:dyDescent="0.25">
      <c r="E1094" s="169"/>
      <c r="F1094" s="169"/>
      <c r="G1094" s="169"/>
      <c r="H1094" s="204"/>
    </row>
    <row r="1095" spans="5:8" x14ac:dyDescent="0.25">
      <c r="E1095" s="169"/>
      <c r="F1095" s="169"/>
      <c r="G1095" s="169"/>
      <c r="H1095" s="204"/>
    </row>
    <row r="1096" spans="5:8" x14ac:dyDescent="0.25">
      <c r="E1096" s="169"/>
      <c r="F1096" s="169"/>
      <c r="G1096" s="169"/>
      <c r="H1096" s="204"/>
    </row>
    <row r="1097" spans="5:8" x14ac:dyDescent="0.25">
      <c r="E1097" s="169"/>
      <c r="F1097" s="169"/>
      <c r="G1097" s="169"/>
      <c r="H1097" s="204"/>
    </row>
    <row r="1098" spans="5:8" x14ac:dyDescent="0.25">
      <c r="E1098" s="169"/>
      <c r="F1098" s="169"/>
      <c r="G1098" s="169"/>
      <c r="H1098" s="204"/>
    </row>
    <row r="1099" spans="5:8" x14ac:dyDescent="0.25">
      <c r="E1099" s="169"/>
      <c r="F1099" s="169"/>
      <c r="G1099" s="169"/>
      <c r="H1099" s="204"/>
    </row>
    <row r="1100" spans="5:8" x14ac:dyDescent="0.25">
      <c r="E1100" s="169"/>
      <c r="F1100" s="169"/>
      <c r="G1100" s="169"/>
      <c r="H1100" s="204"/>
    </row>
    <row r="1101" spans="5:8" x14ac:dyDescent="0.25">
      <c r="E1101" s="169"/>
      <c r="F1101" s="169"/>
      <c r="G1101" s="169"/>
      <c r="H1101" s="204"/>
    </row>
    <row r="1102" spans="5:8" x14ac:dyDescent="0.25">
      <c r="E1102" s="169"/>
      <c r="F1102" s="169"/>
      <c r="G1102" s="169"/>
      <c r="H1102" s="204"/>
    </row>
    <row r="1103" spans="5:8" x14ac:dyDescent="0.25">
      <c r="E1103" s="169"/>
      <c r="F1103" s="169"/>
      <c r="G1103" s="169"/>
      <c r="H1103" s="204"/>
    </row>
    <row r="1104" spans="5:8" x14ac:dyDescent="0.25">
      <c r="E1104" s="169"/>
      <c r="F1104" s="169"/>
      <c r="G1104" s="169"/>
      <c r="H1104" s="204"/>
    </row>
    <row r="1105" spans="5:8" x14ac:dyDescent="0.25">
      <c r="E1105" s="169"/>
      <c r="F1105" s="169"/>
      <c r="G1105" s="169"/>
      <c r="H1105" s="204"/>
    </row>
    <row r="1106" spans="5:8" x14ac:dyDescent="0.25">
      <c r="E1106" s="169"/>
      <c r="F1106" s="169"/>
      <c r="G1106" s="169"/>
      <c r="H1106" s="204"/>
    </row>
    <row r="1107" spans="5:8" x14ac:dyDescent="0.25">
      <c r="E1107" s="169"/>
      <c r="F1107" s="169"/>
      <c r="G1107" s="169"/>
      <c r="H1107" s="204"/>
    </row>
    <row r="1108" spans="5:8" x14ac:dyDescent="0.25">
      <c r="E1108" s="169"/>
      <c r="F1108" s="169"/>
      <c r="G1108" s="169"/>
      <c r="H1108" s="204"/>
    </row>
    <row r="1109" spans="5:8" x14ac:dyDescent="0.25">
      <c r="E1109" s="169"/>
      <c r="F1109" s="169"/>
      <c r="G1109" s="169"/>
      <c r="H1109" s="204"/>
    </row>
    <row r="1110" spans="5:8" x14ac:dyDescent="0.25">
      <c r="E1110" s="169"/>
      <c r="F1110" s="169"/>
      <c r="G1110" s="169"/>
      <c r="H1110" s="204"/>
    </row>
    <row r="1111" spans="5:8" x14ac:dyDescent="0.25">
      <c r="E1111" s="169"/>
      <c r="F1111" s="169"/>
      <c r="G1111" s="169"/>
      <c r="H1111" s="204"/>
    </row>
    <row r="1112" spans="5:8" x14ac:dyDescent="0.25">
      <c r="E1112" s="169"/>
      <c r="F1112" s="169"/>
      <c r="G1112" s="169"/>
      <c r="H1112" s="204"/>
    </row>
    <row r="1113" spans="5:8" x14ac:dyDescent="0.25">
      <c r="E1113" s="169"/>
      <c r="F1113" s="169"/>
      <c r="G1113" s="169"/>
      <c r="H1113" s="204"/>
    </row>
    <row r="1114" spans="5:8" x14ac:dyDescent="0.25">
      <c r="E1114" s="169"/>
      <c r="F1114" s="169"/>
      <c r="G1114" s="169"/>
      <c r="H1114" s="204"/>
    </row>
    <row r="1115" spans="5:8" x14ac:dyDescent="0.25">
      <c r="E1115" s="169"/>
      <c r="F1115" s="169"/>
      <c r="G1115" s="169"/>
      <c r="H1115" s="204"/>
    </row>
    <row r="1116" spans="5:8" x14ac:dyDescent="0.25">
      <c r="E1116" s="169"/>
      <c r="F1116" s="169"/>
      <c r="G1116" s="169"/>
      <c r="H1116" s="204"/>
    </row>
    <row r="1117" spans="5:8" x14ac:dyDescent="0.25">
      <c r="E1117" s="169"/>
      <c r="F1117" s="169"/>
      <c r="G1117" s="169"/>
      <c r="H1117" s="204"/>
    </row>
    <row r="1118" spans="5:8" x14ac:dyDescent="0.25">
      <c r="E1118" s="169"/>
      <c r="F1118" s="169"/>
      <c r="G1118" s="169"/>
      <c r="H1118" s="204"/>
    </row>
    <row r="1119" spans="5:8" x14ac:dyDescent="0.25">
      <c r="E1119" s="169"/>
      <c r="F1119" s="169"/>
      <c r="G1119" s="169"/>
      <c r="H1119" s="204"/>
    </row>
    <row r="1120" spans="5:8" x14ac:dyDescent="0.25">
      <c r="E1120" s="169"/>
      <c r="F1120" s="169"/>
      <c r="G1120" s="169"/>
      <c r="H1120" s="204"/>
    </row>
    <row r="1121" spans="5:8" x14ac:dyDescent="0.25">
      <c r="E1121" s="169"/>
      <c r="F1121" s="169"/>
      <c r="G1121" s="169"/>
      <c r="H1121" s="204"/>
    </row>
    <row r="1122" spans="5:8" x14ac:dyDescent="0.25">
      <c r="E1122" s="169"/>
      <c r="F1122" s="169"/>
      <c r="G1122" s="169"/>
      <c r="H1122" s="204"/>
    </row>
    <row r="1123" spans="5:8" x14ac:dyDescent="0.25">
      <c r="E1123" s="169"/>
      <c r="F1123" s="169"/>
      <c r="G1123" s="169"/>
      <c r="H1123" s="204"/>
    </row>
    <row r="1124" spans="5:8" x14ac:dyDescent="0.25">
      <c r="E1124" s="169"/>
      <c r="F1124" s="169"/>
      <c r="G1124" s="169"/>
      <c r="H1124" s="204"/>
    </row>
    <row r="1125" spans="5:8" x14ac:dyDescent="0.25">
      <c r="E1125" s="169"/>
      <c r="F1125" s="169"/>
      <c r="G1125" s="169"/>
      <c r="H1125" s="204"/>
    </row>
    <row r="1126" spans="5:8" x14ac:dyDescent="0.25">
      <c r="E1126" s="169"/>
      <c r="F1126" s="169"/>
      <c r="G1126" s="169"/>
      <c r="H1126" s="204"/>
    </row>
    <row r="1127" spans="5:8" x14ac:dyDescent="0.25">
      <c r="E1127" s="169"/>
      <c r="F1127" s="169"/>
      <c r="G1127" s="169"/>
      <c r="H1127" s="204"/>
    </row>
    <row r="1128" spans="5:8" x14ac:dyDescent="0.25">
      <c r="E1128" s="169"/>
      <c r="F1128" s="169"/>
      <c r="G1128" s="169"/>
      <c r="H1128" s="204"/>
    </row>
    <row r="1129" spans="5:8" x14ac:dyDescent="0.25">
      <c r="E1129" s="169"/>
      <c r="F1129" s="169"/>
      <c r="G1129" s="169"/>
      <c r="H1129" s="204"/>
    </row>
    <row r="1130" spans="5:8" x14ac:dyDescent="0.25">
      <c r="E1130" s="169"/>
      <c r="F1130" s="169"/>
      <c r="G1130" s="169"/>
      <c r="H1130" s="204"/>
    </row>
    <row r="1131" spans="5:8" x14ac:dyDescent="0.25">
      <c r="E1131" s="169"/>
      <c r="F1131" s="169"/>
      <c r="G1131" s="169"/>
      <c r="H1131" s="204"/>
    </row>
    <row r="1132" spans="5:8" x14ac:dyDescent="0.25">
      <c r="E1132" s="169"/>
      <c r="F1132" s="169"/>
      <c r="G1132" s="169"/>
      <c r="H1132" s="204"/>
    </row>
    <row r="1133" spans="5:8" x14ac:dyDescent="0.25">
      <c r="E1133" s="169"/>
      <c r="F1133" s="169"/>
      <c r="G1133" s="169"/>
      <c r="H1133" s="204"/>
    </row>
    <row r="1134" spans="5:8" x14ac:dyDescent="0.25">
      <c r="E1134" s="169"/>
      <c r="F1134" s="169"/>
      <c r="G1134" s="169"/>
      <c r="H1134" s="204"/>
    </row>
    <row r="1135" spans="5:8" x14ac:dyDescent="0.25">
      <c r="E1135" s="169"/>
      <c r="F1135" s="169"/>
      <c r="G1135" s="169"/>
      <c r="H1135" s="204"/>
    </row>
    <row r="1136" spans="5:8" x14ac:dyDescent="0.25">
      <c r="E1136" s="169"/>
      <c r="F1136" s="169"/>
      <c r="G1136" s="169"/>
      <c r="H1136" s="204"/>
    </row>
    <row r="1137" spans="5:8" x14ac:dyDescent="0.25">
      <c r="E1137" s="169"/>
      <c r="F1137" s="169"/>
      <c r="G1137" s="169"/>
      <c r="H1137" s="204"/>
    </row>
    <row r="1138" spans="5:8" x14ac:dyDescent="0.25">
      <c r="E1138" s="169"/>
      <c r="F1138" s="169"/>
      <c r="G1138" s="169"/>
      <c r="H1138" s="204"/>
    </row>
    <row r="1139" spans="5:8" x14ac:dyDescent="0.25">
      <c r="E1139" s="169"/>
      <c r="F1139" s="169"/>
      <c r="G1139" s="169"/>
      <c r="H1139" s="204"/>
    </row>
    <row r="1140" spans="5:8" x14ac:dyDescent="0.25">
      <c r="E1140" s="169"/>
      <c r="F1140" s="169"/>
      <c r="G1140" s="169"/>
      <c r="H1140" s="204"/>
    </row>
    <row r="1141" spans="5:8" x14ac:dyDescent="0.25">
      <c r="E1141" s="169"/>
      <c r="F1141" s="169"/>
      <c r="G1141" s="169"/>
      <c r="H1141" s="204"/>
    </row>
    <row r="1142" spans="5:8" x14ac:dyDescent="0.25">
      <c r="E1142" s="169"/>
      <c r="F1142" s="169"/>
      <c r="G1142" s="169"/>
      <c r="H1142" s="204"/>
    </row>
    <row r="1143" spans="5:8" x14ac:dyDescent="0.25">
      <c r="E1143" s="169"/>
      <c r="F1143" s="169"/>
      <c r="G1143" s="169"/>
      <c r="H1143" s="204"/>
    </row>
    <row r="1144" spans="5:8" x14ac:dyDescent="0.25">
      <c r="E1144" s="169"/>
      <c r="F1144" s="169"/>
      <c r="G1144" s="169"/>
      <c r="H1144" s="204"/>
    </row>
    <row r="1145" spans="5:8" x14ac:dyDescent="0.25">
      <c r="E1145" s="169"/>
      <c r="F1145" s="169"/>
      <c r="G1145" s="169"/>
      <c r="H1145" s="204"/>
    </row>
    <row r="1146" spans="5:8" x14ac:dyDescent="0.25">
      <c r="E1146" s="169"/>
      <c r="F1146" s="169"/>
      <c r="G1146" s="169"/>
      <c r="H1146" s="204"/>
    </row>
    <row r="1147" spans="5:8" x14ac:dyDescent="0.25">
      <c r="E1147" s="169"/>
      <c r="F1147" s="169"/>
      <c r="G1147" s="169"/>
      <c r="H1147" s="204"/>
    </row>
    <row r="1148" spans="5:8" x14ac:dyDescent="0.25">
      <c r="E1148" s="169"/>
      <c r="F1148" s="169"/>
      <c r="G1148" s="169"/>
      <c r="H1148" s="204"/>
    </row>
    <row r="1149" spans="5:8" x14ac:dyDescent="0.25">
      <c r="E1149" s="169"/>
      <c r="F1149" s="169"/>
      <c r="G1149" s="169"/>
      <c r="H1149" s="204"/>
    </row>
    <row r="1150" spans="5:8" x14ac:dyDescent="0.25">
      <c r="E1150" s="169"/>
      <c r="F1150" s="169"/>
      <c r="G1150" s="169"/>
      <c r="H1150" s="204"/>
    </row>
    <row r="1151" spans="5:8" x14ac:dyDescent="0.25">
      <c r="E1151" s="169"/>
      <c r="F1151" s="169"/>
      <c r="G1151" s="169"/>
      <c r="H1151" s="204"/>
    </row>
    <row r="1152" spans="5:8" x14ac:dyDescent="0.25">
      <c r="E1152" s="169"/>
      <c r="F1152" s="169"/>
      <c r="G1152" s="169"/>
      <c r="H1152" s="204"/>
    </row>
    <row r="1153" spans="5:8" x14ac:dyDescent="0.25">
      <c r="E1153" s="169"/>
      <c r="F1153" s="169"/>
      <c r="G1153" s="169"/>
      <c r="H1153" s="204"/>
    </row>
    <row r="1154" spans="5:8" x14ac:dyDescent="0.25">
      <c r="E1154" s="169"/>
      <c r="F1154" s="169"/>
      <c r="G1154" s="169"/>
      <c r="H1154" s="204"/>
    </row>
    <row r="1155" spans="5:8" x14ac:dyDescent="0.25">
      <c r="E1155" s="169"/>
      <c r="F1155" s="169"/>
      <c r="G1155" s="169"/>
      <c r="H1155" s="204"/>
    </row>
    <row r="1156" spans="5:8" x14ac:dyDescent="0.25">
      <c r="E1156" s="169"/>
      <c r="F1156" s="169"/>
      <c r="G1156" s="169"/>
      <c r="H1156" s="204"/>
    </row>
    <row r="1157" spans="5:8" x14ac:dyDescent="0.25">
      <c r="E1157" s="169"/>
      <c r="F1157" s="169"/>
      <c r="G1157" s="169"/>
      <c r="H1157" s="204"/>
    </row>
    <row r="1158" spans="5:8" x14ac:dyDescent="0.25">
      <c r="E1158" s="169"/>
      <c r="F1158" s="169"/>
      <c r="G1158" s="169"/>
      <c r="H1158" s="204"/>
    </row>
    <row r="1159" spans="5:8" x14ac:dyDescent="0.25">
      <c r="E1159" s="169"/>
      <c r="F1159" s="169"/>
      <c r="G1159" s="169"/>
      <c r="H1159" s="204"/>
    </row>
    <row r="1160" spans="5:8" x14ac:dyDescent="0.25">
      <c r="E1160" s="169"/>
      <c r="F1160" s="169"/>
      <c r="G1160" s="169"/>
      <c r="H1160" s="204"/>
    </row>
    <row r="1161" spans="5:8" x14ac:dyDescent="0.25">
      <c r="E1161" s="169"/>
      <c r="F1161" s="169"/>
      <c r="G1161" s="169"/>
      <c r="H1161" s="204"/>
    </row>
    <row r="1162" spans="5:8" x14ac:dyDescent="0.25">
      <c r="E1162" s="169"/>
      <c r="F1162" s="169"/>
      <c r="G1162" s="169"/>
      <c r="H1162" s="204"/>
    </row>
    <row r="1163" spans="5:8" x14ac:dyDescent="0.25">
      <c r="E1163" s="169"/>
      <c r="F1163" s="169"/>
      <c r="G1163" s="169"/>
      <c r="H1163" s="204"/>
    </row>
    <row r="1164" spans="5:8" x14ac:dyDescent="0.25">
      <c r="E1164" s="169"/>
      <c r="F1164" s="169"/>
      <c r="G1164" s="169"/>
      <c r="H1164" s="204"/>
    </row>
    <row r="1165" spans="5:8" x14ac:dyDescent="0.25">
      <c r="E1165" s="169"/>
      <c r="F1165" s="169"/>
      <c r="G1165" s="169"/>
      <c r="H1165" s="204"/>
    </row>
    <row r="1166" spans="5:8" x14ac:dyDescent="0.25">
      <c r="E1166" s="169"/>
      <c r="F1166" s="169"/>
      <c r="G1166" s="169"/>
      <c r="H1166" s="204"/>
    </row>
    <row r="1167" spans="5:8" x14ac:dyDescent="0.25">
      <c r="E1167" s="169"/>
      <c r="F1167" s="169"/>
      <c r="G1167" s="169"/>
      <c r="H1167" s="204"/>
    </row>
    <row r="1168" spans="5:8" x14ac:dyDescent="0.25">
      <c r="E1168" s="169"/>
      <c r="F1168" s="169"/>
      <c r="G1168" s="169"/>
      <c r="H1168" s="204"/>
    </row>
    <row r="1169" spans="5:8" x14ac:dyDescent="0.25">
      <c r="E1169" s="169"/>
      <c r="F1169" s="169"/>
      <c r="G1169" s="169"/>
      <c r="H1169" s="204"/>
    </row>
    <row r="1170" spans="5:8" x14ac:dyDescent="0.25">
      <c r="E1170" s="169"/>
      <c r="F1170" s="169"/>
      <c r="G1170" s="169"/>
      <c r="H1170" s="204"/>
    </row>
    <row r="1171" spans="5:8" x14ac:dyDescent="0.25">
      <c r="E1171" s="169"/>
      <c r="F1171" s="169"/>
      <c r="G1171" s="169"/>
      <c r="H1171" s="204"/>
    </row>
    <row r="1172" spans="5:8" x14ac:dyDescent="0.25">
      <c r="E1172" s="169"/>
      <c r="F1172" s="169"/>
      <c r="G1172" s="169"/>
      <c r="H1172" s="204"/>
    </row>
    <row r="1173" spans="5:8" x14ac:dyDescent="0.25">
      <c r="E1173" s="169"/>
      <c r="F1173" s="169"/>
      <c r="G1173" s="169"/>
      <c r="H1173" s="204"/>
    </row>
    <row r="1174" spans="5:8" x14ac:dyDescent="0.25">
      <c r="E1174" s="169"/>
      <c r="F1174" s="169"/>
      <c r="G1174" s="169"/>
      <c r="H1174" s="204"/>
    </row>
    <row r="1175" spans="5:8" x14ac:dyDescent="0.25">
      <c r="E1175" s="169"/>
      <c r="F1175" s="169"/>
      <c r="G1175" s="169"/>
      <c r="H1175" s="204"/>
    </row>
    <row r="1176" spans="5:8" x14ac:dyDescent="0.25">
      <c r="E1176" s="169"/>
      <c r="F1176" s="169"/>
      <c r="G1176" s="169"/>
      <c r="H1176" s="204"/>
    </row>
    <row r="1177" spans="5:8" x14ac:dyDescent="0.25">
      <c r="E1177" s="169"/>
      <c r="F1177" s="169"/>
      <c r="G1177" s="169"/>
      <c r="H1177" s="204"/>
    </row>
    <row r="1178" spans="5:8" x14ac:dyDescent="0.25">
      <c r="E1178" s="169"/>
      <c r="F1178" s="169"/>
      <c r="G1178" s="169"/>
      <c r="H1178" s="204"/>
    </row>
    <row r="1179" spans="5:8" x14ac:dyDescent="0.25">
      <c r="E1179" s="169"/>
      <c r="F1179" s="169"/>
      <c r="G1179" s="169"/>
      <c r="H1179" s="204"/>
    </row>
    <row r="1180" spans="5:8" x14ac:dyDescent="0.25">
      <c r="E1180" s="169"/>
      <c r="F1180" s="169"/>
      <c r="G1180" s="169"/>
      <c r="H1180" s="204"/>
    </row>
    <row r="1181" spans="5:8" x14ac:dyDescent="0.25">
      <c r="E1181" s="169"/>
      <c r="F1181" s="169"/>
      <c r="G1181" s="169"/>
      <c r="H1181" s="204"/>
    </row>
    <row r="1182" spans="5:8" x14ac:dyDescent="0.25">
      <c r="E1182" s="169"/>
      <c r="F1182" s="169"/>
      <c r="G1182" s="169"/>
      <c r="H1182" s="204"/>
    </row>
    <row r="1183" spans="5:8" x14ac:dyDescent="0.25">
      <c r="E1183" s="169"/>
      <c r="F1183" s="169"/>
      <c r="G1183" s="169"/>
      <c r="H1183" s="204"/>
    </row>
    <row r="1184" spans="5:8" x14ac:dyDescent="0.25">
      <c r="E1184" s="169"/>
      <c r="F1184" s="169"/>
      <c r="G1184" s="169"/>
      <c r="H1184" s="204"/>
    </row>
    <row r="1185" spans="5:8" x14ac:dyDescent="0.25">
      <c r="E1185" s="169"/>
      <c r="F1185" s="169"/>
      <c r="G1185" s="169"/>
      <c r="H1185" s="204"/>
    </row>
    <row r="1186" spans="5:8" x14ac:dyDescent="0.25">
      <c r="E1186" s="169"/>
      <c r="F1186" s="169"/>
      <c r="G1186" s="169"/>
      <c r="H1186" s="204"/>
    </row>
    <row r="1187" spans="5:8" x14ac:dyDescent="0.25">
      <c r="E1187" s="169"/>
      <c r="F1187" s="169"/>
      <c r="G1187" s="169"/>
      <c r="H1187" s="204"/>
    </row>
    <row r="1188" spans="5:8" x14ac:dyDescent="0.25">
      <c r="E1188" s="169"/>
      <c r="F1188" s="169"/>
      <c r="G1188" s="169"/>
      <c r="H1188" s="204"/>
    </row>
    <row r="1189" spans="5:8" x14ac:dyDescent="0.25">
      <c r="E1189" s="169"/>
      <c r="F1189" s="169"/>
      <c r="G1189" s="169"/>
      <c r="H1189" s="204"/>
    </row>
    <row r="1190" spans="5:8" x14ac:dyDescent="0.25">
      <c r="E1190" s="169"/>
      <c r="F1190" s="169"/>
      <c r="G1190" s="169"/>
      <c r="H1190" s="204"/>
    </row>
    <row r="1191" spans="5:8" x14ac:dyDescent="0.25">
      <c r="E1191" s="169"/>
      <c r="F1191" s="169"/>
      <c r="G1191" s="169"/>
      <c r="H1191" s="204"/>
    </row>
    <row r="1192" spans="5:8" x14ac:dyDescent="0.25">
      <c r="E1192" s="169"/>
      <c r="F1192" s="169"/>
      <c r="G1192" s="169"/>
      <c r="H1192" s="204"/>
    </row>
    <row r="1193" spans="5:8" x14ac:dyDescent="0.25">
      <c r="E1193" s="169"/>
      <c r="F1193" s="169"/>
      <c r="G1193" s="169"/>
      <c r="H1193" s="204"/>
    </row>
    <row r="1194" spans="5:8" x14ac:dyDescent="0.25">
      <c r="E1194" s="169"/>
      <c r="F1194" s="169"/>
      <c r="G1194" s="169"/>
      <c r="H1194" s="204"/>
    </row>
    <row r="1195" spans="5:8" x14ac:dyDescent="0.25">
      <c r="E1195" s="169"/>
      <c r="F1195" s="169"/>
      <c r="G1195" s="169"/>
      <c r="H1195" s="204"/>
    </row>
    <row r="1196" spans="5:8" x14ac:dyDescent="0.25">
      <c r="E1196" s="169"/>
      <c r="F1196" s="169"/>
      <c r="G1196" s="169"/>
      <c r="H1196" s="204"/>
    </row>
    <row r="1197" spans="5:8" x14ac:dyDescent="0.25">
      <c r="E1197" s="169"/>
      <c r="F1197" s="169"/>
      <c r="G1197" s="169"/>
      <c r="H1197" s="204"/>
    </row>
    <row r="1198" spans="5:8" x14ac:dyDescent="0.25">
      <c r="E1198" s="169"/>
      <c r="F1198" s="169"/>
      <c r="G1198" s="169"/>
      <c r="H1198" s="204"/>
    </row>
    <row r="1199" spans="5:8" x14ac:dyDescent="0.25">
      <c r="E1199" s="169"/>
      <c r="F1199" s="169"/>
      <c r="G1199" s="169"/>
      <c r="H1199" s="204"/>
    </row>
    <row r="1200" spans="5:8" x14ac:dyDescent="0.25">
      <c r="E1200" s="169"/>
      <c r="F1200" s="169"/>
      <c r="G1200" s="169"/>
      <c r="H1200" s="204"/>
    </row>
    <row r="1201" spans="5:8" x14ac:dyDescent="0.25">
      <c r="E1201" s="169"/>
      <c r="F1201" s="169"/>
      <c r="G1201" s="169"/>
      <c r="H1201" s="204"/>
    </row>
    <row r="1202" spans="5:8" x14ac:dyDescent="0.25">
      <c r="E1202" s="169"/>
      <c r="F1202" s="169"/>
      <c r="G1202" s="169"/>
      <c r="H1202" s="204"/>
    </row>
    <row r="1203" spans="5:8" x14ac:dyDescent="0.25">
      <c r="E1203" s="169"/>
      <c r="F1203" s="169"/>
      <c r="G1203" s="169"/>
      <c r="H1203" s="204"/>
    </row>
    <row r="1204" spans="5:8" x14ac:dyDescent="0.25">
      <c r="E1204" s="169"/>
      <c r="F1204" s="169"/>
      <c r="G1204" s="169"/>
      <c r="H1204" s="204"/>
    </row>
    <row r="1205" spans="5:8" x14ac:dyDescent="0.25">
      <c r="E1205" s="169"/>
      <c r="F1205" s="169"/>
      <c r="G1205" s="169"/>
      <c r="H1205" s="204"/>
    </row>
    <row r="1206" spans="5:8" x14ac:dyDescent="0.25">
      <c r="E1206" s="169"/>
      <c r="F1206" s="169"/>
      <c r="G1206" s="169"/>
      <c r="H1206" s="204"/>
    </row>
    <row r="1207" spans="5:8" x14ac:dyDescent="0.25">
      <c r="E1207" s="169"/>
      <c r="F1207" s="169"/>
      <c r="G1207" s="169"/>
      <c r="H1207" s="204"/>
    </row>
    <row r="1208" spans="5:8" x14ac:dyDescent="0.25">
      <c r="E1208" s="169"/>
      <c r="F1208" s="169"/>
      <c r="G1208" s="169"/>
      <c r="H1208" s="204"/>
    </row>
    <row r="1209" spans="5:8" x14ac:dyDescent="0.25">
      <c r="E1209" s="169"/>
      <c r="F1209" s="169"/>
      <c r="G1209" s="169"/>
      <c r="H1209" s="204"/>
    </row>
    <row r="1210" spans="5:8" x14ac:dyDescent="0.25">
      <c r="E1210" s="169"/>
      <c r="F1210" s="169"/>
      <c r="G1210" s="169"/>
      <c r="H1210" s="204"/>
    </row>
    <row r="1211" spans="5:8" x14ac:dyDescent="0.25">
      <c r="E1211" s="169"/>
      <c r="F1211" s="169"/>
      <c r="G1211" s="169"/>
      <c r="H1211" s="204"/>
    </row>
    <row r="1212" spans="5:8" x14ac:dyDescent="0.25">
      <c r="E1212" s="169"/>
      <c r="F1212" s="169"/>
      <c r="G1212" s="169"/>
      <c r="H1212" s="204"/>
    </row>
    <row r="1213" spans="5:8" x14ac:dyDescent="0.25">
      <c r="E1213" s="169"/>
      <c r="F1213" s="169"/>
      <c r="G1213" s="169"/>
      <c r="H1213" s="204"/>
    </row>
    <row r="1214" spans="5:8" x14ac:dyDescent="0.25">
      <c r="E1214" s="169"/>
      <c r="F1214" s="169"/>
      <c r="G1214" s="169"/>
      <c r="H1214" s="204"/>
    </row>
    <row r="1215" spans="5:8" x14ac:dyDescent="0.25">
      <c r="E1215" s="169"/>
      <c r="F1215" s="169"/>
      <c r="G1215" s="169"/>
      <c r="H1215" s="204"/>
    </row>
    <row r="1216" spans="5:8" x14ac:dyDescent="0.25">
      <c r="E1216" s="169"/>
      <c r="F1216" s="169"/>
      <c r="G1216" s="169"/>
      <c r="H1216" s="204"/>
    </row>
    <row r="1217" spans="5:8" x14ac:dyDescent="0.25">
      <c r="E1217" s="169"/>
      <c r="F1217" s="169"/>
      <c r="G1217" s="169"/>
      <c r="H1217" s="204"/>
    </row>
    <row r="1218" spans="5:8" x14ac:dyDescent="0.25">
      <c r="E1218" s="169"/>
      <c r="F1218" s="169"/>
      <c r="G1218" s="169"/>
      <c r="H1218" s="204"/>
    </row>
    <row r="1219" spans="5:8" x14ac:dyDescent="0.25">
      <c r="E1219" s="169"/>
      <c r="F1219" s="169"/>
      <c r="G1219" s="169"/>
      <c r="H1219" s="204"/>
    </row>
    <row r="1220" spans="5:8" x14ac:dyDescent="0.25">
      <c r="E1220" s="169"/>
      <c r="F1220" s="169"/>
      <c r="G1220" s="169"/>
      <c r="H1220" s="204"/>
    </row>
    <row r="1221" spans="5:8" x14ac:dyDescent="0.25">
      <c r="E1221" s="169"/>
      <c r="F1221" s="169"/>
      <c r="G1221" s="169"/>
      <c r="H1221" s="204"/>
    </row>
    <row r="1222" spans="5:8" x14ac:dyDescent="0.25">
      <c r="E1222" s="169"/>
      <c r="F1222" s="169"/>
      <c r="G1222" s="169"/>
      <c r="H1222" s="204"/>
    </row>
    <row r="1223" spans="5:8" x14ac:dyDescent="0.25">
      <c r="E1223" s="169"/>
      <c r="F1223" s="169"/>
      <c r="G1223" s="169"/>
      <c r="H1223" s="204"/>
    </row>
    <row r="1224" spans="5:8" x14ac:dyDescent="0.25">
      <c r="E1224" s="169"/>
      <c r="F1224" s="169"/>
      <c r="G1224" s="169"/>
      <c r="H1224" s="204"/>
    </row>
    <row r="1225" spans="5:8" x14ac:dyDescent="0.25">
      <c r="E1225" s="169"/>
      <c r="F1225" s="169"/>
      <c r="G1225" s="169"/>
      <c r="H1225" s="204"/>
    </row>
    <row r="1226" spans="5:8" x14ac:dyDescent="0.25">
      <c r="E1226" s="169"/>
      <c r="F1226" s="169"/>
      <c r="G1226" s="169"/>
      <c r="H1226" s="204"/>
    </row>
    <row r="1227" spans="5:8" x14ac:dyDescent="0.25">
      <c r="E1227" s="169"/>
      <c r="F1227" s="169"/>
      <c r="G1227" s="169"/>
      <c r="H1227" s="204"/>
    </row>
    <row r="1228" spans="5:8" x14ac:dyDescent="0.25">
      <c r="E1228" s="169"/>
      <c r="F1228" s="169"/>
      <c r="G1228" s="169"/>
      <c r="H1228" s="204"/>
    </row>
    <row r="1229" spans="5:8" x14ac:dyDescent="0.25">
      <c r="E1229" s="169"/>
      <c r="F1229" s="169"/>
      <c r="G1229" s="169"/>
      <c r="H1229" s="204"/>
    </row>
    <row r="1230" spans="5:8" x14ac:dyDescent="0.25">
      <c r="E1230" s="169"/>
      <c r="F1230" s="169"/>
      <c r="G1230" s="169"/>
      <c r="H1230" s="204"/>
    </row>
    <row r="1231" spans="5:8" x14ac:dyDescent="0.25">
      <c r="E1231" s="169"/>
      <c r="F1231" s="169"/>
      <c r="G1231" s="169"/>
      <c r="H1231" s="204"/>
    </row>
    <row r="1232" spans="5:8" x14ac:dyDescent="0.25">
      <c r="E1232" s="169"/>
      <c r="F1232" s="169"/>
      <c r="G1232" s="169"/>
      <c r="H1232" s="204"/>
    </row>
    <row r="1233" spans="5:8" x14ac:dyDescent="0.25">
      <c r="E1233" s="169"/>
      <c r="F1233" s="169"/>
      <c r="G1233" s="169"/>
      <c r="H1233" s="204"/>
    </row>
    <row r="1234" spans="5:8" x14ac:dyDescent="0.25">
      <c r="E1234" s="169"/>
      <c r="F1234" s="169"/>
      <c r="G1234" s="169"/>
      <c r="H1234" s="204"/>
    </row>
    <row r="1235" spans="5:8" x14ac:dyDescent="0.25">
      <c r="E1235" s="169"/>
      <c r="F1235" s="169"/>
      <c r="G1235" s="169"/>
      <c r="H1235" s="204"/>
    </row>
    <row r="1236" spans="5:8" x14ac:dyDescent="0.25">
      <c r="E1236" s="169"/>
      <c r="F1236" s="169"/>
      <c r="G1236" s="169"/>
      <c r="H1236" s="204"/>
    </row>
    <row r="1237" spans="5:8" x14ac:dyDescent="0.25">
      <c r="E1237" s="169"/>
      <c r="F1237" s="169"/>
      <c r="G1237" s="169"/>
      <c r="H1237" s="204"/>
    </row>
    <row r="1238" spans="5:8" x14ac:dyDescent="0.25">
      <c r="E1238" s="169"/>
      <c r="F1238" s="169"/>
      <c r="G1238" s="169"/>
      <c r="H1238" s="204"/>
    </row>
    <row r="1239" spans="5:8" x14ac:dyDescent="0.25">
      <c r="E1239" s="169"/>
      <c r="F1239" s="169"/>
      <c r="G1239" s="169"/>
      <c r="H1239" s="204"/>
    </row>
    <row r="1240" spans="5:8" x14ac:dyDescent="0.25">
      <c r="E1240" s="169"/>
      <c r="F1240" s="169"/>
      <c r="G1240" s="169"/>
      <c r="H1240" s="204"/>
    </row>
    <row r="1241" spans="5:8" x14ac:dyDescent="0.25">
      <c r="E1241" s="169"/>
      <c r="F1241" s="169"/>
      <c r="G1241" s="169"/>
      <c r="H1241" s="204"/>
    </row>
    <row r="1242" spans="5:8" x14ac:dyDescent="0.25">
      <c r="E1242" s="169"/>
      <c r="F1242" s="169"/>
      <c r="G1242" s="169"/>
      <c r="H1242" s="204"/>
    </row>
    <row r="1243" spans="5:8" x14ac:dyDescent="0.25">
      <c r="E1243" s="169"/>
      <c r="F1243" s="169"/>
      <c r="G1243" s="169"/>
      <c r="H1243" s="204"/>
    </row>
    <row r="1244" spans="5:8" x14ac:dyDescent="0.25">
      <c r="E1244" s="169"/>
      <c r="F1244" s="169"/>
      <c r="G1244" s="169"/>
      <c r="H1244" s="204"/>
    </row>
    <row r="1245" spans="5:8" x14ac:dyDescent="0.25">
      <c r="E1245" s="169"/>
      <c r="F1245" s="169"/>
      <c r="G1245" s="169"/>
      <c r="H1245" s="204"/>
    </row>
    <row r="1246" spans="5:8" x14ac:dyDescent="0.25">
      <c r="E1246" s="169"/>
      <c r="F1246" s="169"/>
      <c r="G1246" s="169"/>
      <c r="H1246" s="204"/>
    </row>
    <row r="1247" spans="5:8" x14ac:dyDescent="0.25">
      <c r="E1247" s="169"/>
      <c r="F1247" s="169"/>
      <c r="G1247" s="169"/>
      <c r="H1247" s="204"/>
    </row>
    <row r="1248" spans="5:8" x14ac:dyDescent="0.25">
      <c r="E1248" s="169"/>
      <c r="F1248" s="169"/>
      <c r="G1248" s="169"/>
      <c r="H1248" s="204"/>
    </row>
    <row r="1249" spans="5:8" x14ac:dyDescent="0.25">
      <c r="E1249" s="169"/>
      <c r="F1249" s="169"/>
      <c r="G1249" s="169"/>
      <c r="H1249" s="204"/>
    </row>
    <row r="1250" spans="5:8" x14ac:dyDescent="0.25">
      <c r="E1250" s="169"/>
      <c r="F1250" s="169"/>
      <c r="G1250" s="169"/>
      <c r="H1250" s="204"/>
    </row>
    <row r="1251" spans="5:8" x14ac:dyDescent="0.25">
      <c r="E1251" s="169"/>
      <c r="F1251" s="169"/>
      <c r="G1251" s="169"/>
      <c r="H1251" s="204"/>
    </row>
    <row r="1252" spans="5:8" x14ac:dyDescent="0.25">
      <c r="E1252" s="169"/>
      <c r="F1252" s="169"/>
      <c r="G1252" s="169"/>
      <c r="H1252" s="204"/>
    </row>
    <row r="1253" spans="5:8" x14ac:dyDescent="0.25">
      <c r="E1253" s="169"/>
      <c r="F1253" s="169"/>
      <c r="G1253" s="169"/>
      <c r="H1253" s="204"/>
    </row>
    <row r="1254" spans="5:8" x14ac:dyDescent="0.25">
      <c r="E1254" s="169"/>
      <c r="F1254" s="169"/>
      <c r="G1254" s="169"/>
      <c r="H1254" s="204"/>
    </row>
    <row r="1255" spans="5:8" x14ac:dyDescent="0.25">
      <c r="E1255" s="169"/>
      <c r="F1255" s="169"/>
      <c r="G1255" s="169"/>
      <c r="H1255" s="204"/>
    </row>
    <row r="1256" spans="5:8" x14ac:dyDescent="0.25">
      <c r="E1256" s="169"/>
      <c r="F1256" s="169"/>
      <c r="G1256" s="169"/>
      <c r="H1256" s="204"/>
    </row>
    <row r="1257" spans="5:8" x14ac:dyDescent="0.25">
      <c r="E1257" s="169"/>
      <c r="F1257" s="169"/>
      <c r="G1257" s="169"/>
      <c r="H1257" s="204"/>
    </row>
    <row r="1258" spans="5:8" x14ac:dyDescent="0.25">
      <c r="E1258" s="169"/>
      <c r="F1258" s="169"/>
      <c r="G1258" s="169"/>
      <c r="H1258" s="204"/>
    </row>
    <row r="1259" spans="5:8" x14ac:dyDescent="0.25">
      <c r="E1259" s="169"/>
      <c r="F1259" s="169"/>
      <c r="G1259" s="169"/>
      <c r="H1259" s="204"/>
    </row>
    <row r="1260" spans="5:8" x14ac:dyDescent="0.25">
      <c r="E1260" s="169"/>
      <c r="F1260" s="169"/>
      <c r="G1260" s="169"/>
      <c r="H1260" s="204"/>
    </row>
    <row r="1261" spans="5:8" x14ac:dyDescent="0.25">
      <c r="E1261" s="169"/>
      <c r="F1261" s="169"/>
      <c r="G1261" s="169"/>
      <c r="H1261" s="204"/>
    </row>
    <row r="1262" spans="5:8" x14ac:dyDescent="0.25">
      <c r="E1262" s="169"/>
      <c r="F1262" s="169"/>
      <c r="G1262" s="169"/>
      <c r="H1262" s="204"/>
    </row>
    <row r="1263" spans="5:8" x14ac:dyDescent="0.25">
      <c r="E1263" s="169"/>
      <c r="F1263" s="169"/>
      <c r="G1263" s="169"/>
      <c r="H1263" s="204"/>
    </row>
    <row r="1264" spans="5:8" x14ac:dyDescent="0.25">
      <c r="E1264" s="169"/>
      <c r="F1264" s="169"/>
      <c r="G1264" s="169"/>
      <c r="H1264" s="204"/>
    </row>
    <row r="1265" spans="5:8" x14ac:dyDescent="0.25">
      <c r="E1265" s="169"/>
      <c r="F1265" s="169"/>
      <c r="G1265" s="169"/>
      <c r="H1265" s="204"/>
    </row>
    <row r="1266" spans="5:8" x14ac:dyDescent="0.25">
      <c r="E1266" s="169"/>
      <c r="F1266" s="169"/>
      <c r="G1266" s="169"/>
      <c r="H1266" s="204"/>
    </row>
    <row r="1267" spans="5:8" x14ac:dyDescent="0.25">
      <c r="E1267" s="169"/>
      <c r="F1267" s="169"/>
      <c r="G1267" s="169"/>
      <c r="H1267" s="204"/>
    </row>
    <row r="1268" spans="5:8" x14ac:dyDescent="0.25">
      <c r="E1268" s="169"/>
      <c r="F1268" s="169"/>
      <c r="G1268" s="169"/>
      <c r="H1268" s="204"/>
    </row>
    <row r="1269" spans="5:8" x14ac:dyDescent="0.25">
      <c r="E1269" s="169"/>
      <c r="F1269" s="169"/>
      <c r="G1269" s="169"/>
      <c r="H1269" s="204"/>
    </row>
    <row r="1270" spans="5:8" x14ac:dyDescent="0.25">
      <c r="E1270" s="169"/>
      <c r="F1270" s="169"/>
      <c r="G1270" s="169"/>
      <c r="H1270" s="204"/>
    </row>
    <row r="1271" spans="5:8" x14ac:dyDescent="0.25">
      <c r="E1271" s="169"/>
      <c r="F1271" s="169"/>
      <c r="G1271" s="169"/>
      <c r="H1271" s="204"/>
    </row>
    <row r="1272" spans="5:8" x14ac:dyDescent="0.25">
      <c r="E1272" s="169"/>
      <c r="F1272" s="169"/>
      <c r="G1272" s="169"/>
      <c r="H1272" s="204"/>
    </row>
    <row r="1273" spans="5:8" x14ac:dyDescent="0.25">
      <c r="E1273" s="169"/>
      <c r="F1273" s="169"/>
      <c r="G1273" s="169"/>
      <c r="H1273" s="204"/>
    </row>
    <row r="1274" spans="5:8" x14ac:dyDescent="0.25">
      <c r="E1274" s="169"/>
      <c r="F1274" s="169"/>
      <c r="G1274" s="169"/>
      <c r="H1274" s="204"/>
    </row>
    <row r="1275" spans="5:8" x14ac:dyDescent="0.25">
      <c r="E1275" s="169"/>
      <c r="F1275" s="169"/>
      <c r="G1275" s="169"/>
      <c r="H1275" s="204"/>
    </row>
    <row r="1276" spans="5:8" x14ac:dyDescent="0.25">
      <c r="E1276" s="169"/>
      <c r="F1276" s="169"/>
      <c r="G1276" s="169"/>
      <c r="H1276" s="204"/>
    </row>
    <row r="1277" spans="5:8" x14ac:dyDescent="0.25">
      <c r="E1277" s="169"/>
      <c r="F1277" s="169"/>
      <c r="G1277" s="169"/>
      <c r="H1277" s="204"/>
    </row>
    <row r="1278" spans="5:8" x14ac:dyDescent="0.25">
      <c r="E1278" s="169"/>
      <c r="F1278" s="169"/>
      <c r="G1278" s="169"/>
      <c r="H1278" s="204"/>
    </row>
    <row r="1279" spans="5:8" x14ac:dyDescent="0.25">
      <c r="E1279" s="169"/>
      <c r="F1279" s="169"/>
      <c r="G1279" s="169"/>
      <c r="H1279" s="204"/>
    </row>
    <row r="1280" spans="5:8" x14ac:dyDescent="0.25">
      <c r="E1280" s="169"/>
      <c r="F1280" s="169"/>
      <c r="G1280" s="169"/>
      <c r="H1280" s="204"/>
    </row>
    <row r="1281" spans="5:8" x14ac:dyDescent="0.25">
      <c r="E1281" s="169"/>
      <c r="F1281" s="169"/>
      <c r="G1281" s="169"/>
      <c r="H1281" s="204"/>
    </row>
    <row r="1282" spans="5:8" x14ac:dyDescent="0.25">
      <c r="E1282" s="169"/>
      <c r="F1282" s="169"/>
      <c r="G1282" s="169"/>
      <c r="H1282" s="204"/>
    </row>
    <row r="1283" spans="5:8" x14ac:dyDescent="0.25">
      <c r="E1283" s="169"/>
      <c r="F1283" s="169"/>
      <c r="G1283" s="169"/>
      <c r="H1283" s="204"/>
    </row>
    <row r="1284" spans="5:8" x14ac:dyDescent="0.25">
      <c r="E1284" s="169"/>
      <c r="F1284" s="169"/>
      <c r="G1284" s="169"/>
      <c r="H1284" s="204"/>
    </row>
    <row r="1285" spans="5:8" x14ac:dyDescent="0.25">
      <c r="E1285" s="169"/>
      <c r="F1285" s="169"/>
      <c r="G1285" s="169"/>
      <c r="H1285" s="204"/>
    </row>
    <row r="1286" spans="5:8" x14ac:dyDescent="0.25">
      <c r="E1286" s="169"/>
      <c r="F1286" s="169"/>
      <c r="G1286" s="169"/>
      <c r="H1286" s="204"/>
    </row>
    <row r="1287" spans="5:8" x14ac:dyDescent="0.25">
      <c r="E1287" s="169"/>
      <c r="F1287" s="169"/>
      <c r="G1287" s="169"/>
      <c r="H1287" s="204"/>
    </row>
    <row r="1288" spans="5:8" x14ac:dyDescent="0.25">
      <c r="E1288" s="169"/>
      <c r="F1288" s="169"/>
      <c r="G1288" s="169"/>
      <c r="H1288" s="204"/>
    </row>
    <row r="1289" spans="5:8" x14ac:dyDescent="0.25">
      <c r="E1289" s="169"/>
      <c r="F1289" s="169"/>
      <c r="G1289" s="169"/>
      <c r="H1289" s="204"/>
    </row>
    <row r="1290" spans="5:8" x14ac:dyDescent="0.25">
      <c r="E1290" s="169"/>
      <c r="F1290" s="169"/>
      <c r="G1290" s="169"/>
      <c r="H1290" s="204"/>
    </row>
    <row r="1291" spans="5:8" x14ac:dyDescent="0.25">
      <c r="E1291" s="169"/>
      <c r="F1291" s="169"/>
      <c r="G1291" s="169"/>
      <c r="H1291" s="204"/>
    </row>
    <row r="1292" spans="5:8" x14ac:dyDescent="0.25">
      <c r="E1292" s="169"/>
      <c r="F1292" s="169"/>
      <c r="G1292" s="169"/>
      <c r="H1292" s="204"/>
    </row>
    <row r="1293" spans="5:8" x14ac:dyDescent="0.25">
      <c r="E1293" s="169"/>
      <c r="F1293" s="169"/>
      <c r="G1293" s="169"/>
      <c r="H1293" s="204"/>
    </row>
    <row r="1294" spans="5:8" x14ac:dyDescent="0.25">
      <c r="E1294" s="169"/>
      <c r="F1294" s="169"/>
      <c r="G1294" s="169"/>
      <c r="H1294" s="204"/>
    </row>
    <row r="1295" spans="5:8" x14ac:dyDescent="0.25">
      <c r="E1295" s="169"/>
      <c r="F1295" s="169"/>
      <c r="G1295" s="169"/>
      <c r="H1295" s="204"/>
    </row>
    <row r="1296" spans="5:8" x14ac:dyDescent="0.25">
      <c r="E1296" s="169"/>
      <c r="F1296" s="169"/>
      <c r="G1296" s="169"/>
      <c r="H1296" s="204"/>
    </row>
    <row r="1297" spans="5:8" x14ac:dyDescent="0.25">
      <c r="E1297" s="169"/>
      <c r="F1297" s="169"/>
      <c r="G1297" s="169"/>
      <c r="H1297" s="204"/>
    </row>
    <row r="1298" spans="5:8" x14ac:dyDescent="0.25">
      <c r="E1298" s="169"/>
      <c r="F1298" s="169"/>
      <c r="G1298" s="169"/>
      <c r="H1298" s="204"/>
    </row>
    <row r="1299" spans="5:8" x14ac:dyDescent="0.25">
      <c r="E1299" s="169"/>
      <c r="F1299" s="169"/>
      <c r="G1299" s="169"/>
      <c r="H1299" s="204"/>
    </row>
    <row r="1300" spans="5:8" x14ac:dyDescent="0.25">
      <c r="E1300" s="169"/>
      <c r="F1300" s="169"/>
      <c r="G1300" s="169"/>
      <c r="H1300" s="204"/>
    </row>
    <row r="1301" spans="5:8" x14ac:dyDescent="0.25">
      <c r="E1301" s="169"/>
      <c r="F1301" s="169"/>
      <c r="G1301" s="169"/>
      <c r="H1301" s="204"/>
    </row>
    <row r="1302" spans="5:8" x14ac:dyDescent="0.25">
      <c r="E1302" s="169"/>
      <c r="F1302" s="169"/>
      <c r="G1302" s="169"/>
      <c r="H1302" s="204"/>
    </row>
    <row r="1303" spans="5:8" x14ac:dyDescent="0.25">
      <c r="E1303" s="169"/>
      <c r="F1303" s="169"/>
      <c r="G1303" s="169"/>
      <c r="H1303" s="204"/>
    </row>
    <row r="1304" spans="5:8" x14ac:dyDescent="0.25">
      <c r="E1304" s="169"/>
      <c r="F1304" s="169"/>
      <c r="G1304" s="169"/>
      <c r="H1304" s="204"/>
    </row>
    <row r="1305" spans="5:8" x14ac:dyDescent="0.25">
      <c r="E1305" s="169"/>
      <c r="F1305" s="169"/>
      <c r="G1305" s="169"/>
      <c r="H1305" s="204"/>
    </row>
    <row r="1306" spans="5:8" x14ac:dyDescent="0.25">
      <c r="E1306" s="169"/>
      <c r="F1306" s="169"/>
      <c r="G1306" s="169"/>
      <c r="H1306" s="204"/>
    </row>
    <row r="1307" spans="5:8" x14ac:dyDescent="0.25">
      <c r="E1307" s="169"/>
      <c r="F1307" s="169"/>
      <c r="G1307" s="169"/>
      <c r="H1307" s="204"/>
    </row>
    <row r="1308" spans="5:8" x14ac:dyDescent="0.25">
      <c r="E1308" s="169"/>
      <c r="F1308" s="169"/>
      <c r="G1308" s="169"/>
      <c r="H1308" s="204"/>
    </row>
    <row r="1309" spans="5:8" x14ac:dyDescent="0.25">
      <c r="E1309" s="169"/>
      <c r="F1309" s="169"/>
      <c r="G1309" s="169"/>
      <c r="H1309" s="204"/>
    </row>
    <row r="1310" spans="5:8" x14ac:dyDescent="0.25">
      <c r="E1310" s="169"/>
      <c r="F1310" s="169"/>
      <c r="G1310" s="169"/>
      <c r="H1310" s="204"/>
    </row>
    <row r="1311" spans="5:8" x14ac:dyDescent="0.25">
      <c r="E1311" s="169"/>
      <c r="F1311" s="169"/>
      <c r="G1311" s="169"/>
      <c r="H1311" s="204"/>
    </row>
    <row r="1312" spans="5:8" x14ac:dyDescent="0.25">
      <c r="E1312" s="169"/>
      <c r="F1312" s="169"/>
      <c r="G1312" s="169"/>
      <c r="H1312" s="204"/>
    </row>
    <row r="1313" spans="5:8" x14ac:dyDescent="0.25">
      <c r="E1313" s="169"/>
      <c r="F1313" s="169"/>
      <c r="G1313" s="169"/>
      <c r="H1313" s="204"/>
    </row>
    <row r="1314" spans="5:8" x14ac:dyDescent="0.25">
      <c r="E1314" s="169"/>
      <c r="F1314" s="169"/>
      <c r="G1314" s="169"/>
      <c r="H1314" s="204"/>
    </row>
    <row r="1315" spans="5:8" x14ac:dyDescent="0.25">
      <c r="E1315" s="169"/>
      <c r="F1315" s="169"/>
      <c r="G1315" s="169"/>
      <c r="H1315" s="204"/>
    </row>
    <row r="1316" spans="5:8" x14ac:dyDescent="0.25">
      <c r="E1316" s="169"/>
      <c r="F1316" s="169"/>
      <c r="G1316" s="169"/>
      <c r="H1316" s="204"/>
    </row>
    <row r="1317" spans="5:8" x14ac:dyDescent="0.25">
      <c r="E1317" s="169"/>
      <c r="F1317" s="169"/>
      <c r="G1317" s="169"/>
      <c r="H1317" s="204"/>
    </row>
    <row r="1318" spans="5:8" x14ac:dyDescent="0.25">
      <c r="E1318" s="169"/>
      <c r="F1318" s="169"/>
      <c r="G1318" s="169"/>
      <c r="H1318" s="204"/>
    </row>
    <row r="1319" spans="5:8" x14ac:dyDescent="0.25">
      <c r="E1319" s="169"/>
      <c r="F1319" s="169"/>
      <c r="G1319" s="169"/>
      <c r="H1319" s="204"/>
    </row>
    <row r="1320" spans="5:8" x14ac:dyDescent="0.25">
      <c r="E1320" s="169"/>
      <c r="F1320" s="169"/>
      <c r="G1320" s="169"/>
      <c r="H1320" s="204"/>
    </row>
    <row r="1321" spans="5:8" x14ac:dyDescent="0.25">
      <c r="E1321" s="169"/>
      <c r="F1321" s="169"/>
      <c r="G1321" s="169"/>
      <c r="H1321" s="204"/>
    </row>
    <row r="1322" spans="5:8" x14ac:dyDescent="0.25">
      <c r="E1322" s="169"/>
      <c r="F1322" s="169"/>
      <c r="G1322" s="169"/>
      <c r="H1322" s="204"/>
    </row>
    <row r="1323" spans="5:8" x14ac:dyDescent="0.25">
      <c r="E1323" s="169"/>
      <c r="F1323" s="169"/>
      <c r="G1323" s="169"/>
      <c r="H1323" s="204"/>
    </row>
    <row r="1324" spans="5:8" x14ac:dyDescent="0.25">
      <c r="E1324" s="169"/>
      <c r="F1324" s="169"/>
      <c r="G1324" s="169"/>
      <c r="H1324" s="204"/>
    </row>
    <row r="1325" spans="5:8" x14ac:dyDescent="0.25">
      <c r="E1325" s="169"/>
      <c r="F1325" s="169"/>
      <c r="G1325" s="169"/>
      <c r="H1325" s="204"/>
    </row>
    <row r="1326" spans="5:8" x14ac:dyDescent="0.25">
      <c r="E1326" s="169"/>
      <c r="F1326" s="169"/>
      <c r="G1326" s="169"/>
      <c r="H1326" s="204"/>
    </row>
    <row r="1327" spans="5:8" x14ac:dyDescent="0.25">
      <c r="E1327" s="169"/>
      <c r="F1327" s="169"/>
      <c r="G1327" s="169"/>
      <c r="H1327" s="204"/>
    </row>
    <row r="1328" spans="5:8" x14ac:dyDescent="0.25">
      <c r="E1328" s="169"/>
      <c r="F1328" s="169"/>
      <c r="G1328" s="169"/>
      <c r="H1328" s="204"/>
    </row>
    <row r="1329" spans="5:8" x14ac:dyDescent="0.25">
      <c r="E1329" s="169"/>
      <c r="F1329" s="169"/>
      <c r="G1329" s="169"/>
      <c r="H1329" s="204"/>
    </row>
    <row r="1330" spans="5:8" x14ac:dyDescent="0.25">
      <c r="E1330" s="169"/>
      <c r="F1330" s="169"/>
      <c r="G1330" s="169"/>
      <c r="H1330" s="204"/>
    </row>
    <row r="1331" spans="5:8" x14ac:dyDescent="0.25">
      <c r="E1331" s="169"/>
      <c r="F1331" s="169"/>
      <c r="G1331" s="169"/>
      <c r="H1331" s="204"/>
    </row>
    <row r="1332" spans="5:8" x14ac:dyDescent="0.25">
      <c r="E1332" s="169"/>
      <c r="F1332" s="169"/>
      <c r="G1332" s="169"/>
      <c r="H1332" s="204"/>
    </row>
    <row r="1333" spans="5:8" x14ac:dyDescent="0.25">
      <c r="E1333" s="169"/>
      <c r="F1333" s="169"/>
      <c r="G1333" s="169"/>
      <c r="H1333" s="204"/>
    </row>
    <row r="1334" spans="5:8" x14ac:dyDescent="0.25">
      <c r="E1334" s="169"/>
      <c r="F1334" s="169"/>
      <c r="G1334" s="169"/>
      <c r="H1334" s="204"/>
    </row>
    <row r="1335" spans="5:8" x14ac:dyDescent="0.25">
      <c r="E1335" s="169"/>
      <c r="F1335" s="169"/>
      <c r="G1335" s="169"/>
      <c r="H1335" s="204"/>
    </row>
    <row r="1336" spans="5:8" x14ac:dyDescent="0.25">
      <c r="E1336" s="169"/>
      <c r="F1336" s="169"/>
      <c r="G1336" s="169"/>
      <c r="H1336" s="204"/>
    </row>
    <row r="1337" spans="5:8" x14ac:dyDescent="0.25">
      <c r="E1337" s="169"/>
      <c r="F1337" s="169"/>
      <c r="G1337" s="169"/>
      <c r="H1337" s="204"/>
    </row>
    <row r="1338" spans="5:8" x14ac:dyDescent="0.25">
      <c r="E1338" s="169"/>
      <c r="F1338" s="169"/>
      <c r="G1338" s="169"/>
      <c r="H1338" s="204"/>
    </row>
    <row r="1339" spans="5:8" x14ac:dyDescent="0.25">
      <c r="E1339" s="169"/>
      <c r="F1339" s="169"/>
      <c r="G1339" s="169"/>
      <c r="H1339" s="204"/>
    </row>
    <row r="1340" spans="5:8" x14ac:dyDescent="0.25">
      <c r="E1340" s="169"/>
      <c r="F1340" s="169"/>
      <c r="G1340" s="169"/>
      <c r="H1340" s="204"/>
    </row>
    <row r="1341" spans="5:8" x14ac:dyDescent="0.25">
      <c r="E1341" s="169"/>
      <c r="F1341" s="169"/>
      <c r="G1341" s="169"/>
      <c r="H1341" s="204"/>
    </row>
    <row r="1342" spans="5:8" x14ac:dyDescent="0.25">
      <c r="E1342" s="169"/>
      <c r="F1342" s="169"/>
      <c r="G1342" s="169"/>
      <c r="H1342" s="204"/>
    </row>
    <row r="1343" spans="5:8" x14ac:dyDescent="0.25">
      <c r="E1343" s="169"/>
      <c r="F1343" s="169"/>
      <c r="G1343" s="169"/>
      <c r="H1343" s="204"/>
    </row>
    <row r="1344" spans="5:8" x14ac:dyDescent="0.25">
      <c r="E1344" s="169"/>
      <c r="F1344" s="169"/>
      <c r="G1344" s="169"/>
      <c r="H1344" s="204"/>
    </row>
    <row r="1345" spans="5:8" x14ac:dyDescent="0.25">
      <c r="E1345" s="169"/>
      <c r="F1345" s="169"/>
      <c r="G1345" s="169"/>
      <c r="H1345" s="204"/>
    </row>
    <row r="1346" spans="5:8" x14ac:dyDescent="0.25">
      <c r="E1346" s="169"/>
      <c r="F1346" s="169"/>
      <c r="G1346" s="169"/>
      <c r="H1346" s="204"/>
    </row>
    <row r="1347" spans="5:8" x14ac:dyDescent="0.25">
      <c r="E1347" s="169"/>
      <c r="F1347" s="169"/>
      <c r="G1347" s="169"/>
      <c r="H1347" s="204"/>
    </row>
    <row r="1348" spans="5:8" x14ac:dyDescent="0.25">
      <c r="E1348" s="169"/>
      <c r="F1348" s="169"/>
      <c r="G1348" s="169"/>
      <c r="H1348" s="204"/>
    </row>
    <row r="1349" spans="5:8" x14ac:dyDescent="0.25">
      <c r="E1349" s="169"/>
      <c r="F1349" s="169"/>
      <c r="G1349" s="169"/>
      <c r="H1349" s="204"/>
    </row>
    <row r="1350" spans="5:8" x14ac:dyDescent="0.25">
      <c r="E1350" s="169"/>
      <c r="F1350" s="169"/>
      <c r="G1350" s="169"/>
      <c r="H1350" s="204"/>
    </row>
    <row r="1351" spans="5:8" x14ac:dyDescent="0.25">
      <c r="E1351" s="169"/>
      <c r="F1351" s="169"/>
      <c r="G1351" s="169"/>
      <c r="H1351" s="204"/>
    </row>
    <row r="1352" spans="5:8" x14ac:dyDescent="0.25">
      <c r="E1352" s="169"/>
      <c r="F1352" s="169"/>
      <c r="G1352" s="169"/>
      <c r="H1352" s="204"/>
    </row>
    <row r="1353" spans="5:8" x14ac:dyDescent="0.25">
      <c r="E1353" s="169"/>
      <c r="F1353" s="169"/>
      <c r="G1353" s="169"/>
      <c r="H1353" s="204"/>
    </row>
    <row r="1354" spans="5:8" x14ac:dyDescent="0.25">
      <c r="E1354" s="169"/>
      <c r="F1354" s="169"/>
      <c r="G1354" s="169"/>
      <c r="H1354" s="204"/>
    </row>
    <row r="1355" spans="5:8" x14ac:dyDescent="0.25">
      <c r="E1355" s="169"/>
      <c r="F1355" s="169"/>
      <c r="G1355" s="169"/>
      <c r="H1355" s="204"/>
    </row>
    <row r="1356" spans="5:8" x14ac:dyDescent="0.25">
      <c r="E1356" s="169"/>
      <c r="F1356" s="169"/>
      <c r="G1356" s="169"/>
      <c r="H1356" s="204"/>
    </row>
    <row r="1357" spans="5:8" x14ac:dyDescent="0.25">
      <c r="E1357" s="169"/>
      <c r="F1357" s="169"/>
      <c r="G1357" s="169"/>
      <c r="H1357" s="204"/>
    </row>
    <row r="1358" spans="5:8" x14ac:dyDescent="0.25">
      <c r="E1358" s="169"/>
      <c r="F1358" s="169"/>
      <c r="G1358" s="169"/>
      <c r="H1358" s="204"/>
    </row>
    <row r="1359" spans="5:8" x14ac:dyDescent="0.25">
      <c r="E1359" s="169"/>
      <c r="F1359" s="169"/>
      <c r="G1359" s="169"/>
      <c r="H1359" s="204"/>
    </row>
    <row r="1360" spans="5:8" x14ac:dyDescent="0.25">
      <c r="E1360" s="169"/>
      <c r="F1360" s="169"/>
      <c r="G1360" s="169"/>
      <c r="H1360" s="204"/>
    </row>
    <row r="1361" spans="5:8" x14ac:dyDescent="0.25">
      <c r="E1361" s="169"/>
      <c r="F1361" s="169"/>
      <c r="G1361" s="169"/>
      <c r="H1361" s="204"/>
    </row>
    <row r="1362" spans="5:8" x14ac:dyDescent="0.25">
      <c r="E1362" s="169"/>
      <c r="F1362" s="169"/>
      <c r="G1362" s="169"/>
      <c r="H1362" s="204"/>
    </row>
    <row r="1363" spans="5:8" x14ac:dyDescent="0.25">
      <c r="E1363" s="169"/>
      <c r="F1363" s="169"/>
      <c r="G1363" s="169"/>
      <c r="H1363" s="204"/>
    </row>
    <row r="1364" spans="5:8" x14ac:dyDescent="0.25">
      <c r="E1364" s="169"/>
      <c r="F1364" s="169"/>
      <c r="G1364" s="169"/>
      <c r="H1364" s="204"/>
    </row>
    <row r="1365" spans="5:8" x14ac:dyDescent="0.25">
      <c r="E1365" s="169"/>
      <c r="F1365" s="169"/>
      <c r="G1365" s="169"/>
      <c r="H1365" s="204"/>
    </row>
    <row r="1366" spans="5:8" x14ac:dyDescent="0.25">
      <c r="E1366" s="169"/>
      <c r="F1366" s="169"/>
      <c r="G1366" s="169"/>
      <c r="H1366" s="204"/>
    </row>
    <row r="1367" spans="5:8" x14ac:dyDescent="0.25">
      <c r="E1367" s="169"/>
      <c r="F1367" s="169"/>
      <c r="G1367" s="169"/>
      <c r="H1367" s="204"/>
    </row>
    <row r="1368" spans="5:8" x14ac:dyDescent="0.25">
      <c r="E1368" s="169"/>
      <c r="F1368" s="169"/>
      <c r="G1368" s="169"/>
      <c r="H1368" s="204"/>
    </row>
    <row r="1369" spans="5:8" x14ac:dyDescent="0.25">
      <c r="E1369" s="169"/>
      <c r="F1369" s="169"/>
      <c r="G1369" s="169"/>
      <c r="H1369" s="204"/>
    </row>
    <row r="1370" spans="5:8" x14ac:dyDescent="0.25">
      <c r="E1370" s="169"/>
      <c r="F1370" s="169"/>
      <c r="G1370" s="169"/>
      <c r="H1370" s="204"/>
    </row>
    <row r="1371" spans="5:8" x14ac:dyDescent="0.25">
      <c r="E1371" s="169"/>
      <c r="F1371" s="169"/>
      <c r="G1371" s="169"/>
      <c r="H1371" s="204"/>
    </row>
    <row r="1372" spans="5:8" x14ac:dyDescent="0.25">
      <c r="E1372" s="169"/>
      <c r="F1372" s="169"/>
      <c r="G1372" s="169"/>
      <c r="H1372" s="204"/>
    </row>
    <row r="1373" spans="5:8" x14ac:dyDescent="0.25">
      <c r="E1373" s="169"/>
      <c r="F1373" s="169"/>
      <c r="G1373" s="169"/>
      <c r="H1373" s="204"/>
    </row>
    <row r="1374" spans="5:8" x14ac:dyDescent="0.25">
      <c r="E1374" s="169"/>
      <c r="F1374" s="169"/>
      <c r="G1374" s="169"/>
      <c r="H1374" s="204"/>
    </row>
    <row r="1375" spans="5:8" x14ac:dyDescent="0.25">
      <c r="E1375" s="169"/>
      <c r="F1375" s="169"/>
      <c r="G1375" s="169"/>
      <c r="H1375" s="204"/>
    </row>
    <row r="1376" spans="5:8" x14ac:dyDescent="0.25">
      <c r="E1376" s="169"/>
      <c r="F1376" s="169"/>
      <c r="G1376" s="169"/>
      <c r="H1376" s="204"/>
    </row>
    <row r="1377" spans="5:8" x14ac:dyDescent="0.25">
      <c r="E1377" s="169"/>
      <c r="F1377" s="169"/>
      <c r="G1377" s="169"/>
      <c r="H1377" s="204"/>
    </row>
    <row r="1378" spans="5:8" x14ac:dyDescent="0.25">
      <c r="E1378" s="169"/>
      <c r="F1378" s="169"/>
      <c r="G1378" s="169"/>
      <c r="H1378" s="204"/>
    </row>
    <row r="1379" spans="5:8" x14ac:dyDescent="0.25">
      <c r="E1379" s="169"/>
      <c r="F1379" s="169"/>
      <c r="G1379" s="169"/>
      <c r="H1379" s="204"/>
    </row>
    <row r="1380" spans="5:8" x14ac:dyDescent="0.25">
      <c r="E1380" s="169"/>
      <c r="F1380" s="169"/>
      <c r="G1380" s="169"/>
      <c r="H1380" s="204"/>
    </row>
    <row r="1381" spans="5:8" x14ac:dyDescent="0.25">
      <c r="E1381" s="169"/>
      <c r="F1381" s="169"/>
      <c r="G1381" s="169"/>
      <c r="H1381" s="204"/>
    </row>
    <row r="1382" spans="5:8" x14ac:dyDescent="0.25">
      <c r="E1382" s="169"/>
      <c r="F1382" s="169"/>
      <c r="G1382" s="169"/>
      <c r="H1382" s="204"/>
    </row>
    <row r="1383" spans="5:8" x14ac:dyDescent="0.25">
      <c r="E1383" s="169"/>
      <c r="F1383" s="169"/>
      <c r="G1383" s="169"/>
      <c r="H1383" s="204"/>
    </row>
    <row r="1384" spans="5:8" x14ac:dyDescent="0.25">
      <c r="E1384" s="169"/>
      <c r="F1384" s="169"/>
      <c r="G1384" s="169"/>
      <c r="H1384" s="204"/>
    </row>
    <row r="1385" spans="5:8" x14ac:dyDescent="0.25">
      <c r="E1385" s="169"/>
      <c r="F1385" s="169"/>
      <c r="G1385" s="169"/>
      <c r="H1385" s="204"/>
    </row>
    <row r="1386" spans="5:8" x14ac:dyDescent="0.25">
      <c r="E1386" s="169"/>
      <c r="F1386" s="169"/>
      <c r="G1386" s="169"/>
      <c r="H1386" s="204"/>
    </row>
    <row r="1387" spans="5:8" x14ac:dyDescent="0.25">
      <c r="E1387" s="169"/>
      <c r="F1387" s="169"/>
      <c r="G1387" s="169"/>
      <c r="H1387" s="204"/>
    </row>
    <row r="1388" spans="5:8" x14ac:dyDescent="0.25">
      <c r="E1388" s="169"/>
      <c r="F1388" s="169"/>
      <c r="G1388" s="169"/>
      <c r="H1388" s="204"/>
    </row>
    <row r="1389" spans="5:8" x14ac:dyDescent="0.25">
      <c r="E1389" s="169"/>
      <c r="F1389" s="169"/>
      <c r="G1389" s="169"/>
      <c r="H1389" s="204"/>
    </row>
    <row r="1390" spans="5:8" x14ac:dyDescent="0.25">
      <c r="E1390" s="169"/>
      <c r="F1390" s="169"/>
      <c r="G1390" s="169"/>
      <c r="H1390" s="204"/>
    </row>
    <row r="1391" spans="5:8" x14ac:dyDescent="0.25">
      <c r="E1391" s="169"/>
      <c r="F1391" s="169"/>
      <c r="G1391" s="169"/>
      <c r="H1391" s="204"/>
    </row>
    <row r="1392" spans="5:8" x14ac:dyDescent="0.25">
      <c r="E1392" s="169"/>
      <c r="F1392" s="169"/>
      <c r="G1392" s="169"/>
      <c r="H1392" s="204"/>
    </row>
    <row r="1393" spans="5:8" x14ac:dyDescent="0.25">
      <c r="E1393" s="169"/>
      <c r="F1393" s="169"/>
      <c r="G1393" s="169"/>
      <c r="H1393" s="204"/>
    </row>
    <row r="1394" spans="5:8" x14ac:dyDescent="0.25">
      <c r="E1394" s="169"/>
      <c r="F1394" s="169"/>
      <c r="G1394" s="169"/>
      <c r="H1394" s="204"/>
    </row>
    <row r="1395" spans="5:8" x14ac:dyDescent="0.25">
      <c r="E1395" s="169"/>
      <c r="F1395" s="169"/>
      <c r="G1395" s="169"/>
      <c r="H1395" s="204"/>
    </row>
    <row r="1396" spans="5:8" x14ac:dyDescent="0.25">
      <c r="E1396" s="169"/>
      <c r="F1396" s="169"/>
      <c r="G1396" s="169"/>
      <c r="H1396" s="204"/>
    </row>
    <row r="1397" spans="5:8" x14ac:dyDescent="0.25">
      <c r="E1397" s="169"/>
      <c r="F1397" s="169"/>
      <c r="G1397" s="169"/>
      <c r="H1397" s="204"/>
    </row>
    <row r="1398" spans="5:8" x14ac:dyDescent="0.25">
      <c r="E1398" s="169"/>
      <c r="F1398" s="169"/>
      <c r="G1398" s="169"/>
      <c r="H1398" s="204"/>
    </row>
    <row r="1399" spans="5:8" x14ac:dyDescent="0.25">
      <c r="E1399" s="169"/>
      <c r="F1399" s="169"/>
      <c r="G1399" s="169"/>
      <c r="H1399" s="204"/>
    </row>
    <row r="1400" spans="5:8" x14ac:dyDescent="0.25">
      <c r="E1400" s="169"/>
      <c r="F1400" s="169"/>
      <c r="G1400" s="169"/>
      <c r="H1400" s="204"/>
    </row>
    <row r="1401" spans="5:8" x14ac:dyDescent="0.25">
      <c r="E1401" s="169"/>
      <c r="F1401" s="169"/>
      <c r="G1401" s="169"/>
      <c r="H1401" s="204"/>
    </row>
    <row r="1402" spans="5:8" x14ac:dyDescent="0.25">
      <c r="E1402" s="169"/>
      <c r="F1402" s="169"/>
      <c r="G1402" s="169"/>
      <c r="H1402" s="204"/>
    </row>
    <row r="1403" spans="5:8" x14ac:dyDescent="0.25">
      <c r="E1403" s="169"/>
      <c r="F1403" s="169"/>
      <c r="G1403" s="169"/>
      <c r="H1403" s="204"/>
    </row>
    <row r="1404" spans="5:8" x14ac:dyDescent="0.25">
      <c r="E1404" s="169"/>
      <c r="F1404" s="169"/>
      <c r="G1404" s="169"/>
      <c r="H1404" s="204"/>
    </row>
    <row r="1405" spans="5:8" x14ac:dyDescent="0.25">
      <c r="E1405" s="169"/>
      <c r="F1405" s="169"/>
      <c r="G1405" s="169"/>
      <c r="H1405" s="204"/>
    </row>
    <row r="1406" spans="5:8" x14ac:dyDescent="0.25">
      <c r="E1406" s="169"/>
      <c r="F1406" s="169"/>
      <c r="G1406" s="169"/>
      <c r="H1406" s="204"/>
    </row>
    <row r="1407" spans="5:8" x14ac:dyDescent="0.25">
      <c r="E1407" s="169"/>
      <c r="F1407" s="169"/>
      <c r="G1407" s="169"/>
      <c r="H1407" s="204"/>
    </row>
    <row r="1408" spans="5:8" x14ac:dyDescent="0.25">
      <c r="E1408" s="169"/>
      <c r="F1408" s="169"/>
      <c r="G1408" s="169"/>
      <c r="H1408" s="204"/>
    </row>
    <row r="1409" spans="5:8" x14ac:dyDescent="0.25">
      <c r="E1409" s="169"/>
      <c r="F1409" s="169"/>
      <c r="G1409" s="169"/>
      <c r="H1409" s="204"/>
    </row>
    <row r="1410" spans="5:8" x14ac:dyDescent="0.25">
      <c r="E1410" s="169"/>
      <c r="F1410" s="169"/>
      <c r="G1410" s="169"/>
      <c r="H1410" s="204"/>
    </row>
    <row r="1411" spans="5:8" x14ac:dyDescent="0.25">
      <c r="E1411" s="169"/>
      <c r="F1411" s="169"/>
      <c r="G1411" s="169"/>
      <c r="H1411" s="204"/>
    </row>
    <row r="1412" spans="5:8" x14ac:dyDescent="0.25">
      <c r="E1412" s="169"/>
      <c r="F1412" s="169"/>
      <c r="G1412" s="169"/>
      <c r="H1412" s="204"/>
    </row>
    <row r="1413" spans="5:8" x14ac:dyDescent="0.25">
      <c r="E1413" s="169"/>
      <c r="F1413" s="169"/>
      <c r="G1413" s="169"/>
      <c r="H1413" s="204"/>
    </row>
    <row r="1414" spans="5:8" x14ac:dyDescent="0.25">
      <c r="E1414" s="169"/>
      <c r="F1414" s="169"/>
      <c r="G1414" s="169"/>
      <c r="H1414" s="204"/>
    </row>
    <row r="1415" spans="5:8" x14ac:dyDescent="0.25">
      <c r="E1415" s="169"/>
      <c r="F1415" s="169"/>
      <c r="G1415" s="169"/>
      <c r="H1415" s="204"/>
    </row>
    <row r="1416" spans="5:8" x14ac:dyDescent="0.25">
      <c r="E1416" s="169"/>
      <c r="F1416" s="169"/>
      <c r="G1416" s="169"/>
      <c r="H1416" s="204"/>
    </row>
    <row r="1417" spans="5:8" x14ac:dyDescent="0.25">
      <c r="E1417" s="169"/>
      <c r="F1417" s="169"/>
      <c r="G1417" s="169"/>
      <c r="H1417" s="204"/>
    </row>
    <row r="1418" spans="5:8" x14ac:dyDescent="0.25">
      <c r="E1418" s="169"/>
      <c r="F1418" s="169"/>
      <c r="G1418" s="169"/>
      <c r="H1418" s="204"/>
    </row>
    <row r="1419" spans="5:8" x14ac:dyDescent="0.25">
      <c r="E1419" s="169"/>
      <c r="F1419" s="169"/>
      <c r="G1419" s="169"/>
      <c r="H1419" s="204"/>
    </row>
    <row r="1420" spans="5:8" x14ac:dyDescent="0.25">
      <c r="E1420" s="169"/>
      <c r="F1420" s="169"/>
      <c r="G1420" s="169"/>
      <c r="H1420" s="204"/>
    </row>
    <row r="1421" spans="5:8" x14ac:dyDescent="0.25">
      <c r="E1421" s="169"/>
      <c r="F1421" s="169"/>
      <c r="G1421" s="169"/>
      <c r="H1421" s="204"/>
    </row>
    <row r="1422" spans="5:8" x14ac:dyDescent="0.25">
      <c r="E1422" s="169"/>
      <c r="F1422" s="169"/>
      <c r="G1422" s="169"/>
      <c r="H1422" s="204"/>
    </row>
    <row r="1423" spans="5:8" x14ac:dyDescent="0.25">
      <c r="E1423" s="169"/>
      <c r="F1423" s="169"/>
      <c r="G1423" s="169"/>
      <c r="H1423" s="204"/>
    </row>
    <row r="1424" spans="5:8" x14ac:dyDescent="0.25">
      <c r="E1424" s="169"/>
      <c r="F1424" s="169"/>
      <c r="G1424" s="169"/>
      <c r="H1424" s="204"/>
    </row>
    <row r="1425" spans="5:8" x14ac:dyDescent="0.25">
      <c r="E1425" s="169"/>
      <c r="F1425" s="169"/>
      <c r="G1425" s="169"/>
      <c r="H1425" s="204"/>
    </row>
    <row r="1426" spans="5:8" x14ac:dyDescent="0.25">
      <c r="E1426" s="169"/>
      <c r="F1426" s="169"/>
      <c r="G1426" s="169"/>
      <c r="H1426" s="204"/>
    </row>
    <row r="1427" spans="5:8" x14ac:dyDescent="0.25">
      <c r="E1427" s="169"/>
      <c r="F1427" s="169"/>
      <c r="G1427" s="169"/>
      <c r="H1427" s="204"/>
    </row>
    <row r="1428" spans="5:8" x14ac:dyDescent="0.25">
      <c r="E1428" s="169"/>
      <c r="F1428" s="169"/>
      <c r="G1428" s="169"/>
      <c r="H1428" s="204"/>
    </row>
    <row r="1429" spans="5:8" x14ac:dyDescent="0.25">
      <c r="E1429" s="169"/>
      <c r="F1429" s="169"/>
      <c r="G1429" s="169"/>
      <c r="H1429" s="204"/>
    </row>
    <row r="1430" spans="5:8" x14ac:dyDescent="0.25">
      <c r="E1430" s="169"/>
      <c r="F1430" s="169"/>
      <c r="G1430" s="169"/>
      <c r="H1430" s="204"/>
    </row>
    <row r="1431" spans="5:8" x14ac:dyDescent="0.25">
      <c r="E1431" s="169"/>
      <c r="F1431" s="169"/>
      <c r="G1431" s="169"/>
      <c r="H1431" s="204"/>
    </row>
    <row r="1432" spans="5:8" x14ac:dyDescent="0.25">
      <c r="E1432" s="169"/>
      <c r="F1432" s="169"/>
      <c r="G1432" s="169"/>
      <c r="H1432" s="204"/>
    </row>
    <row r="1433" spans="5:8" x14ac:dyDescent="0.25">
      <c r="E1433" s="169"/>
      <c r="F1433" s="169"/>
      <c r="G1433" s="169"/>
      <c r="H1433" s="204"/>
    </row>
    <row r="1434" spans="5:8" x14ac:dyDescent="0.25">
      <c r="E1434" s="169"/>
      <c r="F1434" s="169"/>
      <c r="G1434" s="169"/>
      <c r="H1434" s="204"/>
    </row>
    <row r="1435" spans="5:8" x14ac:dyDescent="0.25">
      <c r="E1435" s="169"/>
      <c r="F1435" s="169"/>
      <c r="G1435" s="169"/>
      <c r="H1435" s="204"/>
    </row>
    <row r="1436" spans="5:8" x14ac:dyDescent="0.25">
      <c r="E1436" s="169"/>
      <c r="F1436" s="169"/>
      <c r="G1436" s="169"/>
      <c r="H1436" s="204"/>
    </row>
    <row r="1437" spans="5:8" x14ac:dyDescent="0.25">
      <c r="E1437" s="169"/>
      <c r="F1437" s="169"/>
      <c r="G1437" s="169"/>
      <c r="H1437" s="204"/>
    </row>
    <row r="1438" spans="5:8" x14ac:dyDescent="0.25">
      <c r="E1438" s="169"/>
      <c r="F1438" s="169"/>
      <c r="G1438" s="169"/>
      <c r="H1438" s="204"/>
    </row>
    <row r="1439" spans="5:8" x14ac:dyDescent="0.25">
      <c r="E1439" s="169"/>
      <c r="F1439" s="169"/>
      <c r="G1439" s="169"/>
      <c r="H1439" s="204"/>
    </row>
    <row r="1440" spans="5:8" x14ac:dyDescent="0.25">
      <c r="E1440" s="169"/>
      <c r="F1440" s="169"/>
      <c r="G1440" s="169"/>
      <c r="H1440" s="204"/>
    </row>
    <row r="1441" spans="5:8" x14ac:dyDescent="0.25">
      <c r="E1441" s="169"/>
      <c r="F1441" s="169"/>
      <c r="G1441" s="169"/>
      <c r="H1441" s="204"/>
    </row>
    <row r="1442" spans="5:8" x14ac:dyDescent="0.25">
      <c r="E1442" s="169"/>
      <c r="F1442" s="169"/>
      <c r="G1442" s="169"/>
      <c r="H1442" s="204"/>
    </row>
    <row r="1443" spans="5:8" x14ac:dyDescent="0.25">
      <c r="E1443" s="169"/>
      <c r="F1443" s="169"/>
      <c r="G1443" s="169"/>
      <c r="H1443" s="204"/>
    </row>
    <row r="1444" spans="5:8" x14ac:dyDescent="0.25">
      <c r="E1444" s="169"/>
      <c r="F1444" s="169"/>
      <c r="G1444" s="169"/>
      <c r="H1444" s="204"/>
    </row>
    <row r="1445" spans="5:8" x14ac:dyDescent="0.25">
      <c r="E1445" s="169"/>
      <c r="F1445" s="169"/>
      <c r="G1445" s="169"/>
      <c r="H1445" s="204"/>
    </row>
    <row r="1446" spans="5:8" x14ac:dyDescent="0.25">
      <c r="E1446" s="169"/>
      <c r="F1446" s="169"/>
      <c r="G1446" s="169"/>
      <c r="H1446" s="204"/>
    </row>
    <row r="1447" spans="5:8" x14ac:dyDescent="0.25">
      <c r="E1447" s="169"/>
      <c r="F1447" s="169"/>
      <c r="G1447" s="169"/>
      <c r="H1447" s="204"/>
    </row>
    <row r="1448" spans="5:8" x14ac:dyDescent="0.25">
      <c r="E1448" s="169"/>
      <c r="F1448" s="169"/>
      <c r="G1448" s="169"/>
      <c r="H1448" s="204"/>
    </row>
    <row r="1449" spans="5:8" x14ac:dyDescent="0.25">
      <c r="E1449" s="169"/>
      <c r="F1449" s="169"/>
      <c r="G1449" s="169"/>
      <c r="H1449" s="204"/>
    </row>
    <row r="1450" spans="5:8" x14ac:dyDescent="0.25">
      <c r="E1450" s="169"/>
      <c r="F1450" s="169"/>
      <c r="G1450" s="169"/>
      <c r="H1450" s="204"/>
    </row>
    <row r="1451" spans="5:8" x14ac:dyDescent="0.25">
      <c r="E1451" s="169"/>
      <c r="F1451" s="169"/>
      <c r="G1451" s="169"/>
      <c r="H1451" s="204"/>
    </row>
    <row r="1452" spans="5:8" x14ac:dyDescent="0.25">
      <c r="E1452" s="169"/>
      <c r="F1452" s="169"/>
      <c r="G1452" s="169"/>
      <c r="H1452" s="204"/>
    </row>
    <row r="1453" spans="5:8" x14ac:dyDescent="0.25">
      <c r="E1453" s="169"/>
      <c r="F1453" s="169"/>
      <c r="G1453" s="169"/>
      <c r="H1453" s="204"/>
    </row>
    <row r="1454" spans="5:8" x14ac:dyDescent="0.25">
      <c r="E1454" s="169"/>
      <c r="F1454" s="169"/>
      <c r="G1454" s="169"/>
      <c r="H1454" s="204"/>
    </row>
    <row r="1455" spans="5:8" x14ac:dyDescent="0.25">
      <c r="E1455" s="169"/>
      <c r="F1455" s="169"/>
      <c r="G1455" s="169"/>
      <c r="H1455" s="204"/>
    </row>
    <row r="1456" spans="5:8" x14ac:dyDescent="0.25">
      <c r="E1456" s="169"/>
      <c r="F1456" s="169"/>
      <c r="G1456" s="169"/>
      <c r="H1456" s="204"/>
    </row>
    <row r="1457" spans="5:8" x14ac:dyDescent="0.25">
      <c r="E1457" s="169"/>
      <c r="F1457" s="169"/>
      <c r="G1457" s="169"/>
      <c r="H1457" s="204"/>
    </row>
    <row r="1458" spans="5:8" x14ac:dyDescent="0.25">
      <c r="E1458" s="169"/>
      <c r="F1458" s="169"/>
      <c r="G1458" s="169"/>
      <c r="H1458" s="204"/>
    </row>
    <row r="1459" spans="5:8" x14ac:dyDescent="0.25">
      <c r="E1459" s="169"/>
      <c r="F1459" s="169"/>
      <c r="G1459" s="169"/>
      <c r="H1459" s="204"/>
    </row>
    <row r="1460" spans="5:8" x14ac:dyDescent="0.25">
      <c r="E1460" s="169"/>
      <c r="F1460" s="169"/>
      <c r="G1460" s="169"/>
      <c r="H1460" s="204"/>
    </row>
    <row r="1461" spans="5:8" x14ac:dyDescent="0.25">
      <c r="E1461" s="169"/>
      <c r="F1461" s="169"/>
      <c r="G1461" s="169"/>
      <c r="H1461" s="204"/>
    </row>
    <row r="1462" spans="5:8" x14ac:dyDescent="0.25">
      <c r="E1462" s="169"/>
      <c r="F1462" s="169"/>
      <c r="G1462" s="169"/>
      <c r="H1462" s="204"/>
    </row>
    <row r="1463" spans="5:8" x14ac:dyDescent="0.25">
      <c r="E1463" s="169"/>
      <c r="F1463" s="169"/>
      <c r="G1463" s="169"/>
      <c r="H1463" s="204"/>
    </row>
    <row r="1464" spans="5:8" x14ac:dyDescent="0.25">
      <c r="E1464" s="169"/>
      <c r="F1464" s="169"/>
      <c r="G1464" s="169"/>
      <c r="H1464" s="204"/>
    </row>
    <row r="1465" spans="5:8" x14ac:dyDescent="0.25">
      <c r="E1465" s="169"/>
      <c r="F1465" s="169"/>
      <c r="G1465" s="169"/>
      <c r="H1465" s="204"/>
    </row>
    <row r="1466" spans="5:8" x14ac:dyDescent="0.25">
      <c r="E1466" s="169"/>
      <c r="F1466" s="169"/>
      <c r="G1466" s="169"/>
      <c r="H1466" s="204"/>
    </row>
    <row r="1467" spans="5:8" x14ac:dyDescent="0.25">
      <c r="E1467" s="169"/>
      <c r="F1467" s="169"/>
      <c r="G1467" s="169"/>
      <c r="H1467" s="204"/>
    </row>
    <row r="1468" spans="5:8" x14ac:dyDescent="0.25">
      <c r="E1468" s="169"/>
      <c r="F1468" s="169"/>
      <c r="G1468" s="169"/>
      <c r="H1468" s="204"/>
    </row>
    <row r="1469" spans="5:8" x14ac:dyDescent="0.25">
      <c r="E1469" s="169"/>
      <c r="F1469" s="169"/>
      <c r="G1469" s="169"/>
      <c r="H1469" s="204"/>
    </row>
    <row r="1470" spans="5:8" x14ac:dyDescent="0.25">
      <c r="E1470" s="169"/>
      <c r="F1470" s="169"/>
      <c r="G1470" s="169"/>
      <c r="H1470" s="204"/>
    </row>
    <row r="1471" spans="5:8" x14ac:dyDescent="0.25">
      <c r="E1471" s="169"/>
      <c r="F1471" s="169"/>
      <c r="G1471" s="169"/>
      <c r="H1471" s="204"/>
    </row>
    <row r="1472" spans="5:8" x14ac:dyDescent="0.25">
      <c r="E1472" s="169"/>
      <c r="F1472" s="169"/>
      <c r="G1472" s="169"/>
      <c r="H1472" s="204"/>
    </row>
    <row r="1473" spans="5:8" x14ac:dyDescent="0.25">
      <c r="E1473" s="169"/>
      <c r="F1473" s="169"/>
      <c r="G1473" s="169"/>
      <c r="H1473" s="204"/>
    </row>
    <row r="1474" spans="5:8" x14ac:dyDescent="0.25">
      <c r="E1474" s="169"/>
      <c r="F1474" s="169"/>
      <c r="G1474" s="169"/>
      <c r="H1474" s="204"/>
    </row>
    <row r="1475" spans="5:8" x14ac:dyDescent="0.25">
      <c r="E1475" s="169"/>
      <c r="F1475" s="169"/>
      <c r="G1475" s="169"/>
      <c r="H1475" s="204"/>
    </row>
    <row r="1476" spans="5:8" x14ac:dyDescent="0.25">
      <c r="E1476" s="169"/>
      <c r="F1476" s="169"/>
      <c r="G1476" s="169"/>
      <c r="H1476" s="204"/>
    </row>
    <row r="1477" spans="5:8" x14ac:dyDescent="0.25">
      <c r="E1477" s="169"/>
      <c r="F1477" s="169"/>
      <c r="G1477" s="169"/>
      <c r="H1477" s="204"/>
    </row>
    <row r="1478" spans="5:8" x14ac:dyDescent="0.25">
      <c r="E1478" s="169"/>
      <c r="F1478" s="169"/>
      <c r="G1478" s="169"/>
      <c r="H1478" s="204"/>
    </row>
    <row r="1479" spans="5:8" x14ac:dyDescent="0.25">
      <c r="E1479" s="169"/>
      <c r="F1479" s="169"/>
      <c r="G1479" s="169"/>
      <c r="H1479" s="204"/>
    </row>
    <row r="1480" spans="5:8" x14ac:dyDescent="0.25">
      <c r="E1480" s="169"/>
      <c r="F1480" s="169"/>
      <c r="G1480" s="169"/>
      <c r="H1480" s="204"/>
    </row>
    <row r="1481" spans="5:8" x14ac:dyDescent="0.25">
      <c r="E1481" s="169"/>
      <c r="F1481" s="169"/>
      <c r="G1481" s="169"/>
      <c r="H1481" s="204"/>
    </row>
    <row r="1482" spans="5:8" x14ac:dyDescent="0.25">
      <c r="E1482" s="169"/>
      <c r="F1482" s="169"/>
      <c r="G1482" s="169"/>
      <c r="H1482" s="204"/>
    </row>
    <row r="1483" spans="5:8" x14ac:dyDescent="0.25">
      <c r="E1483" s="169"/>
      <c r="F1483" s="169"/>
      <c r="G1483" s="169"/>
      <c r="H1483" s="204"/>
    </row>
    <row r="1484" spans="5:8" x14ac:dyDescent="0.25">
      <c r="E1484" s="169"/>
      <c r="F1484" s="169"/>
      <c r="G1484" s="169"/>
      <c r="H1484" s="204"/>
    </row>
    <row r="1485" spans="5:8" x14ac:dyDescent="0.25">
      <c r="E1485" s="169"/>
      <c r="F1485" s="169"/>
      <c r="G1485" s="169"/>
      <c r="H1485" s="204"/>
    </row>
    <row r="1486" spans="5:8" x14ac:dyDescent="0.25">
      <c r="E1486" s="169"/>
      <c r="F1486" s="169"/>
      <c r="G1486" s="169"/>
      <c r="H1486" s="204"/>
    </row>
    <row r="1487" spans="5:8" x14ac:dyDescent="0.25">
      <c r="E1487" s="169"/>
      <c r="F1487" s="169"/>
      <c r="G1487" s="169"/>
      <c r="H1487" s="204"/>
    </row>
    <row r="1488" spans="5:8" x14ac:dyDescent="0.25">
      <c r="E1488" s="169"/>
      <c r="F1488" s="169"/>
      <c r="G1488" s="169"/>
      <c r="H1488" s="204"/>
    </row>
    <row r="1489" spans="5:8" x14ac:dyDescent="0.25">
      <c r="E1489" s="169"/>
      <c r="F1489" s="169"/>
      <c r="G1489" s="169"/>
      <c r="H1489" s="204"/>
    </row>
    <row r="1490" spans="5:8" x14ac:dyDescent="0.25">
      <c r="E1490" s="169"/>
      <c r="F1490" s="169"/>
      <c r="G1490" s="169"/>
      <c r="H1490" s="204"/>
    </row>
    <row r="1491" spans="5:8" x14ac:dyDescent="0.25">
      <c r="E1491" s="169"/>
      <c r="F1491" s="169"/>
      <c r="G1491" s="169"/>
      <c r="H1491" s="204"/>
    </row>
    <row r="1492" spans="5:8" x14ac:dyDescent="0.25">
      <c r="E1492" s="169"/>
      <c r="F1492" s="169"/>
      <c r="G1492" s="169"/>
      <c r="H1492" s="204"/>
    </row>
    <row r="1493" spans="5:8" x14ac:dyDescent="0.25">
      <c r="E1493" s="169"/>
      <c r="F1493" s="169"/>
      <c r="G1493" s="169"/>
      <c r="H1493" s="204"/>
    </row>
    <row r="1494" spans="5:8" x14ac:dyDescent="0.25">
      <c r="E1494" s="169"/>
      <c r="F1494" s="169"/>
      <c r="G1494" s="169"/>
      <c r="H1494" s="204"/>
    </row>
    <row r="1495" spans="5:8" x14ac:dyDescent="0.25">
      <c r="E1495" s="169"/>
      <c r="F1495" s="169"/>
      <c r="G1495" s="169"/>
      <c r="H1495" s="204"/>
    </row>
    <row r="1496" spans="5:8" x14ac:dyDescent="0.25">
      <c r="E1496" s="169"/>
      <c r="F1496" s="169"/>
      <c r="G1496" s="169"/>
      <c r="H1496" s="204"/>
    </row>
    <row r="1497" spans="5:8" x14ac:dyDescent="0.25">
      <c r="E1497" s="169"/>
      <c r="F1497" s="169"/>
      <c r="G1497" s="169"/>
      <c r="H1497" s="204"/>
    </row>
    <row r="1498" spans="5:8" x14ac:dyDescent="0.25">
      <c r="E1498" s="169"/>
      <c r="F1498" s="169"/>
      <c r="G1498" s="169"/>
      <c r="H1498" s="204"/>
    </row>
    <row r="1499" spans="5:8" x14ac:dyDescent="0.25">
      <c r="E1499" s="169"/>
      <c r="F1499" s="169"/>
      <c r="G1499" s="169"/>
      <c r="H1499" s="204"/>
    </row>
    <row r="1500" spans="5:8" x14ac:dyDescent="0.25">
      <c r="E1500" s="169"/>
      <c r="F1500" s="169"/>
      <c r="G1500" s="169"/>
      <c r="H1500" s="204"/>
    </row>
    <row r="1501" spans="5:8" x14ac:dyDescent="0.25">
      <c r="E1501" s="169"/>
      <c r="F1501" s="169"/>
      <c r="G1501" s="169"/>
      <c r="H1501" s="204"/>
    </row>
    <row r="1502" spans="5:8" x14ac:dyDescent="0.25">
      <c r="E1502" s="169"/>
      <c r="F1502" s="169"/>
      <c r="G1502" s="169"/>
      <c r="H1502" s="204"/>
    </row>
    <row r="1503" spans="5:8" x14ac:dyDescent="0.25">
      <c r="E1503" s="169"/>
      <c r="F1503" s="169"/>
      <c r="G1503" s="169"/>
      <c r="H1503" s="204"/>
    </row>
    <row r="1504" spans="5:8" x14ac:dyDescent="0.25">
      <c r="E1504" s="169"/>
      <c r="F1504" s="169"/>
      <c r="G1504" s="169"/>
      <c r="H1504" s="204"/>
    </row>
    <row r="1505" spans="5:8" x14ac:dyDescent="0.25">
      <c r="E1505" s="169"/>
      <c r="F1505" s="169"/>
      <c r="G1505" s="169"/>
      <c r="H1505" s="204"/>
    </row>
    <row r="1506" spans="5:8" x14ac:dyDescent="0.25">
      <c r="E1506" s="169"/>
      <c r="F1506" s="169"/>
      <c r="G1506" s="169"/>
      <c r="H1506" s="204"/>
    </row>
    <row r="1507" spans="5:8" x14ac:dyDescent="0.25">
      <c r="E1507" s="169"/>
      <c r="F1507" s="169"/>
      <c r="G1507" s="169"/>
      <c r="H1507" s="204"/>
    </row>
    <row r="1508" spans="5:8" x14ac:dyDescent="0.25">
      <c r="E1508" s="169"/>
      <c r="F1508" s="169"/>
      <c r="G1508" s="169"/>
      <c r="H1508" s="204"/>
    </row>
    <row r="1509" spans="5:8" x14ac:dyDescent="0.25">
      <c r="E1509" s="169"/>
      <c r="F1509" s="169"/>
      <c r="G1509" s="169"/>
      <c r="H1509" s="204"/>
    </row>
    <row r="1510" spans="5:8" x14ac:dyDescent="0.25">
      <c r="E1510" s="169"/>
      <c r="F1510" s="169"/>
      <c r="G1510" s="169"/>
      <c r="H1510" s="204"/>
    </row>
    <row r="1511" spans="5:8" x14ac:dyDescent="0.25">
      <c r="E1511" s="169"/>
      <c r="F1511" s="169"/>
      <c r="G1511" s="169"/>
      <c r="H1511" s="204"/>
    </row>
    <row r="1512" spans="5:8" x14ac:dyDescent="0.25">
      <c r="E1512" s="169"/>
      <c r="F1512" s="169"/>
      <c r="G1512" s="169"/>
      <c r="H1512" s="204"/>
    </row>
    <row r="1513" spans="5:8" x14ac:dyDescent="0.25">
      <c r="E1513" s="169"/>
      <c r="F1513" s="169"/>
      <c r="G1513" s="169"/>
      <c r="H1513" s="204"/>
    </row>
    <row r="1514" spans="5:8" x14ac:dyDescent="0.25">
      <c r="E1514" s="169"/>
      <c r="F1514" s="169"/>
      <c r="G1514" s="169"/>
      <c r="H1514" s="204"/>
    </row>
    <row r="1515" spans="5:8" x14ac:dyDescent="0.25">
      <c r="E1515" s="169"/>
      <c r="F1515" s="169"/>
      <c r="G1515" s="169"/>
      <c r="H1515" s="204"/>
    </row>
    <row r="1516" spans="5:8" x14ac:dyDescent="0.25">
      <c r="E1516" s="169"/>
      <c r="F1516" s="169"/>
      <c r="G1516" s="169"/>
      <c r="H1516" s="204"/>
    </row>
    <row r="1517" spans="5:8" x14ac:dyDescent="0.25">
      <c r="E1517" s="169"/>
      <c r="F1517" s="169"/>
      <c r="G1517" s="169"/>
      <c r="H1517" s="204"/>
    </row>
    <row r="1518" spans="5:8" x14ac:dyDescent="0.25">
      <c r="E1518" s="169"/>
      <c r="F1518" s="169"/>
      <c r="G1518" s="169"/>
      <c r="H1518" s="204"/>
    </row>
    <row r="1519" spans="5:8" x14ac:dyDescent="0.25">
      <c r="E1519" s="169"/>
      <c r="F1519" s="169"/>
      <c r="G1519" s="169"/>
      <c r="H1519" s="204"/>
    </row>
    <row r="1520" spans="5:8" x14ac:dyDescent="0.25">
      <c r="E1520" s="169"/>
      <c r="F1520" s="169"/>
      <c r="G1520" s="169"/>
      <c r="H1520" s="204"/>
    </row>
    <row r="1521" spans="5:8" x14ac:dyDescent="0.25">
      <c r="E1521" s="169"/>
      <c r="F1521" s="169"/>
      <c r="G1521" s="169"/>
      <c r="H1521" s="204"/>
    </row>
    <row r="1522" spans="5:8" x14ac:dyDescent="0.25">
      <c r="E1522" s="169"/>
      <c r="F1522" s="169"/>
      <c r="G1522" s="169"/>
      <c r="H1522" s="204"/>
    </row>
    <row r="1523" spans="5:8" x14ac:dyDescent="0.25">
      <c r="E1523" s="169"/>
      <c r="F1523" s="169"/>
      <c r="G1523" s="169"/>
      <c r="H1523" s="204"/>
    </row>
    <row r="1524" spans="5:8" x14ac:dyDescent="0.25">
      <c r="E1524" s="169"/>
      <c r="F1524" s="169"/>
      <c r="G1524" s="169"/>
      <c r="H1524" s="204"/>
    </row>
    <row r="1525" spans="5:8" x14ac:dyDescent="0.25">
      <c r="E1525" s="169"/>
      <c r="F1525" s="169"/>
      <c r="G1525" s="169"/>
      <c r="H1525" s="204"/>
    </row>
    <row r="1526" spans="5:8" x14ac:dyDescent="0.25">
      <c r="E1526" s="169"/>
      <c r="F1526" s="169"/>
      <c r="G1526" s="169"/>
      <c r="H1526" s="204"/>
    </row>
    <row r="1527" spans="5:8" x14ac:dyDescent="0.25">
      <c r="E1527" s="169"/>
      <c r="F1527" s="169"/>
      <c r="G1527" s="169"/>
      <c r="H1527" s="204"/>
    </row>
    <row r="1528" spans="5:8" x14ac:dyDescent="0.25">
      <c r="E1528" s="169"/>
      <c r="F1528" s="169"/>
      <c r="G1528" s="169"/>
      <c r="H1528" s="204"/>
    </row>
    <row r="1529" spans="5:8" x14ac:dyDescent="0.25">
      <c r="E1529" s="169"/>
      <c r="F1529" s="169"/>
      <c r="G1529" s="169"/>
      <c r="H1529" s="204"/>
    </row>
    <row r="1530" spans="5:8" x14ac:dyDescent="0.25">
      <c r="E1530" s="169"/>
      <c r="F1530" s="169"/>
      <c r="G1530" s="169"/>
      <c r="H1530" s="204"/>
    </row>
    <row r="1531" spans="5:8" x14ac:dyDescent="0.25">
      <c r="E1531" s="169"/>
      <c r="F1531" s="169"/>
      <c r="G1531" s="169"/>
      <c r="H1531" s="204"/>
    </row>
    <row r="1532" spans="5:8" x14ac:dyDescent="0.25">
      <c r="E1532" s="169"/>
      <c r="F1532" s="169"/>
      <c r="G1532" s="169"/>
      <c r="H1532" s="204"/>
    </row>
    <row r="1533" spans="5:8" x14ac:dyDescent="0.25">
      <c r="E1533" s="169"/>
      <c r="F1533" s="169"/>
      <c r="G1533" s="169"/>
      <c r="H1533" s="204"/>
    </row>
    <row r="1534" spans="5:8" x14ac:dyDescent="0.25">
      <c r="E1534" s="169"/>
      <c r="F1534" s="169"/>
      <c r="G1534" s="169"/>
      <c r="H1534" s="204"/>
    </row>
    <row r="1535" spans="5:8" x14ac:dyDescent="0.25">
      <c r="E1535" s="169"/>
      <c r="F1535" s="169"/>
      <c r="G1535" s="169"/>
      <c r="H1535" s="204"/>
    </row>
    <row r="1536" spans="5:8" x14ac:dyDescent="0.25">
      <c r="E1536" s="169"/>
      <c r="F1536" s="169"/>
      <c r="G1536" s="169"/>
      <c r="H1536" s="204"/>
    </row>
    <row r="1537" spans="5:8" x14ac:dyDescent="0.25">
      <c r="E1537" s="169"/>
      <c r="F1537" s="169"/>
      <c r="G1537" s="169"/>
      <c r="H1537" s="204"/>
    </row>
    <row r="1538" spans="5:8" x14ac:dyDescent="0.25">
      <c r="E1538" s="169"/>
      <c r="F1538" s="169"/>
      <c r="G1538" s="169"/>
      <c r="H1538" s="204"/>
    </row>
    <row r="1539" spans="5:8" x14ac:dyDescent="0.25">
      <c r="E1539" s="169"/>
      <c r="F1539" s="169"/>
      <c r="G1539" s="169"/>
      <c r="H1539" s="204"/>
    </row>
    <row r="1540" spans="5:8" x14ac:dyDescent="0.25">
      <c r="E1540" s="169"/>
      <c r="F1540" s="169"/>
      <c r="G1540" s="169"/>
      <c r="H1540" s="204"/>
    </row>
    <row r="1541" spans="5:8" x14ac:dyDescent="0.25">
      <c r="E1541" s="169"/>
      <c r="F1541" s="169"/>
      <c r="G1541" s="169"/>
      <c r="H1541" s="204"/>
    </row>
    <row r="1542" spans="5:8" x14ac:dyDescent="0.25">
      <c r="E1542" s="169"/>
      <c r="F1542" s="169"/>
      <c r="G1542" s="169"/>
      <c r="H1542" s="204"/>
    </row>
    <row r="1543" spans="5:8" x14ac:dyDescent="0.25">
      <c r="E1543" s="169"/>
      <c r="F1543" s="169"/>
      <c r="G1543" s="169"/>
      <c r="H1543" s="204"/>
    </row>
    <row r="1544" spans="5:8" x14ac:dyDescent="0.25">
      <c r="E1544" s="169"/>
      <c r="F1544" s="169"/>
      <c r="G1544" s="169"/>
      <c r="H1544" s="204"/>
    </row>
    <row r="1545" spans="5:8" x14ac:dyDescent="0.25">
      <c r="E1545" s="169"/>
      <c r="F1545" s="169"/>
      <c r="G1545" s="169"/>
      <c r="H1545" s="204"/>
    </row>
    <row r="1546" spans="5:8" x14ac:dyDescent="0.25">
      <c r="E1546" s="169"/>
      <c r="F1546" s="169"/>
      <c r="G1546" s="169"/>
      <c r="H1546" s="204"/>
    </row>
    <row r="1547" spans="5:8" x14ac:dyDescent="0.25">
      <c r="E1547" s="169"/>
      <c r="F1547" s="169"/>
      <c r="G1547" s="169"/>
      <c r="H1547" s="204"/>
    </row>
    <row r="1548" spans="5:8" x14ac:dyDescent="0.25">
      <c r="E1548" s="169"/>
      <c r="F1548" s="169"/>
      <c r="G1548" s="169"/>
      <c r="H1548" s="204"/>
    </row>
    <row r="1549" spans="5:8" x14ac:dyDescent="0.25">
      <c r="E1549" s="169"/>
      <c r="F1549" s="169"/>
      <c r="G1549" s="169"/>
      <c r="H1549" s="204"/>
    </row>
    <row r="1550" spans="5:8" x14ac:dyDescent="0.25">
      <c r="E1550" s="169"/>
      <c r="F1550" s="169"/>
      <c r="G1550" s="169"/>
      <c r="H1550" s="204"/>
    </row>
    <row r="1551" spans="5:8" x14ac:dyDescent="0.25">
      <c r="E1551" s="169"/>
      <c r="F1551" s="169"/>
      <c r="G1551" s="169"/>
      <c r="H1551" s="204"/>
    </row>
    <row r="1552" spans="5:8" x14ac:dyDescent="0.25">
      <c r="E1552" s="169"/>
      <c r="F1552" s="169"/>
      <c r="G1552" s="169"/>
      <c r="H1552" s="204"/>
    </row>
    <row r="1553" spans="5:8" x14ac:dyDescent="0.25">
      <c r="E1553" s="169"/>
      <c r="F1553" s="169"/>
      <c r="G1553" s="169"/>
      <c r="H1553" s="204"/>
    </row>
    <row r="1554" spans="5:8" x14ac:dyDescent="0.25">
      <c r="E1554" s="169"/>
      <c r="F1554" s="169"/>
      <c r="G1554" s="169"/>
      <c r="H1554" s="204"/>
    </row>
    <row r="1555" spans="5:8" x14ac:dyDescent="0.25">
      <c r="E1555" s="169"/>
      <c r="F1555" s="169"/>
      <c r="G1555" s="169"/>
      <c r="H1555" s="204"/>
    </row>
    <row r="1556" spans="5:8" x14ac:dyDescent="0.25">
      <c r="E1556" s="169"/>
      <c r="F1556" s="169"/>
      <c r="G1556" s="169"/>
      <c r="H1556" s="204"/>
    </row>
    <row r="1557" spans="5:8" x14ac:dyDescent="0.25">
      <c r="E1557" s="169"/>
      <c r="F1557" s="169"/>
      <c r="G1557" s="169"/>
      <c r="H1557" s="204"/>
    </row>
    <row r="1558" spans="5:8" x14ac:dyDescent="0.25">
      <c r="E1558" s="169"/>
      <c r="F1558" s="169"/>
      <c r="G1558" s="169"/>
      <c r="H1558" s="204"/>
    </row>
    <row r="1559" spans="5:8" x14ac:dyDescent="0.25">
      <c r="E1559" s="169"/>
      <c r="F1559" s="169"/>
      <c r="G1559" s="169"/>
      <c r="H1559" s="204"/>
    </row>
    <row r="1560" spans="5:8" x14ac:dyDescent="0.25">
      <c r="E1560" s="169"/>
      <c r="F1560" s="169"/>
      <c r="G1560" s="169"/>
      <c r="H1560" s="204"/>
    </row>
    <row r="1561" spans="5:8" x14ac:dyDescent="0.25">
      <c r="E1561" s="169"/>
      <c r="F1561" s="169"/>
      <c r="G1561" s="169"/>
      <c r="H1561" s="204"/>
    </row>
    <row r="1562" spans="5:8" x14ac:dyDescent="0.25">
      <c r="E1562" s="169"/>
      <c r="F1562" s="169"/>
      <c r="G1562" s="169"/>
      <c r="H1562" s="204"/>
    </row>
    <row r="1563" spans="5:8" x14ac:dyDescent="0.25">
      <c r="E1563" s="169"/>
      <c r="F1563" s="169"/>
      <c r="G1563" s="169"/>
      <c r="H1563" s="204"/>
    </row>
    <row r="1564" spans="5:8" x14ac:dyDescent="0.25">
      <c r="E1564" s="169"/>
      <c r="F1564" s="169"/>
      <c r="G1564" s="169"/>
      <c r="H1564" s="204"/>
    </row>
    <row r="1565" spans="5:8" x14ac:dyDescent="0.25">
      <c r="E1565" s="169"/>
      <c r="F1565" s="169"/>
      <c r="G1565" s="169"/>
      <c r="H1565" s="204"/>
    </row>
    <row r="1566" spans="5:8" x14ac:dyDescent="0.25">
      <c r="E1566" s="169"/>
      <c r="F1566" s="169"/>
      <c r="G1566" s="169"/>
      <c r="H1566" s="204"/>
    </row>
    <row r="1567" spans="5:8" x14ac:dyDescent="0.25">
      <c r="E1567" s="169"/>
      <c r="F1567" s="169"/>
      <c r="G1567" s="169"/>
      <c r="H1567" s="204"/>
    </row>
    <row r="1568" spans="5:8" x14ac:dyDescent="0.25">
      <c r="E1568" s="169"/>
      <c r="F1568" s="169"/>
      <c r="G1568" s="169"/>
      <c r="H1568" s="204"/>
    </row>
    <row r="1569" spans="5:8" x14ac:dyDescent="0.25">
      <c r="E1569" s="169"/>
      <c r="F1569" s="169"/>
      <c r="G1569" s="169"/>
      <c r="H1569" s="204"/>
    </row>
    <row r="1570" spans="5:8" x14ac:dyDescent="0.25">
      <c r="E1570" s="169"/>
      <c r="F1570" s="169"/>
      <c r="G1570" s="169"/>
      <c r="H1570" s="204"/>
    </row>
    <row r="1571" spans="5:8" x14ac:dyDescent="0.25">
      <c r="E1571" s="169"/>
      <c r="F1571" s="169"/>
      <c r="G1571" s="169"/>
      <c r="H1571" s="204"/>
    </row>
    <row r="1572" spans="5:8" x14ac:dyDescent="0.25">
      <c r="E1572" s="169"/>
      <c r="F1572" s="169"/>
      <c r="G1572" s="169"/>
      <c r="H1572" s="204"/>
    </row>
    <row r="1573" spans="5:8" x14ac:dyDescent="0.25">
      <c r="E1573" s="169"/>
      <c r="F1573" s="169"/>
      <c r="G1573" s="169"/>
      <c r="H1573" s="204"/>
    </row>
    <row r="1574" spans="5:8" x14ac:dyDescent="0.25">
      <c r="E1574" s="169"/>
      <c r="F1574" s="169"/>
      <c r="G1574" s="169"/>
      <c r="H1574" s="204"/>
    </row>
    <row r="1575" spans="5:8" x14ac:dyDescent="0.25">
      <c r="E1575" s="169"/>
      <c r="F1575" s="169"/>
      <c r="G1575" s="169"/>
      <c r="H1575" s="204"/>
    </row>
    <row r="1576" spans="5:8" x14ac:dyDescent="0.25">
      <c r="E1576" s="169"/>
      <c r="F1576" s="169"/>
      <c r="G1576" s="169"/>
      <c r="H1576" s="204"/>
    </row>
    <row r="1577" spans="5:8" x14ac:dyDescent="0.25">
      <c r="E1577" s="169"/>
      <c r="F1577" s="169"/>
      <c r="G1577" s="169"/>
      <c r="H1577" s="204"/>
    </row>
    <row r="1578" spans="5:8" x14ac:dyDescent="0.25">
      <c r="E1578" s="169"/>
      <c r="F1578" s="169"/>
      <c r="G1578" s="169"/>
      <c r="H1578" s="204"/>
    </row>
    <row r="1579" spans="5:8" x14ac:dyDescent="0.25">
      <c r="E1579" s="169"/>
      <c r="F1579" s="169"/>
      <c r="G1579" s="169"/>
      <c r="H1579" s="204"/>
    </row>
    <row r="1580" spans="5:8" x14ac:dyDescent="0.25">
      <c r="E1580" s="169"/>
      <c r="F1580" s="169"/>
      <c r="G1580" s="169"/>
      <c r="H1580" s="204"/>
    </row>
    <row r="1581" spans="5:8" x14ac:dyDescent="0.25">
      <c r="E1581" s="169"/>
      <c r="F1581" s="169"/>
      <c r="G1581" s="169"/>
      <c r="H1581" s="204"/>
    </row>
    <row r="1582" spans="5:8" x14ac:dyDescent="0.25">
      <c r="E1582" s="169"/>
      <c r="F1582" s="169"/>
      <c r="G1582" s="169"/>
      <c r="H1582" s="204"/>
    </row>
    <row r="1583" spans="5:8" x14ac:dyDescent="0.25">
      <c r="E1583" s="169"/>
      <c r="F1583" s="169"/>
      <c r="G1583" s="169"/>
      <c r="H1583" s="204"/>
    </row>
    <row r="1584" spans="5:8" x14ac:dyDescent="0.25">
      <c r="E1584" s="169"/>
      <c r="F1584" s="169"/>
      <c r="G1584" s="169"/>
      <c r="H1584" s="204"/>
    </row>
    <row r="1585" spans="5:8" x14ac:dyDescent="0.25">
      <c r="E1585" s="169"/>
      <c r="F1585" s="169"/>
      <c r="G1585" s="169"/>
      <c r="H1585" s="204"/>
    </row>
    <row r="1586" spans="5:8" x14ac:dyDescent="0.25">
      <c r="E1586" s="169"/>
      <c r="F1586" s="169"/>
      <c r="G1586" s="169"/>
      <c r="H1586" s="204"/>
    </row>
    <row r="1587" spans="5:8" x14ac:dyDescent="0.25">
      <c r="E1587" s="169"/>
      <c r="F1587" s="169"/>
      <c r="G1587" s="169"/>
      <c r="H1587" s="204"/>
    </row>
    <row r="1588" spans="5:8" x14ac:dyDescent="0.25">
      <c r="E1588" s="169"/>
      <c r="F1588" s="169"/>
      <c r="G1588" s="169"/>
      <c r="H1588" s="204"/>
    </row>
    <row r="1589" spans="5:8" x14ac:dyDescent="0.25">
      <c r="E1589" s="169"/>
      <c r="F1589" s="169"/>
      <c r="G1589" s="169"/>
      <c r="H1589" s="204"/>
    </row>
    <row r="1590" spans="5:8" x14ac:dyDescent="0.25">
      <c r="E1590" s="169"/>
      <c r="F1590" s="169"/>
      <c r="G1590" s="169"/>
      <c r="H1590" s="204"/>
    </row>
    <row r="1591" spans="5:8" x14ac:dyDescent="0.25">
      <c r="E1591" s="169"/>
      <c r="F1591" s="169"/>
      <c r="G1591" s="169"/>
      <c r="H1591" s="204"/>
    </row>
    <row r="1592" spans="5:8" x14ac:dyDescent="0.25">
      <c r="E1592" s="169"/>
      <c r="F1592" s="169"/>
      <c r="G1592" s="169"/>
      <c r="H1592" s="204"/>
    </row>
    <row r="1593" spans="5:8" x14ac:dyDescent="0.25">
      <c r="E1593" s="169"/>
      <c r="F1593" s="169"/>
      <c r="G1593" s="169"/>
      <c r="H1593" s="204"/>
    </row>
    <row r="1594" spans="5:8" x14ac:dyDescent="0.25">
      <c r="E1594" s="169"/>
      <c r="F1594" s="169"/>
      <c r="G1594" s="169"/>
      <c r="H1594" s="204"/>
    </row>
    <row r="1595" spans="5:8" x14ac:dyDescent="0.25">
      <c r="E1595" s="169"/>
      <c r="F1595" s="169"/>
      <c r="G1595" s="169"/>
      <c r="H1595" s="204"/>
    </row>
    <row r="1596" spans="5:8" x14ac:dyDescent="0.25">
      <c r="E1596" s="169"/>
      <c r="F1596" s="169"/>
      <c r="G1596" s="169"/>
      <c r="H1596" s="204"/>
    </row>
    <row r="1597" spans="5:8" x14ac:dyDescent="0.25">
      <c r="E1597" s="169"/>
      <c r="F1597" s="169"/>
      <c r="G1597" s="169"/>
      <c r="H1597" s="204"/>
    </row>
    <row r="1598" spans="5:8" x14ac:dyDescent="0.25">
      <c r="E1598" s="169"/>
      <c r="F1598" s="169"/>
      <c r="G1598" s="169"/>
      <c r="H1598" s="204"/>
    </row>
    <row r="1599" spans="5:8" x14ac:dyDescent="0.25">
      <c r="E1599" s="169"/>
      <c r="F1599" s="169"/>
      <c r="G1599" s="169"/>
      <c r="H1599" s="204"/>
    </row>
    <row r="1600" spans="5:8" x14ac:dyDescent="0.25">
      <c r="E1600" s="169"/>
      <c r="F1600" s="169"/>
      <c r="G1600" s="169"/>
      <c r="H1600" s="204"/>
    </row>
    <row r="1601" spans="5:8" x14ac:dyDescent="0.25">
      <c r="E1601" s="169"/>
      <c r="F1601" s="169"/>
      <c r="G1601" s="169"/>
      <c r="H1601" s="204"/>
    </row>
    <row r="1602" spans="5:8" x14ac:dyDescent="0.25">
      <c r="E1602" s="169"/>
      <c r="F1602" s="169"/>
      <c r="G1602" s="169"/>
      <c r="H1602" s="204"/>
    </row>
    <row r="1603" spans="5:8" x14ac:dyDescent="0.25">
      <c r="E1603" s="169"/>
      <c r="F1603" s="169"/>
      <c r="G1603" s="169"/>
      <c r="H1603" s="204"/>
    </row>
    <row r="1604" spans="5:8" x14ac:dyDescent="0.25">
      <c r="E1604" s="169"/>
      <c r="F1604" s="169"/>
      <c r="G1604" s="169"/>
      <c r="H1604" s="204"/>
    </row>
    <row r="1605" spans="5:8" x14ac:dyDescent="0.25">
      <c r="E1605" s="169"/>
      <c r="F1605" s="169"/>
      <c r="G1605" s="169"/>
      <c r="H1605" s="204"/>
    </row>
    <row r="1606" spans="5:8" x14ac:dyDescent="0.25">
      <c r="E1606" s="169"/>
      <c r="F1606" s="169"/>
      <c r="G1606" s="169"/>
      <c r="H1606" s="204"/>
    </row>
    <row r="1607" spans="5:8" x14ac:dyDescent="0.25">
      <c r="E1607" s="169"/>
      <c r="F1607" s="169"/>
      <c r="G1607" s="169"/>
      <c r="H1607" s="204"/>
    </row>
    <row r="1608" spans="5:8" x14ac:dyDescent="0.25">
      <c r="E1608" s="169"/>
      <c r="F1608" s="169"/>
      <c r="G1608" s="169"/>
      <c r="H1608" s="204"/>
    </row>
    <row r="1609" spans="5:8" x14ac:dyDescent="0.25">
      <c r="E1609" s="169"/>
      <c r="F1609" s="169"/>
      <c r="G1609" s="169"/>
      <c r="H1609" s="204"/>
    </row>
    <row r="1610" spans="5:8" x14ac:dyDescent="0.25">
      <c r="E1610" s="169"/>
      <c r="F1610" s="169"/>
      <c r="G1610" s="169"/>
      <c r="H1610" s="204"/>
    </row>
    <row r="1611" spans="5:8" x14ac:dyDescent="0.25">
      <c r="E1611" s="169"/>
      <c r="F1611" s="169"/>
      <c r="G1611" s="169"/>
      <c r="H1611" s="204"/>
    </row>
    <row r="1612" spans="5:8" x14ac:dyDescent="0.25">
      <c r="E1612" s="169"/>
      <c r="F1612" s="169"/>
      <c r="G1612" s="169"/>
      <c r="H1612" s="204"/>
    </row>
    <row r="1613" spans="5:8" x14ac:dyDescent="0.25">
      <c r="E1613" s="169"/>
      <c r="F1613" s="169"/>
      <c r="G1613" s="169"/>
      <c r="H1613" s="204"/>
    </row>
    <row r="1614" spans="5:8" x14ac:dyDescent="0.25">
      <c r="E1614" s="169"/>
      <c r="F1614" s="169"/>
      <c r="G1614" s="169"/>
      <c r="H1614" s="204"/>
    </row>
    <row r="1615" spans="5:8" x14ac:dyDescent="0.25">
      <c r="E1615" s="169"/>
      <c r="F1615" s="169"/>
      <c r="G1615" s="169"/>
      <c r="H1615" s="204"/>
    </row>
    <row r="1616" spans="5:8" x14ac:dyDescent="0.25">
      <c r="E1616" s="169"/>
      <c r="F1616" s="169"/>
      <c r="G1616" s="169"/>
      <c r="H1616" s="204"/>
    </row>
    <row r="1617" spans="5:8" x14ac:dyDescent="0.25">
      <c r="E1617" s="169"/>
      <c r="F1617" s="169"/>
      <c r="G1617" s="169"/>
      <c r="H1617" s="204"/>
    </row>
    <row r="1618" spans="5:8" x14ac:dyDescent="0.25">
      <c r="E1618" s="169"/>
      <c r="F1618" s="169"/>
      <c r="G1618" s="169"/>
      <c r="H1618" s="204"/>
    </row>
    <row r="1619" spans="5:8" x14ac:dyDescent="0.25">
      <c r="E1619" s="169"/>
      <c r="F1619" s="169"/>
      <c r="G1619" s="169"/>
      <c r="H1619" s="204"/>
    </row>
    <row r="1620" spans="5:8" x14ac:dyDescent="0.25">
      <c r="E1620" s="169"/>
      <c r="F1620" s="169"/>
      <c r="G1620" s="169"/>
      <c r="H1620" s="204"/>
    </row>
    <row r="1621" spans="5:8" x14ac:dyDescent="0.25">
      <c r="E1621" s="169"/>
      <c r="F1621" s="169"/>
      <c r="G1621" s="169"/>
      <c r="H1621" s="204"/>
    </row>
    <row r="1622" spans="5:8" x14ac:dyDescent="0.25">
      <c r="E1622" s="169"/>
      <c r="F1622" s="169"/>
      <c r="G1622" s="169"/>
      <c r="H1622" s="204"/>
    </row>
    <row r="1623" spans="5:8" x14ac:dyDescent="0.25">
      <c r="E1623" s="169"/>
      <c r="F1623" s="169"/>
      <c r="G1623" s="169"/>
      <c r="H1623" s="204"/>
    </row>
    <row r="1624" spans="5:8" x14ac:dyDescent="0.25">
      <c r="E1624" s="169"/>
      <c r="F1624" s="169"/>
      <c r="G1624" s="169"/>
      <c r="H1624" s="204"/>
    </row>
    <row r="1625" spans="5:8" x14ac:dyDescent="0.25">
      <c r="E1625" s="169"/>
      <c r="F1625" s="169"/>
      <c r="G1625" s="169"/>
      <c r="H1625" s="204"/>
    </row>
    <row r="1626" spans="5:8" x14ac:dyDescent="0.25">
      <c r="E1626" s="169"/>
      <c r="F1626" s="169"/>
      <c r="G1626" s="169"/>
      <c r="H1626" s="204"/>
    </row>
    <row r="1627" spans="5:8" x14ac:dyDescent="0.25">
      <c r="E1627" s="169"/>
      <c r="F1627" s="169"/>
      <c r="G1627" s="169"/>
      <c r="H1627" s="204"/>
    </row>
    <row r="1628" spans="5:8" x14ac:dyDescent="0.25">
      <c r="E1628" s="169"/>
      <c r="F1628" s="169"/>
      <c r="G1628" s="169"/>
      <c r="H1628" s="204"/>
    </row>
    <row r="1629" spans="5:8" x14ac:dyDescent="0.25">
      <c r="E1629" s="169"/>
      <c r="F1629" s="169"/>
      <c r="G1629" s="169"/>
      <c r="H1629" s="204"/>
    </row>
    <row r="1630" spans="5:8" x14ac:dyDescent="0.25">
      <c r="E1630" s="169"/>
      <c r="F1630" s="169"/>
      <c r="G1630" s="169"/>
      <c r="H1630" s="204"/>
    </row>
    <row r="1631" spans="5:8" x14ac:dyDescent="0.25">
      <c r="E1631" s="169"/>
      <c r="F1631" s="169"/>
      <c r="G1631" s="169"/>
      <c r="H1631" s="204"/>
    </row>
    <row r="1632" spans="5:8" x14ac:dyDescent="0.25">
      <c r="E1632" s="169"/>
      <c r="F1632" s="169"/>
      <c r="G1632" s="169"/>
      <c r="H1632" s="204"/>
    </row>
    <row r="1633" spans="5:8" x14ac:dyDescent="0.25">
      <c r="E1633" s="169"/>
      <c r="F1633" s="169"/>
      <c r="G1633" s="169"/>
      <c r="H1633" s="204"/>
    </row>
    <row r="1634" spans="5:8" x14ac:dyDescent="0.25">
      <c r="E1634" s="169"/>
      <c r="F1634" s="169"/>
      <c r="G1634" s="169"/>
      <c r="H1634" s="204"/>
    </row>
    <row r="1635" spans="5:8" x14ac:dyDescent="0.25">
      <c r="E1635" s="169"/>
      <c r="F1635" s="169"/>
      <c r="G1635" s="169"/>
      <c r="H1635" s="204"/>
    </row>
    <row r="1636" spans="5:8" x14ac:dyDescent="0.25">
      <c r="E1636" s="169"/>
      <c r="F1636" s="169"/>
      <c r="G1636" s="169"/>
      <c r="H1636" s="204"/>
    </row>
    <row r="1637" spans="5:8" x14ac:dyDescent="0.25">
      <c r="E1637" s="169"/>
      <c r="F1637" s="169"/>
      <c r="G1637" s="169"/>
      <c r="H1637" s="204"/>
    </row>
    <row r="1638" spans="5:8" x14ac:dyDescent="0.25">
      <c r="E1638" s="169"/>
      <c r="F1638" s="169"/>
      <c r="G1638" s="169"/>
      <c r="H1638" s="204"/>
    </row>
    <row r="1639" spans="5:8" x14ac:dyDescent="0.25">
      <c r="E1639" s="169"/>
      <c r="F1639" s="169"/>
      <c r="G1639" s="169"/>
      <c r="H1639" s="204"/>
    </row>
    <row r="1640" spans="5:8" x14ac:dyDescent="0.25">
      <c r="E1640" s="169"/>
      <c r="F1640" s="169"/>
      <c r="G1640" s="169"/>
      <c r="H1640" s="204"/>
    </row>
    <row r="1641" spans="5:8" x14ac:dyDescent="0.25">
      <c r="E1641" s="169"/>
      <c r="F1641" s="169"/>
      <c r="G1641" s="169"/>
      <c r="H1641" s="204"/>
    </row>
    <row r="1642" spans="5:8" x14ac:dyDescent="0.25">
      <c r="E1642" s="169"/>
      <c r="F1642" s="169"/>
      <c r="G1642" s="169"/>
      <c r="H1642" s="204"/>
    </row>
    <row r="1643" spans="5:8" x14ac:dyDescent="0.25">
      <c r="E1643" s="169"/>
      <c r="F1643" s="169"/>
      <c r="G1643" s="169"/>
      <c r="H1643" s="204"/>
    </row>
    <row r="1644" spans="5:8" x14ac:dyDescent="0.25">
      <c r="E1644" s="169"/>
      <c r="F1644" s="169"/>
      <c r="G1644" s="169"/>
      <c r="H1644" s="204"/>
    </row>
    <row r="1645" spans="5:8" x14ac:dyDescent="0.25">
      <c r="E1645" s="169"/>
      <c r="F1645" s="169"/>
      <c r="G1645" s="169"/>
      <c r="H1645" s="204"/>
    </row>
    <row r="1646" spans="5:8" x14ac:dyDescent="0.25">
      <c r="E1646" s="169"/>
      <c r="F1646" s="169"/>
      <c r="G1646" s="169"/>
      <c r="H1646" s="204"/>
    </row>
    <row r="1647" spans="5:8" x14ac:dyDescent="0.25">
      <c r="E1647" s="169"/>
      <c r="F1647" s="169"/>
      <c r="G1647" s="169"/>
      <c r="H1647" s="204"/>
    </row>
    <row r="1648" spans="5:8" x14ac:dyDescent="0.25">
      <c r="E1648" s="169"/>
      <c r="F1648" s="169"/>
      <c r="G1648" s="169"/>
      <c r="H1648" s="204"/>
    </row>
    <row r="1649" spans="5:8" x14ac:dyDescent="0.25">
      <c r="E1649" s="169"/>
      <c r="F1649" s="169"/>
      <c r="G1649" s="169"/>
      <c r="H1649" s="204"/>
    </row>
    <row r="1650" spans="5:8" x14ac:dyDescent="0.25">
      <c r="E1650" s="169"/>
      <c r="F1650" s="169"/>
      <c r="G1650" s="169"/>
      <c r="H1650" s="204"/>
    </row>
    <row r="1651" spans="5:8" x14ac:dyDescent="0.25">
      <c r="E1651" s="169"/>
      <c r="F1651" s="169"/>
      <c r="G1651" s="169"/>
      <c r="H1651" s="204"/>
    </row>
    <row r="1652" spans="5:8" x14ac:dyDescent="0.25">
      <c r="E1652" s="169"/>
      <c r="F1652" s="169"/>
      <c r="G1652" s="169"/>
      <c r="H1652" s="204"/>
    </row>
    <row r="1653" spans="5:8" x14ac:dyDescent="0.25">
      <c r="E1653" s="169"/>
      <c r="F1653" s="169"/>
      <c r="G1653" s="169"/>
      <c r="H1653" s="204"/>
    </row>
    <row r="1654" spans="5:8" x14ac:dyDescent="0.25">
      <c r="E1654" s="169"/>
      <c r="F1654" s="169"/>
      <c r="G1654" s="169"/>
      <c r="H1654" s="204"/>
    </row>
    <row r="1655" spans="5:8" x14ac:dyDescent="0.25">
      <c r="E1655" s="169"/>
      <c r="F1655" s="169"/>
      <c r="G1655" s="169"/>
      <c r="H1655" s="204"/>
    </row>
    <row r="1656" spans="5:8" x14ac:dyDescent="0.25">
      <c r="E1656" s="169"/>
      <c r="F1656" s="169"/>
      <c r="G1656" s="169"/>
      <c r="H1656" s="204"/>
    </row>
    <row r="1657" spans="5:8" x14ac:dyDescent="0.25">
      <c r="E1657" s="169"/>
      <c r="F1657" s="169"/>
      <c r="G1657" s="169"/>
      <c r="H1657" s="204"/>
    </row>
    <row r="1658" spans="5:8" x14ac:dyDescent="0.25">
      <c r="E1658" s="169"/>
      <c r="F1658" s="169"/>
      <c r="G1658" s="169"/>
      <c r="H1658" s="204"/>
    </row>
    <row r="1659" spans="5:8" x14ac:dyDescent="0.25">
      <c r="E1659" s="169"/>
      <c r="F1659" s="169"/>
      <c r="G1659" s="169"/>
      <c r="H1659" s="204"/>
    </row>
    <row r="1660" spans="5:8" x14ac:dyDescent="0.25">
      <c r="E1660" s="169"/>
      <c r="F1660" s="169"/>
      <c r="G1660" s="169"/>
      <c r="H1660" s="204"/>
    </row>
    <row r="1661" spans="5:8" x14ac:dyDescent="0.25">
      <c r="E1661" s="169"/>
      <c r="F1661" s="169"/>
      <c r="G1661" s="169"/>
      <c r="H1661" s="204"/>
    </row>
    <row r="1662" spans="5:8" x14ac:dyDescent="0.25">
      <c r="E1662" s="169"/>
      <c r="F1662" s="169"/>
      <c r="G1662" s="169"/>
      <c r="H1662" s="204"/>
    </row>
    <row r="1663" spans="5:8" x14ac:dyDescent="0.25">
      <c r="E1663" s="169"/>
      <c r="F1663" s="169"/>
      <c r="G1663" s="169"/>
      <c r="H1663" s="204"/>
    </row>
    <row r="1664" spans="5:8" x14ac:dyDescent="0.25">
      <c r="E1664" s="169"/>
      <c r="F1664" s="169"/>
      <c r="G1664" s="169"/>
      <c r="H1664" s="204"/>
    </row>
    <row r="1665" spans="5:8" x14ac:dyDescent="0.25">
      <c r="E1665" s="169"/>
      <c r="F1665" s="169"/>
      <c r="G1665" s="169"/>
      <c r="H1665" s="204"/>
    </row>
    <row r="1666" spans="5:8" x14ac:dyDescent="0.25">
      <c r="E1666" s="169"/>
      <c r="F1666" s="169"/>
      <c r="G1666" s="169"/>
      <c r="H1666" s="204"/>
    </row>
    <row r="1667" spans="5:8" x14ac:dyDescent="0.25">
      <c r="E1667" s="169"/>
      <c r="F1667" s="169"/>
      <c r="G1667" s="169"/>
      <c r="H1667" s="204"/>
    </row>
    <row r="1668" spans="5:8" x14ac:dyDescent="0.25">
      <c r="E1668" s="169"/>
      <c r="F1668" s="169"/>
      <c r="G1668" s="169"/>
      <c r="H1668" s="204"/>
    </row>
    <row r="1669" spans="5:8" x14ac:dyDescent="0.25">
      <c r="E1669" s="169"/>
      <c r="F1669" s="169"/>
      <c r="G1669" s="169"/>
      <c r="H1669" s="204"/>
    </row>
    <row r="1670" spans="5:8" x14ac:dyDescent="0.25">
      <c r="E1670" s="169"/>
      <c r="F1670" s="169"/>
      <c r="G1670" s="169"/>
      <c r="H1670" s="204"/>
    </row>
    <row r="1671" spans="5:8" x14ac:dyDescent="0.25">
      <c r="E1671" s="169"/>
      <c r="F1671" s="169"/>
      <c r="G1671" s="169"/>
      <c r="H1671" s="204"/>
    </row>
    <row r="1672" spans="5:8" x14ac:dyDescent="0.25">
      <c r="E1672" s="169"/>
      <c r="F1672" s="169"/>
      <c r="G1672" s="169"/>
      <c r="H1672" s="204"/>
    </row>
    <row r="1673" spans="5:8" x14ac:dyDescent="0.25">
      <c r="E1673" s="169"/>
      <c r="F1673" s="169"/>
      <c r="G1673" s="169"/>
      <c r="H1673" s="204"/>
    </row>
    <row r="1674" spans="5:8" x14ac:dyDescent="0.25">
      <c r="E1674" s="169"/>
      <c r="F1674" s="169"/>
      <c r="G1674" s="169"/>
      <c r="H1674" s="204"/>
    </row>
    <row r="1675" spans="5:8" x14ac:dyDescent="0.25">
      <c r="E1675" s="169"/>
      <c r="F1675" s="169"/>
      <c r="G1675" s="169"/>
      <c r="H1675" s="204"/>
    </row>
    <row r="1676" spans="5:8" x14ac:dyDescent="0.25">
      <c r="E1676" s="169"/>
      <c r="F1676" s="169"/>
      <c r="G1676" s="169"/>
      <c r="H1676" s="204"/>
    </row>
    <row r="1677" spans="5:8" x14ac:dyDescent="0.25">
      <c r="E1677" s="169"/>
      <c r="F1677" s="169"/>
      <c r="G1677" s="169"/>
      <c r="H1677" s="204"/>
    </row>
    <row r="1678" spans="5:8" x14ac:dyDescent="0.25">
      <c r="E1678" s="169"/>
      <c r="F1678" s="169"/>
      <c r="G1678" s="169"/>
      <c r="H1678" s="204"/>
    </row>
    <row r="1679" spans="5:8" x14ac:dyDescent="0.25">
      <c r="E1679" s="169"/>
      <c r="F1679" s="169"/>
      <c r="G1679" s="169"/>
      <c r="H1679" s="204"/>
    </row>
    <row r="1680" spans="5:8" x14ac:dyDescent="0.25">
      <c r="E1680" s="169"/>
      <c r="F1680" s="169"/>
      <c r="G1680" s="169"/>
      <c r="H1680" s="204"/>
    </row>
    <row r="1681" spans="5:8" x14ac:dyDescent="0.25">
      <c r="E1681" s="169"/>
      <c r="F1681" s="169"/>
      <c r="G1681" s="169"/>
      <c r="H1681" s="204"/>
    </row>
    <row r="1682" spans="5:8" x14ac:dyDescent="0.25">
      <c r="E1682" s="169"/>
      <c r="F1682" s="169"/>
      <c r="G1682" s="169"/>
      <c r="H1682" s="204"/>
    </row>
    <row r="1683" spans="5:8" x14ac:dyDescent="0.25">
      <c r="E1683" s="169"/>
      <c r="F1683" s="169"/>
      <c r="G1683" s="169"/>
      <c r="H1683" s="204"/>
    </row>
    <row r="1684" spans="5:8" x14ac:dyDescent="0.25">
      <c r="E1684" s="169"/>
      <c r="F1684" s="169"/>
      <c r="G1684" s="169"/>
      <c r="H1684" s="204"/>
    </row>
    <row r="1685" spans="5:8" x14ac:dyDescent="0.25">
      <c r="E1685" s="169"/>
      <c r="F1685" s="169"/>
      <c r="G1685" s="169"/>
      <c r="H1685" s="204"/>
    </row>
    <row r="1686" spans="5:8" x14ac:dyDescent="0.25">
      <c r="E1686" s="169"/>
      <c r="F1686" s="169"/>
      <c r="G1686" s="169"/>
      <c r="H1686" s="204"/>
    </row>
    <row r="1687" spans="5:8" x14ac:dyDescent="0.25">
      <c r="E1687" s="169"/>
      <c r="F1687" s="169"/>
      <c r="G1687" s="169"/>
      <c r="H1687" s="204"/>
    </row>
    <row r="1688" spans="5:8" x14ac:dyDescent="0.25">
      <c r="E1688" s="169"/>
      <c r="F1688" s="169"/>
      <c r="G1688" s="169"/>
      <c r="H1688" s="204"/>
    </row>
    <row r="1689" spans="5:8" x14ac:dyDescent="0.25">
      <c r="E1689" s="169"/>
      <c r="F1689" s="169"/>
      <c r="G1689" s="169"/>
      <c r="H1689" s="204"/>
    </row>
    <row r="1690" spans="5:8" x14ac:dyDescent="0.25">
      <c r="E1690" s="169"/>
      <c r="F1690" s="169"/>
      <c r="G1690" s="169"/>
      <c r="H1690" s="204"/>
    </row>
    <row r="1691" spans="5:8" x14ac:dyDescent="0.25">
      <c r="E1691" s="169"/>
      <c r="F1691" s="169"/>
      <c r="G1691" s="169"/>
      <c r="H1691" s="204"/>
    </row>
    <row r="1692" spans="5:8" x14ac:dyDescent="0.25">
      <c r="E1692" s="169"/>
      <c r="F1692" s="169"/>
      <c r="G1692" s="169"/>
      <c r="H1692" s="204"/>
    </row>
    <row r="1693" spans="5:8" x14ac:dyDescent="0.25">
      <c r="E1693" s="169"/>
      <c r="F1693" s="169"/>
      <c r="G1693" s="169"/>
      <c r="H1693" s="204"/>
    </row>
    <row r="1694" spans="5:8" x14ac:dyDescent="0.25">
      <c r="E1694" s="169"/>
      <c r="F1694" s="169"/>
      <c r="G1694" s="169"/>
      <c r="H1694" s="204"/>
    </row>
    <row r="1695" spans="5:8" x14ac:dyDescent="0.25">
      <c r="E1695" s="169"/>
      <c r="F1695" s="169"/>
      <c r="G1695" s="169"/>
      <c r="H1695" s="204"/>
    </row>
    <row r="1696" spans="5:8" x14ac:dyDescent="0.25">
      <c r="E1696" s="169"/>
      <c r="F1696" s="169"/>
      <c r="G1696" s="169"/>
      <c r="H1696" s="204"/>
    </row>
    <row r="1697" spans="5:8" x14ac:dyDescent="0.25">
      <c r="E1697" s="169"/>
      <c r="F1697" s="169"/>
      <c r="G1697" s="169"/>
      <c r="H1697" s="204"/>
    </row>
    <row r="1698" spans="5:8" x14ac:dyDescent="0.25">
      <c r="E1698" s="169"/>
      <c r="F1698" s="169"/>
      <c r="G1698" s="169"/>
      <c r="H1698" s="204"/>
    </row>
    <row r="1699" spans="5:8" x14ac:dyDescent="0.25">
      <c r="E1699" s="169"/>
      <c r="F1699" s="169"/>
      <c r="G1699" s="169"/>
      <c r="H1699" s="204"/>
    </row>
    <row r="1700" spans="5:8" x14ac:dyDescent="0.25">
      <c r="E1700" s="169"/>
      <c r="F1700" s="169"/>
      <c r="G1700" s="169"/>
      <c r="H1700" s="204"/>
    </row>
    <row r="1701" spans="5:8" x14ac:dyDescent="0.25">
      <c r="E1701" s="169"/>
      <c r="F1701" s="169"/>
      <c r="G1701" s="169"/>
      <c r="H1701" s="204"/>
    </row>
    <row r="1702" spans="5:8" x14ac:dyDescent="0.25">
      <c r="E1702" s="169"/>
      <c r="F1702" s="169"/>
      <c r="G1702" s="169"/>
      <c r="H1702" s="204"/>
    </row>
    <row r="1703" spans="5:8" x14ac:dyDescent="0.25">
      <c r="E1703" s="169"/>
      <c r="F1703" s="169"/>
      <c r="G1703" s="169"/>
      <c r="H1703" s="204"/>
    </row>
    <row r="1704" spans="5:8" x14ac:dyDescent="0.25">
      <c r="E1704" s="169"/>
      <c r="F1704" s="169"/>
      <c r="G1704" s="169"/>
      <c r="H1704" s="204"/>
    </row>
    <row r="1705" spans="5:8" x14ac:dyDescent="0.25">
      <c r="E1705" s="169"/>
      <c r="F1705" s="169"/>
      <c r="G1705" s="169"/>
      <c r="H1705" s="204"/>
    </row>
    <row r="1706" spans="5:8" x14ac:dyDescent="0.25">
      <c r="E1706" s="169"/>
      <c r="F1706" s="169"/>
      <c r="G1706" s="169"/>
      <c r="H1706" s="204"/>
    </row>
    <row r="1707" spans="5:8" x14ac:dyDescent="0.25">
      <c r="E1707" s="169"/>
      <c r="F1707" s="169"/>
      <c r="G1707" s="169"/>
      <c r="H1707" s="204"/>
    </row>
    <row r="1708" spans="5:8" x14ac:dyDescent="0.25">
      <c r="E1708" s="169"/>
      <c r="F1708" s="169"/>
      <c r="G1708" s="169"/>
      <c r="H1708" s="204"/>
    </row>
    <row r="1709" spans="5:8" x14ac:dyDescent="0.25">
      <c r="E1709" s="169"/>
      <c r="F1709" s="169"/>
      <c r="G1709" s="169"/>
      <c r="H1709" s="204"/>
    </row>
    <row r="1710" spans="5:8" x14ac:dyDescent="0.25">
      <c r="E1710" s="169"/>
      <c r="F1710" s="169"/>
      <c r="G1710" s="169"/>
      <c r="H1710" s="204"/>
    </row>
    <row r="1711" spans="5:8" x14ac:dyDescent="0.25">
      <c r="E1711" s="169"/>
      <c r="F1711" s="169"/>
      <c r="G1711" s="169"/>
      <c r="H1711" s="204"/>
    </row>
    <row r="1712" spans="5:8" x14ac:dyDescent="0.25">
      <c r="E1712" s="169"/>
      <c r="F1712" s="169"/>
      <c r="G1712" s="169"/>
      <c r="H1712" s="204"/>
    </row>
    <row r="1713" spans="5:8" x14ac:dyDescent="0.25">
      <c r="E1713" s="169"/>
      <c r="F1713" s="169"/>
      <c r="G1713" s="169"/>
      <c r="H1713" s="204"/>
    </row>
    <row r="1714" spans="5:8" x14ac:dyDescent="0.25">
      <c r="E1714" s="169"/>
      <c r="F1714" s="169"/>
      <c r="G1714" s="169"/>
      <c r="H1714" s="204"/>
    </row>
    <row r="1715" spans="5:8" x14ac:dyDescent="0.25">
      <c r="E1715" s="169"/>
      <c r="F1715" s="169"/>
      <c r="G1715" s="169"/>
      <c r="H1715" s="204"/>
    </row>
    <row r="1716" spans="5:8" x14ac:dyDescent="0.25">
      <c r="E1716" s="169"/>
      <c r="F1716" s="169"/>
      <c r="G1716" s="169"/>
      <c r="H1716" s="204"/>
    </row>
    <row r="1717" spans="5:8" x14ac:dyDescent="0.25">
      <c r="E1717" s="169"/>
      <c r="F1717" s="169"/>
      <c r="G1717" s="169"/>
      <c r="H1717" s="204"/>
    </row>
    <row r="1718" spans="5:8" x14ac:dyDescent="0.25">
      <c r="E1718" s="169"/>
      <c r="F1718" s="169"/>
      <c r="G1718" s="169"/>
      <c r="H1718" s="204"/>
    </row>
    <row r="1719" spans="5:8" x14ac:dyDescent="0.25">
      <c r="E1719" s="169"/>
      <c r="F1719" s="169"/>
      <c r="G1719" s="169"/>
      <c r="H1719" s="204"/>
    </row>
    <row r="1720" spans="5:8" x14ac:dyDescent="0.25">
      <c r="E1720" s="169"/>
      <c r="F1720" s="169"/>
      <c r="G1720" s="169"/>
      <c r="H1720" s="204"/>
    </row>
    <row r="1721" spans="5:8" x14ac:dyDescent="0.25">
      <c r="E1721" s="169"/>
      <c r="F1721" s="169"/>
      <c r="G1721" s="169"/>
      <c r="H1721" s="204"/>
    </row>
    <row r="1722" spans="5:8" x14ac:dyDescent="0.25">
      <c r="E1722" s="169"/>
      <c r="F1722" s="169"/>
      <c r="G1722" s="169"/>
      <c r="H1722" s="204"/>
    </row>
    <row r="1723" spans="5:8" x14ac:dyDescent="0.25">
      <c r="E1723" s="169"/>
      <c r="F1723" s="169"/>
      <c r="G1723" s="169"/>
      <c r="H1723" s="204"/>
    </row>
    <row r="1724" spans="5:8" x14ac:dyDescent="0.25">
      <c r="E1724" s="169"/>
      <c r="F1724" s="169"/>
      <c r="G1724" s="169"/>
      <c r="H1724" s="204"/>
    </row>
    <row r="1725" spans="5:8" x14ac:dyDescent="0.25">
      <c r="E1725" s="169"/>
      <c r="F1725" s="169"/>
      <c r="G1725" s="169"/>
      <c r="H1725" s="204"/>
    </row>
    <row r="1726" spans="5:8" x14ac:dyDescent="0.25">
      <c r="E1726" s="169"/>
      <c r="F1726" s="169"/>
      <c r="G1726" s="169"/>
      <c r="H1726" s="204"/>
    </row>
    <row r="1727" spans="5:8" x14ac:dyDescent="0.25">
      <c r="E1727" s="169"/>
      <c r="F1727" s="169"/>
      <c r="G1727" s="169"/>
      <c r="H1727" s="204"/>
    </row>
    <row r="1728" spans="5:8" x14ac:dyDescent="0.25">
      <c r="E1728" s="169"/>
      <c r="F1728" s="169"/>
      <c r="G1728" s="169"/>
      <c r="H1728" s="204"/>
    </row>
    <row r="1729" spans="5:8" x14ac:dyDescent="0.25">
      <c r="E1729" s="169"/>
      <c r="F1729" s="169"/>
      <c r="G1729" s="169"/>
      <c r="H1729" s="204"/>
    </row>
    <row r="1730" spans="5:8" x14ac:dyDescent="0.25">
      <c r="E1730" s="169"/>
      <c r="F1730" s="169"/>
      <c r="G1730" s="169"/>
      <c r="H1730" s="204"/>
    </row>
    <row r="1731" spans="5:8" x14ac:dyDescent="0.25">
      <c r="E1731" s="169"/>
      <c r="F1731" s="169"/>
      <c r="G1731" s="169"/>
      <c r="H1731" s="204"/>
    </row>
    <row r="1732" spans="5:8" x14ac:dyDescent="0.25">
      <c r="E1732" s="169"/>
      <c r="F1732" s="169"/>
      <c r="G1732" s="169"/>
      <c r="H1732" s="204"/>
    </row>
    <row r="1733" spans="5:8" x14ac:dyDescent="0.25">
      <c r="E1733" s="169"/>
      <c r="F1733" s="169"/>
      <c r="G1733" s="169"/>
      <c r="H1733" s="204"/>
    </row>
    <row r="1734" spans="5:8" x14ac:dyDescent="0.25">
      <c r="E1734" s="169"/>
      <c r="F1734" s="169"/>
      <c r="G1734" s="169"/>
      <c r="H1734" s="204"/>
    </row>
    <row r="1735" spans="5:8" x14ac:dyDescent="0.25">
      <c r="E1735" s="169"/>
      <c r="F1735" s="169"/>
      <c r="G1735" s="169"/>
      <c r="H1735" s="204"/>
    </row>
    <row r="1736" spans="5:8" x14ac:dyDescent="0.25">
      <c r="E1736" s="169"/>
      <c r="F1736" s="169"/>
      <c r="G1736" s="169"/>
      <c r="H1736" s="204"/>
    </row>
    <row r="1737" spans="5:8" x14ac:dyDescent="0.25">
      <c r="E1737" s="169"/>
      <c r="F1737" s="169"/>
      <c r="G1737" s="169"/>
      <c r="H1737" s="204"/>
    </row>
    <row r="1738" spans="5:8" x14ac:dyDescent="0.25">
      <c r="E1738" s="169"/>
      <c r="F1738" s="169"/>
      <c r="G1738" s="169"/>
      <c r="H1738" s="204"/>
    </row>
    <row r="1739" spans="5:8" x14ac:dyDescent="0.25">
      <c r="E1739" s="169"/>
      <c r="F1739" s="169"/>
      <c r="G1739" s="169"/>
      <c r="H1739" s="204"/>
    </row>
    <row r="1740" spans="5:8" x14ac:dyDescent="0.25">
      <c r="E1740" s="169"/>
      <c r="F1740" s="169"/>
      <c r="G1740" s="169"/>
      <c r="H1740" s="204"/>
    </row>
    <row r="1741" spans="5:8" x14ac:dyDescent="0.25">
      <c r="E1741" s="169"/>
      <c r="F1741" s="169"/>
      <c r="G1741" s="169"/>
      <c r="H1741" s="204"/>
    </row>
    <row r="1742" spans="5:8" x14ac:dyDescent="0.25">
      <c r="E1742" s="169"/>
      <c r="F1742" s="169"/>
      <c r="G1742" s="169"/>
      <c r="H1742" s="204"/>
    </row>
    <row r="1743" spans="5:8" x14ac:dyDescent="0.25">
      <c r="E1743" s="169"/>
      <c r="F1743" s="169"/>
      <c r="G1743" s="169"/>
      <c r="H1743" s="204"/>
    </row>
    <row r="1744" spans="5:8" x14ac:dyDescent="0.25">
      <c r="E1744" s="169"/>
      <c r="F1744" s="169"/>
      <c r="G1744" s="169"/>
      <c r="H1744" s="204"/>
    </row>
    <row r="1745" spans="5:8" x14ac:dyDescent="0.25">
      <c r="E1745" s="169"/>
      <c r="F1745" s="169"/>
      <c r="G1745" s="169"/>
      <c r="H1745" s="204"/>
    </row>
    <row r="1746" spans="5:8" x14ac:dyDescent="0.25">
      <c r="E1746" s="169"/>
      <c r="F1746" s="169"/>
      <c r="G1746" s="169"/>
      <c r="H1746" s="204"/>
    </row>
    <row r="1747" spans="5:8" x14ac:dyDescent="0.25">
      <c r="E1747" s="169"/>
      <c r="F1747" s="169"/>
      <c r="G1747" s="169"/>
      <c r="H1747" s="204"/>
    </row>
    <row r="1748" spans="5:8" x14ac:dyDescent="0.25">
      <c r="E1748" s="169"/>
      <c r="F1748" s="169"/>
      <c r="G1748" s="169"/>
      <c r="H1748" s="204"/>
    </row>
    <row r="1749" spans="5:8" x14ac:dyDescent="0.25">
      <c r="E1749" s="169"/>
      <c r="F1749" s="169"/>
      <c r="G1749" s="169"/>
      <c r="H1749" s="204"/>
    </row>
    <row r="1750" spans="5:8" x14ac:dyDescent="0.25">
      <c r="E1750" s="169"/>
      <c r="F1750" s="169"/>
      <c r="G1750" s="169"/>
      <c r="H1750" s="204"/>
    </row>
    <row r="1751" spans="5:8" x14ac:dyDescent="0.25">
      <c r="E1751" s="169"/>
      <c r="F1751" s="169"/>
      <c r="G1751" s="169"/>
      <c r="H1751" s="204"/>
    </row>
    <row r="1752" spans="5:8" x14ac:dyDescent="0.25">
      <c r="E1752" s="169"/>
      <c r="F1752" s="169"/>
      <c r="G1752" s="169"/>
      <c r="H1752" s="204"/>
    </row>
    <row r="1753" spans="5:8" x14ac:dyDescent="0.25">
      <c r="E1753" s="169"/>
      <c r="F1753" s="169"/>
      <c r="G1753" s="169"/>
      <c r="H1753" s="204"/>
    </row>
    <row r="1754" spans="5:8" x14ac:dyDescent="0.25">
      <c r="E1754" s="169"/>
      <c r="F1754" s="169"/>
      <c r="G1754" s="169"/>
      <c r="H1754" s="204"/>
    </row>
    <row r="1755" spans="5:8" x14ac:dyDescent="0.25">
      <c r="E1755" s="169"/>
      <c r="F1755" s="169"/>
      <c r="G1755" s="169"/>
      <c r="H1755" s="204"/>
    </row>
    <row r="1756" spans="5:8" x14ac:dyDescent="0.25">
      <c r="E1756" s="169"/>
      <c r="F1756" s="169"/>
      <c r="G1756" s="169"/>
      <c r="H1756" s="204"/>
    </row>
    <row r="1757" spans="5:8" x14ac:dyDescent="0.25">
      <c r="E1757" s="169"/>
      <c r="F1757" s="169"/>
      <c r="G1757" s="169"/>
      <c r="H1757" s="204"/>
    </row>
    <row r="1758" spans="5:8" x14ac:dyDescent="0.25">
      <c r="E1758" s="169"/>
      <c r="F1758" s="169"/>
      <c r="G1758" s="169"/>
      <c r="H1758" s="204"/>
    </row>
    <row r="1759" spans="5:8" x14ac:dyDescent="0.25">
      <c r="E1759" s="169"/>
      <c r="F1759" s="169"/>
      <c r="G1759" s="169"/>
      <c r="H1759" s="204"/>
    </row>
    <row r="1760" spans="5:8" x14ac:dyDescent="0.25">
      <c r="E1760" s="169"/>
      <c r="F1760" s="169"/>
      <c r="G1760" s="169"/>
      <c r="H1760" s="204"/>
    </row>
    <row r="1761" spans="5:8" x14ac:dyDescent="0.25">
      <c r="E1761" s="169"/>
      <c r="F1761" s="169"/>
      <c r="G1761" s="169"/>
      <c r="H1761" s="204"/>
    </row>
    <row r="1762" spans="5:8" x14ac:dyDescent="0.25">
      <c r="E1762" s="169"/>
      <c r="F1762" s="169"/>
      <c r="G1762" s="169"/>
      <c r="H1762" s="204"/>
    </row>
    <row r="1763" spans="5:8" x14ac:dyDescent="0.25">
      <c r="E1763" s="169"/>
      <c r="F1763" s="169"/>
      <c r="G1763" s="169"/>
      <c r="H1763" s="204"/>
    </row>
    <row r="1764" spans="5:8" x14ac:dyDescent="0.25">
      <c r="E1764" s="169"/>
      <c r="F1764" s="169"/>
      <c r="G1764" s="169"/>
      <c r="H1764" s="204"/>
    </row>
    <row r="1765" spans="5:8" x14ac:dyDescent="0.25">
      <c r="E1765" s="169"/>
      <c r="F1765" s="169"/>
      <c r="G1765" s="169"/>
      <c r="H1765" s="204"/>
    </row>
    <row r="1766" spans="5:8" x14ac:dyDescent="0.25">
      <c r="E1766" s="169"/>
      <c r="F1766" s="169"/>
      <c r="G1766" s="169"/>
      <c r="H1766" s="204"/>
    </row>
    <row r="1767" spans="5:8" x14ac:dyDescent="0.25">
      <c r="E1767" s="169"/>
      <c r="F1767" s="169"/>
      <c r="G1767" s="169"/>
      <c r="H1767" s="204"/>
    </row>
    <row r="1768" spans="5:8" x14ac:dyDescent="0.25">
      <c r="E1768" s="169"/>
      <c r="F1768" s="169"/>
      <c r="G1768" s="169"/>
      <c r="H1768" s="204"/>
    </row>
    <row r="1769" spans="5:8" x14ac:dyDescent="0.25">
      <c r="E1769" s="169"/>
      <c r="F1769" s="169"/>
      <c r="G1769" s="169"/>
      <c r="H1769" s="204"/>
    </row>
    <row r="1770" spans="5:8" x14ac:dyDescent="0.25">
      <c r="E1770" s="169"/>
      <c r="F1770" s="169"/>
      <c r="G1770" s="169"/>
      <c r="H1770" s="204"/>
    </row>
    <row r="1771" spans="5:8" x14ac:dyDescent="0.25">
      <c r="E1771" s="169"/>
      <c r="F1771" s="169"/>
      <c r="G1771" s="169"/>
      <c r="H1771" s="204"/>
    </row>
    <row r="1772" spans="5:8" x14ac:dyDescent="0.25">
      <c r="E1772" s="169"/>
      <c r="F1772" s="169"/>
      <c r="G1772" s="169"/>
      <c r="H1772" s="204"/>
    </row>
    <row r="1773" spans="5:8" x14ac:dyDescent="0.25">
      <c r="E1773" s="169"/>
      <c r="F1773" s="169"/>
      <c r="G1773" s="169"/>
      <c r="H1773" s="204"/>
    </row>
    <row r="1774" spans="5:8" x14ac:dyDescent="0.25">
      <c r="E1774" s="169"/>
      <c r="F1774" s="169"/>
      <c r="G1774" s="169"/>
      <c r="H1774" s="204"/>
    </row>
    <row r="1775" spans="5:8" x14ac:dyDescent="0.25">
      <c r="E1775" s="169"/>
      <c r="F1775" s="169"/>
      <c r="G1775" s="169"/>
      <c r="H1775" s="204"/>
    </row>
    <row r="1776" spans="5:8" x14ac:dyDescent="0.25">
      <c r="E1776" s="169"/>
      <c r="F1776" s="169"/>
      <c r="G1776" s="169"/>
      <c r="H1776" s="204"/>
    </row>
    <row r="1777" spans="5:8" x14ac:dyDescent="0.25">
      <c r="E1777" s="169"/>
      <c r="F1777" s="169"/>
      <c r="G1777" s="169"/>
      <c r="H1777" s="204"/>
    </row>
    <row r="1778" spans="5:8" x14ac:dyDescent="0.25">
      <c r="E1778" s="169"/>
      <c r="F1778" s="169"/>
      <c r="G1778" s="169"/>
      <c r="H1778" s="204"/>
    </row>
    <row r="1779" spans="5:8" x14ac:dyDescent="0.25">
      <c r="E1779" s="169"/>
      <c r="F1779" s="169"/>
      <c r="G1779" s="169"/>
      <c r="H1779" s="204"/>
    </row>
    <row r="1780" spans="5:8" x14ac:dyDescent="0.25">
      <c r="E1780" s="169"/>
      <c r="F1780" s="169"/>
      <c r="G1780" s="169"/>
      <c r="H1780" s="204"/>
    </row>
    <row r="1781" spans="5:8" x14ac:dyDescent="0.25">
      <c r="E1781" s="169"/>
      <c r="F1781" s="169"/>
      <c r="G1781" s="169"/>
      <c r="H1781" s="204"/>
    </row>
    <row r="1782" spans="5:8" x14ac:dyDescent="0.25">
      <c r="E1782" s="169"/>
      <c r="F1782" s="169"/>
      <c r="G1782" s="169"/>
      <c r="H1782" s="204"/>
    </row>
    <row r="1783" spans="5:8" x14ac:dyDescent="0.25">
      <c r="E1783" s="169"/>
      <c r="F1783" s="169"/>
      <c r="G1783" s="169"/>
      <c r="H1783" s="204"/>
    </row>
    <row r="1784" spans="5:8" x14ac:dyDescent="0.25">
      <c r="E1784" s="169"/>
      <c r="F1784" s="169"/>
      <c r="G1784" s="169"/>
      <c r="H1784" s="204"/>
    </row>
    <row r="1785" spans="5:8" x14ac:dyDescent="0.25">
      <c r="E1785" s="169"/>
      <c r="F1785" s="169"/>
      <c r="G1785" s="169"/>
      <c r="H1785" s="204"/>
    </row>
    <row r="1786" spans="5:8" x14ac:dyDescent="0.25">
      <c r="E1786" s="169"/>
      <c r="F1786" s="169"/>
      <c r="G1786" s="169"/>
      <c r="H1786" s="204"/>
    </row>
    <row r="1787" spans="5:8" x14ac:dyDescent="0.25">
      <c r="E1787" s="169"/>
      <c r="F1787" s="169"/>
      <c r="G1787" s="169"/>
      <c r="H1787" s="204"/>
    </row>
    <row r="1788" spans="5:8" x14ac:dyDescent="0.25">
      <c r="E1788" s="169"/>
      <c r="F1788" s="169"/>
      <c r="G1788" s="169"/>
      <c r="H1788" s="204"/>
    </row>
    <row r="1789" spans="5:8" x14ac:dyDescent="0.25">
      <c r="E1789" s="169"/>
      <c r="F1789" s="169"/>
      <c r="G1789" s="169"/>
      <c r="H1789" s="204"/>
    </row>
    <row r="1790" spans="5:8" x14ac:dyDescent="0.25">
      <c r="E1790" s="169"/>
      <c r="F1790" s="169"/>
      <c r="G1790" s="169"/>
      <c r="H1790" s="204"/>
    </row>
    <row r="1791" spans="5:8" x14ac:dyDescent="0.25">
      <c r="E1791" s="169"/>
      <c r="F1791" s="169"/>
      <c r="G1791" s="169"/>
      <c r="H1791" s="204"/>
    </row>
    <row r="1792" spans="5:8" x14ac:dyDescent="0.25">
      <c r="E1792" s="169"/>
      <c r="F1792" s="169"/>
      <c r="G1792" s="169"/>
      <c r="H1792" s="204"/>
    </row>
    <row r="1793" spans="5:8" x14ac:dyDescent="0.25">
      <c r="E1793" s="169"/>
      <c r="F1793" s="169"/>
      <c r="G1793" s="169"/>
      <c r="H1793" s="204"/>
    </row>
    <row r="1794" spans="5:8" x14ac:dyDescent="0.25">
      <c r="E1794" s="169"/>
      <c r="F1794" s="169"/>
      <c r="G1794" s="169"/>
      <c r="H1794" s="204"/>
    </row>
    <row r="1795" spans="5:8" x14ac:dyDescent="0.25">
      <c r="E1795" s="169"/>
      <c r="F1795" s="169"/>
      <c r="G1795" s="169"/>
      <c r="H1795" s="204"/>
    </row>
    <row r="1796" spans="5:8" x14ac:dyDescent="0.25">
      <c r="E1796" s="169"/>
      <c r="F1796" s="169"/>
      <c r="G1796" s="169"/>
      <c r="H1796" s="204"/>
    </row>
    <row r="1797" spans="5:8" x14ac:dyDescent="0.25">
      <c r="E1797" s="169"/>
      <c r="F1797" s="169"/>
      <c r="G1797" s="169"/>
      <c r="H1797" s="204"/>
    </row>
    <row r="1798" spans="5:8" x14ac:dyDescent="0.25">
      <c r="E1798" s="169"/>
      <c r="F1798" s="169"/>
      <c r="G1798" s="169"/>
      <c r="H1798" s="204"/>
    </row>
    <row r="1799" spans="5:8" x14ac:dyDescent="0.25">
      <c r="E1799" s="169"/>
      <c r="F1799" s="169"/>
      <c r="G1799" s="169"/>
      <c r="H1799" s="204"/>
    </row>
    <row r="1800" spans="5:8" x14ac:dyDescent="0.25">
      <c r="E1800" s="169"/>
      <c r="F1800" s="169"/>
      <c r="G1800" s="169"/>
      <c r="H1800" s="204"/>
    </row>
    <row r="1801" spans="5:8" x14ac:dyDescent="0.25">
      <c r="E1801" s="169"/>
      <c r="F1801" s="169"/>
      <c r="G1801" s="169"/>
      <c r="H1801" s="204"/>
    </row>
    <row r="1802" spans="5:8" x14ac:dyDescent="0.25">
      <c r="E1802" s="169"/>
      <c r="F1802" s="169"/>
      <c r="G1802" s="169"/>
      <c r="H1802" s="204"/>
    </row>
    <row r="1803" spans="5:8" x14ac:dyDescent="0.25">
      <c r="E1803" s="169"/>
      <c r="F1803" s="169"/>
      <c r="G1803" s="169"/>
      <c r="H1803" s="204"/>
    </row>
    <row r="1804" spans="5:8" x14ac:dyDescent="0.25">
      <c r="E1804" s="169"/>
      <c r="F1804" s="169"/>
      <c r="G1804" s="169"/>
      <c r="H1804" s="204"/>
    </row>
    <row r="1805" spans="5:8" x14ac:dyDescent="0.25">
      <c r="E1805" s="169"/>
      <c r="F1805" s="169"/>
      <c r="G1805" s="169"/>
      <c r="H1805" s="204"/>
    </row>
    <row r="1806" spans="5:8" x14ac:dyDescent="0.25">
      <c r="E1806" s="169"/>
      <c r="F1806" s="169"/>
      <c r="G1806" s="169"/>
      <c r="H1806" s="204"/>
    </row>
    <row r="1807" spans="5:8" x14ac:dyDescent="0.25">
      <c r="E1807" s="169"/>
      <c r="F1807" s="169"/>
      <c r="G1807" s="169"/>
      <c r="H1807" s="204"/>
    </row>
    <row r="1808" spans="5:8" x14ac:dyDescent="0.25">
      <c r="E1808" s="169"/>
      <c r="F1808" s="169"/>
      <c r="G1808" s="169"/>
      <c r="H1808" s="204"/>
    </row>
    <row r="1809" spans="5:8" x14ac:dyDescent="0.25">
      <c r="E1809" s="169"/>
      <c r="F1809" s="169"/>
      <c r="G1809" s="169"/>
      <c r="H1809" s="204"/>
    </row>
    <row r="1810" spans="5:8" x14ac:dyDescent="0.25">
      <c r="E1810" s="169"/>
      <c r="F1810" s="169"/>
      <c r="G1810" s="169"/>
      <c r="H1810" s="204"/>
    </row>
    <row r="1811" spans="5:8" x14ac:dyDescent="0.25">
      <c r="E1811" s="169"/>
      <c r="F1811" s="169"/>
      <c r="G1811" s="169"/>
      <c r="H1811" s="204"/>
    </row>
    <row r="1812" spans="5:8" x14ac:dyDescent="0.25">
      <c r="E1812" s="169"/>
      <c r="F1812" s="169"/>
      <c r="G1812" s="169"/>
      <c r="H1812" s="204"/>
    </row>
    <row r="1813" spans="5:8" x14ac:dyDescent="0.25">
      <c r="E1813" s="169"/>
      <c r="F1813" s="169"/>
      <c r="G1813" s="169"/>
      <c r="H1813" s="204"/>
    </row>
    <row r="1814" spans="5:8" x14ac:dyDescent="0.25">
      <c r="E1814" s="169"/>
      <c r="F1814" s="169"/>
      <c r="G1814" s="169"/>
      <c r="H1814" s="204"/>
    </row>
    <row r="1815" spans="5:8" x14ac:dyDescent="0.25">
      <c r="E1815" s="169"/>
      <c r="F1815" s="169"/>
      <c r="G1815" s="169"/>
      <c r="H1815" s="204"/>
    </row>
    <row r="1816" spans="5:8" x14ac:dyDescent="0.25">
      <c r="E1816" s="169"/>
      <c r="F1816" s="169"/>
      <c r="G1816" s="169"/>
      <c r="H1816" s="204"/>
    </row>
    <row r="1817" spans="5:8" x14ac:dyDescent="0.25">
      <c r="E1817" s="169"/>
      <c r="F1817" s="169"/>
      <c r="G1817" s="169"/>
      <c r="H1817" s="204"/>
    </row>
    <row r="1818" spans="5:8" x14ac:dyDescent="0.25">
      <c r="E1818" s="169"/>
      <c r="F1818" s="169"/>
      <c r="G1818" s="169"/>
      <c r="H1818" s="204"/>
    </row>
    <row r="1819" spans="5:8" x14ac:dyDescent="0.25">
      <c r="E1819" s="169"/>
      <c r="F1819" s="169"/>
      <c r="G1819" s="169"/>
      <c r="H1819" s="204"/>
    </row>
    <row r="1820" spans="5:8" x14ac:dyDescent="0.25">
      <c r="E1820" s="169"/>
      <c r="F1820" s="169"/>
      <c r="G1820" s="169"/>
      <c r="H1820" s="204"/>
    </row>
    <row r="1821" spans="5:8" x14ac:dyDescent="0.25">
      <c r="E1821" s="169"/>
      <c r="F1821" s="169"/>
      <c r="G1821" s="169"/>
      <c r="H1821" s="204"/>
    </row>
    <row r="1822" spans="5:8" x14ac:dyDescent="0.25">
      <c r="E1822" s="169"/>
      <c r="F1822" s="169"/>
      <c r="G1822" s="169"/>
      <c r="H1822" s="204"/>
    </row>
    <row r="1823" spans="5:8" x14ac:dyDescent="0.25">
      <c r="E1823" s="169"/>
      <c r="F1823" s="169"/>
      <c r="G1823" s="169"/>
      <c r="H1823" s="204"/>
    </row>
    <row r="1824" spans="5:8" x14ac:dyDescent="0.25">
      <c r="E1824" s="169"/>
      <c r="F1824" s="169"/>
      <c r="G1824" s="169"/>
      <c r="H1824" s="204"/>
    </row>
    <row r="1825" spans="5:8" x14ac:dyDescent="0.25">
      <c r="E1825" s="169"/>
      <c r="F1825" s="169"/>
      <c r="G1825" s="169"/>
      <c r="H1825" s="204"/>
    </row>
    <row r="1826" spans="5:8" x14ac:dyDescent="0.25">
      <c r="E1826" s="169"/>
      <c r="F1826" s="169"/>
      <c r="G1826" s="169"/>
      <c r="H1826" s="204"/>
    </row>
    <row r="1827" spans="5:8" x14ac:dyDescent="0.25">
      <c r="E1827" s="169"/>
      <c r="F1827" s="169"/>
      <c r="G1827" s="169"/>
      <c r="H1827" s="204"/>
    </row>
    <row r="1828" spans="5:8" x14ac:dyDescent="0.25">
      <c r="E1828" s="169"/>
      <c r="F1828" s="169"/>
      <c r="G1828" s="169"/>
      <c r="H1828" s="204"/>
    </row>
    <row r="1829" spans="5:8" x14ac:dyDescent="0.25">
      <c r="E1829" s="169"/>
      <c r="F1829" s="169"/>
      <c r="G1829" s="169"/>
      <c r="H1829" s="204"/>
    </row>
    <row r="1830" spans="5:8" x14ac:dyDescent="0.25">
      <c r="E1830" s="169"/>
      <c r="F1830" s="169"/>
      <c r="G1830" s="169"/>
      <c r="H1830" s="204"/>
    </row>
    <row r="1831" spans="5:8" x14ac:dyDescent="0.25">
      <c r="E1831" s="169"/>
      <c r="F1831" s="169"/>
      <c r="G1831" s="169"/>
      <c r="H1831" s="204"/>
    </row>
    <row r="1832" spans="5:8" x14ac:dyDescent="0.25">
      <c r="E1832" s="169"/>
      <c r="F1832" s="169"/>
      <c r="G1832" s="169"/>
      <c r="H1832" s="204"/>
    </row>
    <row r="1833" spans="5:8" x14ac:dyDescent="0.25">
      <c r="E1833" s="169"/>
      <c r="F1833" s="169"/>
      <c r="G1833" s="169"/>
      <c r="H1833" s="204"/>
    </row>
    <row r="1834" spans="5:8" x14ac:dyDescent="0.25">
      <c r="E1834" s="169"/>
      <c r="F1834" s="169"/>
      <c r="G1834" s="169"/>
      <c r="H1834" s="204"/>
    </row>
    <row r="1835" spans="5:8" x14ac:dyDescent="0.25">
      <c r="E1835" s="169"/>
      <c r="F1835" s="169"/>
      <c r="G1835" s="169"/>
      <c r="H1835" s="204"/>
    </row>
    <row r="1836" spans="5:8" x14ac:dyDescent="0.25">
      <c r="E1836" s="169"/>
      <c r="F1836" s="169"/>
      <c r="G1836" s="169"/>
      <c r="H1836" s="204"/>
    </row>
    <row r="1837" spans="5:8" x14ac:dyDescent="0.25">
      <c r="E1837" s="169"/>
      <c r="F1837" s="169"/>
      <c r="G1837" s="169"/>
      <c r="H1837" s="204"/>
    </row>
    <row r="1838" spans="5:8" x14ac:dyDescent="0.25">
      <c r="E1838" s="169"/>
      <c r="F1838" s="169"/>
      <c r="G1838" s="169"/>
      <c r="H1838" s="204"/>
    </row>
    <row r="1839" spans="5:8" x14ac:dyDescent="0.25">
      <c r="E1839" s="169"/>
      <c r="F1839" s="169"/>
      <c r="G1839" s="169"/>
      <c r="H1839" s="204"/>
    </row>
    <row r="1840" spans="5:8" x14ac:dyDescent="0.25">
      <c r="E1840" s="169"/>
      <c r="F1840" s="169"/>
      <c r="G1840" s="169"/>
      <c r="H1840" s="204"/>
    </row>
    <row r="1841" spans="5:8" x14ac:dyDescent="0.25">
      <c r="E1841" s="169"/>
      <c r="F1841" s="169"/>
      <c r="G1841" s="169"/>
      <c r="H1841" s="204"/>
    </row>
    <row r="1842" spans="5:8" x14ac:dyDescent="0.25">
      <c r="E1842" s="169"/>
      <c r="F1842" s="169"/>
      <c r="G1842" s="169"/>
      <c r="H1842" s="204"/>
    </row>
    <row r="1843" spans="5:8" x14ac:dyDescent="0.25">
      <c r="E1843" s="169"/>
      <c r="F1843" s="169"/>
      <c r="G1843" s="169"/>
      <c r="H1843" s="204"/>
    </row>
    <row r="1844" spans="5:8" x14ac:dyDescent="0.25">
      <c r="E1844" s="169"/>
      <c r="F1844" s="169"/>
      <c r="G1844" s="169"/>
      <c r="H1844" s="204"/>
    </row>
    <row r="1845" spans="5:8" x14ac:dyDescent="0.25">
      <c r="E1845" s="169"/>
      <c r="F1845" s="169"/>
      <c r="G1845" s="169"/>
      <c r="H1845" s="204"/>
    </row>
    <row r="1846" spans="5:8" x14ac:dyDescent="0.25">
      <c r="E1846" s="169"/>
      <c r="F1846" s="169"/>
      <c r="G1846" s="169"/>
      <c r="H1846" s="204"/>
    </row>
    <row r="1847" spans="5:8" x14ac:dyDescent="0.25">
      <c r="E1847" s="169"/>
      <c r="F1847" s="169"/>
      <c r="G1847" s="169"/>
      <c r="H1847" s="204"/>
    </row>
    <row r="1848" spans="5:8" x14ac:dyDescent="0.25">
      <c r="E1848" s="169"/>
      <c r="F1848" s="169"/>
      <c r="G1848" s="169"/>
      <c r="H1848" s="204"/>
    </row>
    <row r="1849" spans="5:8" x14ac:dyDescent="0.25">
      <c r="E1849" s="169"/>
      <c r="F1849" s="169"/>
      <c r="G1849" s="169"/>
      <c r="H1849" s="204"/>
    </row>
    <row r="1850" spans="5:8" x14ac:dyDescent="0.25">
      <c r="E1850" s="169"/>
      <c r="F1850" s="169"/>
      <c r="G1850" s="169"/>
      <c r="H1850" s="204"/>
    </row>
    <row r="1851" spans="5:8" x14ac:dyDescent="0.25">
      <c r="E1851" s="169"/>
      <c r="F1851" s="169"/>
      <c r="G1851" s="169"/>
      <c r="H1851" s="204"/>
    </row>
    <row r="1852" spans="5:8" x14ac:dyDescent="0.25">
      <c r="E1852" s="169"/>
      <c r="F1852" s="169"/>
      <c r="G1852" s="169"/>
      <c r="H1852" s="204"/>
    </row>
    <row r="1853" spans="5:8" x14ac:dyDescent="0.25">
      <c r="E1853" s="169"/>
      <c r="F1853" s="169"/>
      <c r="G1853" s="169"/>
      <c r="H1853" s="204"/>
    </row>
    <row r="1854" spans="5:8" x14ac:dyDescent="0.25">
      <c r="E1854" s="169"/>
      <c r="F1854" s="169"/>
      <c r="G1854" s="169"/>
      <c r="H1854" s="204"/>
    </row>
    <row r="1855" spans="5:8" x14ac:dyDescent="0.25">
      <c r="E1855" s="169"/>
      <c r="F1855" s="169"/>
      <c r="G1855" s="169"/>
      <c r="H1855" s="204"/>
    </row>
    <row r="1856" spans="5:8" x14ac:dyDescent="0.25">
      <c r="E1856" s="169"/>
      <c r="F1856" s="169"/>
      <c r="G1856" s="169"/>
      <c r="H1856" s="204"/>
    </row>
    <row r="1857" spans="5:8" x14ac:dyDescent="0.25">
      <c r="E1857" s="169"/>
      <c r="F1857" s="169"/>
      <c r="G1857" s="169"/>
      <c r="H1857" s="204"/>
    </row>
    <row r="1858" spans="5:8" x14ac:dyDescent="0.25">
      <c r="E1858" s="169"/>
      <c r="F1858" s="169"/>
      <c r="G1858" s="169"/>
      <c r="H1858" s="204"/>
    </row>
    <row r="1859" spans="5:8" x14ac:dyDescent="0.25">
      <c r="E1859" s="169"/>
      <c r="F1859" s="169"/>
      <c r="G1859" s="169"/>
      <c r="H1859" s="204"/>
    </row>
    <row r="1860" spans="5:8" x14ac:dyDescent="0.25">
      <c r="E1860" s="169"/>
      <c r="F1860" s="169"/>
      <c r="G1860" s="169"/>
      <c r="H1860" s="204"/>
    </row>
    <row r="1861" spans="5:8" x14ac:dyDescent="0.25">
      <c r="E1861" s="169"/>
      <c r="F1861" s="169"/>
      <c r="G1861" s="169"/>
      <c r="H1861" s="204"/>
    </row>
    <row r="1862" spans="5:8" x14ac:dyDescent="0.25">
      <c r="E1862" s="169"/>
      <c r="F1862" s="169"/>
      <c r="G1862" s="169"/>
      <c r="H1862" s="204"/>
    </row>
    <row r="1863" spans="5:8" x14ac:dyDescent="0.25">
      <c r="E1863" s="169"/>
      <c r="F1863" s="169"/>
      <c r="G1863" s="169"/>
      <c r="H1863" s="204"/>
    </row>
    <row r="1864" spans="5:8" x14ac:dyDescent="0.25">
      <c r="E1864" s="169"/>
      <c r="F1864" s="169"/>
      <c r="G1864" s="169"/>
      <c r="H1864" s="204"/>
    </row>
    <row r="1865" spans="5:8" x14ac:dyDescent="0.25">
      <c r="E1865" s="169"/>
      <c r="F1865" s="169"/>
      <c r="G1865" s="169"/>
      <c r="H1865" s="204"/>
    </row>
    <row r="1866" spans="5:8" x14ac:dyDescent="0.25">
      <c r="E1866" s="169"/>
      <c r="F1866" s="169"/>
      <c r="G1866" s="169"/>
      <c r="H1866" s="204"/>
    </row>
    <row r="1867" spans="5:8" x14ac:dyDescent="0.25">
      <c r="E1867" s="169"/>
      <c r="F1867" s="169"/>
      <c r="G1867" s="169"/>
      <c r="H1867" s="204"/>
    </row>
    <row r="1868" spans="5:8" x14ac:dyDescent="0.25">
      <c r="E1868" s="169"/>
      <c r="F1868" s="169"/>
      <c r="G1868" s="169"/>
      <c r="H1868" s="204"/>
    </row>
    <row r="1869" spans="5:8" x14ac:dyDescent="0.25">
      <c r="E1869" s="169"/>
      <c r="F1869" s="169"/>
      <c r="G1869" s="169"/>
      <c r="H1869" s="204"/>
    </row>
    <row r="1870" spans="5:8" x14ac:dyDescent="0.25">
      <c r="E1870" s="169"/>
      <c r="F1870" s="169"/>
      <c r="G1870" s="169"/>
      <c r="H1870" s="204"/>
    </row>
    <row r="1871" spans="5:8" x14ac:dyDescent="0.25">
      <c r="E1871" s="169"/>
      <c r="F1871" s="169"/>
      <c r="G1871" s="169"/>
      <c r="H1871" s="204"/>
    </row>
    <row r="1872" spans="5:8" x14ac:dyDescent="0.25">
      <c r="E1872" s="169"/>
      <c r="F1872" s="169"/>
      <c r="G1872" s="169"/>
      <c r="H1872" s="204"/>
    </row>
    <row r="1873" spans="5:8" x14ac:dyDescent="0.25">
      <c r="E1873" s="169"/>
      <c r="F1873" s="169"/>
      <c r="G1873" s="169"/>
      <c r="H1873" s="204"/>
    </row>
    <row r="1874" spans="5:8" x14ac:dyDescent="0.25">
      <c r="E1874" s="169"/>
      <c r="F1874" s="169"/>
      <c r="G1874" s="169"/>
      <c r="H1874" s="204"/>
    </row>
    <row r="1875" spans="5:8" x14ac:dyDescent="0.25">
      <c r="E1875" s="169"/>
      <c r="F1875" s="169"/>
      <c r="G1875" s="169"/>
      <c r="H1875" s="204"/>
    </row>
    <row r="1876" spans="5:8" x14ac:dyDescent="0.25">
      <c r="E1876" s="169"/>
      <c r="F1876" s="169"/>
      <c r="G1876" s="169"/>
      <c r="H1876" s="204"/>
    </row>
    <row r="1877" spans="5:8" x14ac:dyDescent="0.25">
      <c r="E1877" s="169"/>
      <c r="F1877" s="169"/>
      <c r="G1877" s="169"/>
      <c r="H1877" s="204"/>
    </row>
    <row r="1878" spans="5:8" x14ac:dyDescent="0.25">
      <c r="E1878" s="169"/>
      <c r="F1878" s="169"/>
      <c r="G1878" s="169"/>
      <c r="H1878" s="204"/>
    </row>
    <row r="1879" spans="5:8" x14ac:dyDescent="0.25">
      <c r="E1879" s="169"/>
      <c r="F1879" s="169"/>
      <c r="G1879" s="169"/>
      <c r="H1879" s="204"/>
    </row>
    <row r="1880" spans="5:8" x14ac:dyDescent="0.25">
      <c r="E1880" s="169"/>
      <c r="F1880" s="169"/>
      <c r="G1880" s="169"/>
      <c r="H1880" s="204"/>
    </row>
    <row r="1881" spans="5:8" x14ac:dyDescent="0.25">
      <c r="E1881" s="169"/>
      <c r="F1881" s="169"/>
      <c r="G1881" s="169"/>
      <c r="H1881" s="204"/>
    </row>
    <row r="1882" spans="5:8" x14ac:dyDescent="0.25">
      <c r="E1882" s="169"/>
      <c r="F1882" s="169"/>
      <c r="G1882" s="169"/>
      <c r="H1882" s="204"/>
    </row>
    <row r="1883" spans="5:8" x14ac:dyDescent="0.25">
      <c r="E1883" s="169"/>
      <c r="F1883" s="169"/>
      <c r="G1883" s="169"/>
      <c r="H1883" s="204"/>
    </row>
    <row r="1884" spans="5:8" x14ac:dyDescent="0.25">
      <c r="E1884" s="169"/>
      <c r="F1884" s="169"/>
      <c r="G1884" s="169"/>
      <c r="H1884" s="204"/>
    </row>
    <row r="1885" spans="5:8" x14ac:dyDescent="0.25">
      <c r="E1885" s="169"/>
      <c r="F1885" s="169"/>
      <c r="G1885" s="169"/>
      <c r="H1885" s="204"/>
    </row>
    <row r="1886" spans="5:8" x14ac:dyDescent="0.25">
      <c r="E1886" s="169"/>
      <c r="F1886" s="169"/>
      <c r="G1886" s="169"/>
      <c r="H1886" s="204"/>
    </row>
    <row r="1887" spans="5:8" x14ac:dyDescent="0.25">
      <c r="E1887" s="169"/>
      <c r="F1887" s="169"/>
      <c r="G1887" s="169"/>
      <c r="H1887" s="204"/>
    </row>
    <row r="1888" spans="5:8" x14ac:dyDescent="0.25">
      <c r="E1888" s="169"/>
      <c r="F1888" s="169"/>
      <c r="G1888" s="169"/>
      <c r="H1888" s="204"/>
    </row>
    <row r="1889" spans="5:8" x14ac:dyDescent="0.25">
      <c r="E1889" s="169"/>
      <c r="F1889" s="169"/>
      <c r="G1889" s="169"/>
      <c r="H1889" s="204"/>
    </row>
    <row r="1890" spans="5:8" x14ac:dyDescent="0.25">
      <c r="E1890" s="169"/>
      <c r="F1890" s="169"/>
      <c r="G1890" s="169"/>
      <c r="H1890" s="204"/>
    </row>
    <row r="1891" spans="5:8" x14ac:dyDescent="0.25">
      <c r="E1891" s="169"/>
      <c r="F1891" s="169"/>
      <c r="G1891" s="169"/>
      <c r="H1891" s="204"/>
    </row>
    <row r="1892" spans="5:8" x14ac:dyDescent="0.25">
      <c r="E1892" s="169"/>
      <c r="F1892" s="169"/>
      <c r="G1892" s="169"/>
      <c r="H1892" s="204"/>
    </row>
    <row r="1893" spans="5:8" x14ac:dyDescent="0.25">
      <c r="E1893" s="169"/>
      <c r="F1893" s="169"/>
      <c r="G1893" s="169"/>
      <c r="H1893" s="204"/>
    </row>
    <row r="1894" spans="5:8" x14ac:dyDescent="0.25">
      <c r="E1894" s="169"/>
      <c r="F1894" s="169"/>
      <c r="G1894" s="169"/>
      <c r="H1894" s="204"/>
    </row>
    <row r="1895" spans="5:8" x14ac:dyDescent="0.25">
      <c r="E1895" s="169"/>
      <c r="F1895" s="169"/>
      <c r="G1895" s="169"/>
      <c r="H1895" s="204"/>
    </row>
    <row r="1896" spans="5:8" x14ac:dyDescent="0.25">
      <c r="E1896" s="169"/>
      <c r="F1896" s="169"/>
      <c r="G1896" s="169"/>
      <c r="H1896" s="204"/>
    </row>
    <row r="1897" spans="5:8" x14ac:dyDescent="0.25">
      <c r="E1897" s="169"/>
      <c r="F1897" s="169"/>
      <c r="G1897" s="169"/>
      <c r="H1897" s="204"/>
    </row>
    <row r="1898" spans="5:8" x14ac:dyDescent="0.25">
      <c r="E1898" s="169"/>
      <c r="F1898" s="169"/>
      <c r="G1898" s="169"/>
      <c r="H1898" s="204"/>
    </row>
    <row r="1899" spans="5:8" x14ac:dyDescent="0.25">
      <c r="E1899" s="169"/>
      <c r="F1899" s="169"/>
      <c r="G1899" s="169"/>
      <c r="H1899" s="204"/>
    </row>
    <row r="1900" spans="5:8" x14ac:dyDescent="0.25">
      <c r="E1900" s="169"/>
      <c r="F1900" s="169"/>
      <c r="G1900" s="169"/>
      <c r="H1900" s="204"/>
    </row>
    <row r="1901" spans="5:8" x14ac:dyDescent="0.25">
      <c r="E1901" s="169"/>
      <c r="F1901" s="169"/>
      <c r="G1901" s="169"/>
      <c r="H1901" s="204"/>
    </row>
    <row r="1902" spans="5:8" x14ac:dyDescent="0.25">
      <c r="E1902" s="169"/>
      <c r="F1902" s="169"/>
      <c r="G1902" s="169"/>
      <c r="H1902" s="204"/>
    </row>
    <row r="1903" spans="5:8" x14ac:dyDescent="0.25">
      <c r="E1903" s="169"/>
      <c r="F1903" s="169"/>
      <c r="G1903" s="169"/>
      <c r="H1903" s="204"/>
    </row>
    <row r="1904" spans="5:8" x14ac:dyDescent="0.25">
      <c r="E1904" s="169"/>
      <c r="F1904" s="169"/>
      <c r="G1904" s="169"/>
      <c r="H1904" s="204"/>
    </row>
    <row r="1905" spans="5:8" x14ac:dyDescent="0.25">
      <c r="E1905" s="169"/>
      <c r="F1905" s="169"/>
      <c r="G1905" s="169"/>
      <c r="H1905" s="204"/>
    </row>
    <row r="1906" spans="5:8" x14ac:dyDescent="0.25">
      <c r="E1906" s="169"/>
      <c r="F1906" s="169"/>
      <c r="G1906" s="169"/>
      <c r="H1906" s="204"/>
    </row>
    <row r="1907" spans="5:8" x14ac:dyDescent="0.25">
      <c r="E1907" s="169"/>
      <c r="F1907" s="169"/>
      <c r="G1907" s="169"/>
      <c r="H1907" s="204"/>
    </row>
    <row r="1908" spans="5:8" x14ac:dyDescent="0.25">
      <c r="E1908" s="169"/>
      <c r="F1908" s="169"/>
      <c r="G1908" s="169"/>
      <c r="H1908" s="204"/>
    </row>
    <row r="1909" spans="5:8" x14ac:dyDescent="0.25">
      <c r="E1909" s="169"/>
      <c r="F1909" s="169"/>
      <c r="G1909" s="169"/>
      <c r="H1909" s="204"/>
    </row>
    <row r="1910" spans="5:8" x14ac:dyDescent="0.25">
      <c r="E1910" s="169"/>
      <c r="F1910" s="169"/>
      <c r="G1910" s="169"/>
      <c r="H1910" s="204"/>
    </row>
    <row r="1911" spans="5:8" x14ac:dyDescent="0.25">
      <c r="E1911" s="169"/>
      <c r="F1911" s="169"/>
      <c r="G1911" s="169"/>
      <c r="H1911" s="204"/>
    </row>
    <row r="1912" spans="5:8" x14ac:dyDescent="0.25">
      <c r="E1912" s="169"/>
      <c r="F1912" s="169"/>
      <c r="G1912" s="169"/>
      <c r="H1912" s="204"/>
    </row>
    <row r="1913" spans="5:8" x14ac:dyDescent="0.25">
      <c r="E1913" s="169"/>
      <c r="F1913" s="169"/>
      <c r="G1913" s="169"/>
      <c r="H1913" s="204"/>
    </row>
    <row r="1914" spans="5:8" x14ac:dyDescent="0.25">
      <c r="E1914" s="169"/>
      <c r="F1914" s="169"/>
      <c r="G1914" s="169"/>
      <c r="H1914" s="204"/>
    </row>
    <row r="1915" spans="5:8" x14ac:dyDescent="0.25">
      <c r="E1915" s="169"/>
      <c r="F1915" s="169"/>
      <c r="G1915" s="169"/>
      <c r="H1915" s="204"/>
    </row>
    <row r="1916" spans="5:8" x14ac:dyDescent="0.25">
      <c r="E1916" s="169"/>
      <c r="F1916" s="169"/>
      <c r="G1916" s="169"/>
      <c r="H1916" s="204"/>
    </row>
    <row r="1917" spans="5:8" x14ac:dyDescent="0.25">
      <c r="E1917" s="169"/>
      <c r="F1917" s="169"/>
      <c r="G1917" s="169"/>
      <c r="H1917" s="204"/>
    </row>
    <row r="1918" spans="5:8" x14ac:dyDescent="0.25">
      <c r="E1918" s="169"/>
      <c r="F1918" s="169"/>
      <c r="G1918" s="169"/>
      <c r="H1918" s="204"/>
    </row>
    <row r="1919" spans="5:8" x14ac:dyDescent="0.25">
      <c r="E1919" s="169"/>
      <c r="F1919" s="169"/>
      <c r="G1919" s="169"/>
      <c r="H1919" s="204"/>
    </row>
    <row r="1920" spans="5:8" x14ac:dyDescent="0.25">
      <c r="E1920" s="169"/>
      <c r="F1920" s="169"/>
      <c r="G1920" s="169"/>
      <c r="H1920" s="204"/>
    </row>
    <row r="1921" spans="5:8" x14ac:dyDescent="0.25">
      <c r="E1921" s="169"/>
      <c r="F1921" s="169"/>
      <c r="G1921" s="169"/>
      <c r="H1921" s="204"/>
    </row>
    <row r="1922" spans="5:8" x14ac:dyDescent="0.25">
      <c r="E1922" s="169"/>
      <c r="F1922" s="169"/>
      <c r="G1922" s="169"/>
      <c r="H1922" s="204"/>
    </row>
    <row r="1923" spans="5:8" x14ac:dyDescent="0.25">
      <c r="E1923" s="169"/>
      <c r="F1923" s="169"/>
      <c r="G1923" s="169"/>
      <c r="H1923" s="204"/>
    </row>
    <row r="1924" spans="5:8" x14ac:dyDescent="0.25">
      <c r="E1924" s="169"/>
      <c r="F1924" s="169"/>
      <c r="G1924" s="169"/>
      <c r="H1924" s="204"/>
    </row>
    <row r="1925" spans="5:8" x14ac:dyDescent="0.25">
      <c r="E1925" s="169"/>
      <c r="F1925" s="169"/>
      <c r="G1925" s="169"/>
      <c r="H1925" s="204"/>
    </row>
    <row r="1926" spans="5:8" x14ac:dyDescent="0.25">
      <c r="E1926" s="169"/>
      <c r="F1926" s="169"/>
      <c r="G1926" s="169"/>
      <c r="H1926" s="204"/>
    </row>
    <row r="1927" spans="5:8" x14ac:dyDescent="0.25">
      <c r="E1927" s="169"/>
      <c r="F1927" s="169"/>
      <c r="G1927" s="169"/>
      <c r="H1927" s="204"/>
    </row>
    <row r="1928" spans="5:8" x14ac:dyDescent="0.25">
      <c r="E1928" s="169"/>
      <c r="F1928" s="169"/>
      <c r="G1928" s="169"/>
      <c r="H1928" s="204"/>
    </row>
    <row r="1929" spans="5:8" x14ac:dyDescent="0.25">
      <c r="E1929" s="169"/>
      <c r="F1929" s="169"/>
      <c r="G1929" s="169"/>
      <c r="H1929" s="204"/>
    </row>
    <row r="1930" spans="5:8" x14ac:dyDescent="0.25">
      <c r="E1930" s="169"/>
      <c r="F1930" s="169"/>
      <c r="G1930" s="169"/>
      <c r="H1930" s="204"/>
    </row>
    <row r="1931" spans="5:8" x14ac:dyDescent="0.25">
      <c r="E1931" s="169"/>
      <c r="F1931" s="169"/>
      <c r="G1931" s="169"/>
      <c r="H1931" s="204"/>
    </row>
    <row r="1932" spans="5:8" x14ac:dyDescent="0.25">
      <c r="E1932" s="169"/>
      <c r="F1932" s="169"/>
      <c r="G1932" s="169"/>
      <c r="H1932" s="204"/>
    </row>
    <row r="1933" spans="5:8" x14ac:dyDescent="0.25">
      <c r="E1933" s="169"/>
      <c r="F1933" s="169"/>
      <c r="G1933" s="169"/>
      <c r="H1933" s="204"/>
    </row>
    <row r="1934" spans="5:8" x14ac:dyDescent="0.25">
      <c r="E1934" s="169"/>
      <c r="F1934" s="169"/>
      <c r="G1934" s="169"/>
      <c r="H1934" s="204"/>
    </row>
    <row r="1935" spans="5:8" x14ac:dyDescent="0.25">
      <c r="E1935" s="169"/>
      <c r="F1935" s="169"/>
      <c r="G1935" s="169"/>
      <c r="H1935" s="204"/>
    </row>
    <row r="1936" spans="5:8" x14ac:dyDescent="0.25">
      <c r="E1936" s="169"/>
      <c r="F1936" s="169"/>
      <c r="G1936" s="169"/>
      <c r="H1936" s="204"/>
    </row>
    <row r="1937" spans="5:8" x14ac:dyDescent="0.25">
      <c r="E1937" s="169"/>
      <c r="F1937" s="169"/>
      <c r="G1937" s="169"/>
      <c r="H1937" s="204"/>
    </row>
    <row r="1938" spans="5:8" x14ac:dyDescent="0.25">
      <c r="E1938" s="169"/>
      <c r="F1938" s="169"/>
      <c r="G1938" s="169"/>
      <c r="H1938" s="204"/>
    </row>
    <row r="1939" spans="5:8" x14ac:dyDescent="0.25">
      <c r="E1939" s="169"/>
      <c r="F1939" s="169"/>
      <c r="G1939" s="169"/>
      <c r="H1939" s="204"/>
    </row>
    <row r="1940" spans="5:8" x14ac:dyDescent="0.25">
      <c r="E1940" s="169"/>
      <c r="F1940" s="169"/>
      <c r="G1940" s="169"/>
      <c r="H1940" s="204"/>
    </row>
    <row r="1941" spans="5:8" x14ac:dyDescent="0.25">
      <c r="E1941" s="169"/>
      <c r="F1941" s="169"/>
      <c r="G1941" s="169"/>
      <c r="H1941" s="204"/>
    </row>
    <row r="1942" spans="5:8" x14ac:dyDescent="0.25">
      <c r="E1942" s="169"/>
      <c r="F1942" s="169"/>
      <c r="G1942" s="169"/>
      <c r="H1942" s="204"/>
    </row>
    <row r="1943" spans="5:8" x14ac:dyDescent="0.25">
      <c r="E1943" s="169"/>
      <c r="F1943" s="169"/>
      <c r="G1943" s="169"/>
      <c r="H1943" s="204"/>
    </row>
    <row r="1944" spans="5:8" x14ac:dyDescent="0.25">
      <c r="E1944" s="169"/>
      <c r="F1944" s="169"/>
      <c r="G1944" s="169"/>
      <c r="H1944" s="204"/>
    </row>
    <row r="1945" spans="5:8" x14ac:dyDescent="0.25">
      <c r="E1945" s="169"/>
      <c r="F1945" s="169"/>
      <c r="G1945" s="169"/>
      <c r="H1945" s="204"/>
    </row>
    <row r="1946" spans="5:8" x14ac:dyDescent="0.25">
      <c r="E1946" s="169"/>
      <c r="F1946" s="169"/>
      <c r="G1946" s="169"/>
      <c r="H1946" s="204"/>
    </row>
    <row r="1947" spans="5:8" x14ac:dyDescent="0.25">
      <c r="E1947" s="169"/>
      <c r="F1947" s="169"/>
      <c r="G1947" s="169"/>
      <c r="H1947" s="204"/>
    </row>
    <row r="1948" spans="5:8" x14ac:dyDescent="0.25">
      <c r="E1948" s="169"/>
      <c r="F1948" s="169"/>
      <c r="G1948" s="169"/>
      <c r="H1948" s="204"/>
    </row>
    <row r="1949" spans="5:8" x14ac:dyDescent="0.25">
      <c r="E1949" s="169"/>
      <c r="F1949" s="169"/>
      <c r="G1949" s="169"/>
      <c r="H1949" s="204"/>
    </row>
    <row r="1950" spans="5:8" x14ac:dyDescent="0.25">
      <c r="E1950" s="169"/>
      <c r="F1950" s="169"/>
      <c r="G1950" s="169"/>
      <c r="H1950" s="204"/>
    </row>
    <row r="1951" spans="5:8" x14ac:dyDescent="0.25">
      <c r="E1951" s="169"/>
      <c r="F1951" s="169"/>
      <c r="G1951" s="169"/>
      <c r="H1951" s="204"/>
    </row>
    <row r="1952" spans="5:8" x14ac:dyDescent="0.25">
      <c r="E1952" s="169"/>
      <c r="F1952" s="169"/>
      <c r="G1952" s="169"/>
      <c r="H1952" s="204"/>
    </row>
    <row r="1953" spans="5:8" x14ac:dyDescent="0.25">
      <c r="E1953" s="169"/>
      <c r="F1953" s="169"/>
      <c r="G1953" s="169"/>
      <c r="H1953" s="204"/>
    </row>
    <row r="1954" spans="5:8" x14ac:dyDescent="0.25">
      <c r="E1954" s="169"/>
      <c r="F1954" s="169"/>
      <c r="G1954" s="169"/>
      <c r="H1954" s="204"/>
    </row>
    <row r="1955" spans="5:8" x14ac:dyDescent="0.25">
      <c r="E1955" s="169"/>
      <c r="F1955" s="169"/>
      <c r="G1955" s="169"/>
      <c r="H1955" s="204"/>
    </row>
    <row r="1956" spans="5:8" x14ac:dyDescent="0.25">
      <c r="E1956" s="169"/>
      <c r="F1956" s="169"/>
      <c r="G1956" s="169"/>
      <c r="H1956" s="204"/>
    </row>
    <row r="1957" spans="5:8" x14ac:dyDescent="0.25">
      <c r="E1957" s="169"/>
      <c r="F1957" s="169"/>
      <c r="G1957" s="169"/>
      <c r="H1957" s="204"/>
    </row>
    <row r="1958" spans="5:8" x14ac:dyDescent="0.25">
      <c r="E1958" s="169"/>
      <c r="F1958" s="169"/>
      <c r="G1958" s="169"/>
      <c r="H1958" s="204"/>
    </row>
    <row r="1959" spans="5:8" x14ac:dyDescent="0.25">
      <c r="E1959" s="169"/>
      <c r="F1959" s="169"/>
      <c r="G1959" s="169"/>
      <c r="H1959" s="204"/>
    </row>
    <row r="1960" spans="5:8" x14ac:dyDescent="0.25">
      <c r="E1960" s="169"/>
      <c r="F1960" s="169"/>
      <c r="G1960" s="169"/>
      <c r="H1960" s="204"/>
    </row>
    <row r="1961" spans="5:8" x14ac:dyDescent="0.25">
      <c r="E1961" s="169"/>
      <c r="F1961" s="169"/>
      <c r="G1961" s="169"/>
      <c r="H1961" s="204"/>
    </row>
    <row r="1962" spans="5:8" x14ac:dyDescent="0.25">
      <c r="E1962" s="169"/>
      <c r="F1962" s="169"/>
      <c r="G1962" s="169"/>
      <c r="H1962" s="204"/>
    </row>
    <row r="1963" spans="5:8" x14ac:dyDescent="0.25">
      <c r="E1963" s="169"/>
      <c r="F1963" s="169"/>
      <c r="G1963" s="169"/>
      <c r="H1963" s="204"/>
    </row>
    <row r="1964" spans="5:8" x14ac:dyDescent="0.25">
      <c r="E1964" s="169"/>
      <c r="F1964" s="169"/>
      <c r="G1964" s="169"/>
      <c r="H1964" s="204"/>
    </row>
    <row r="1965" spans="5:8" x14ac:dyDescent="0.25">
      <c r="E1965" s="169"/>
      <c r="F1965" s="169"/>
      <c r="G1965" s="169"/>
      <c r="H1965" s="204"/>
    </row>
    <row r="1966" spans="5:8" x14ac:dyDescent="0.25">
      <c r="E1966" s="169"/>
      <c r="F1966" s="169"/>
      <c r="G1966" s="169"/>
      <c r="H1966" s="204"/>
    </row>
    <row r="1967" spans="5:8" x14ac:dyDescent="0.25">
      <c r="E1967" s="169"/>
      <c r="F1967" s="169"/>
      <c r="G1967" s="169"/>
      <c r="H1967" s="204"/>
    </row>
    <row r="1968" spans="5:8" x14ac:dyDescent="0.25">
      <c r="E1968" s="169"/>
      <c r="F1968" s="169"/>
      <c r="G1968" s="169"/>
      <c r="H1968" s="204"/>
    </row>
    <row r="1969" spans="5:8" x14ac:dyDescent="0.25">
      <c r="E1969" s="169"/>
      <c r="F1969" s="169"/>
      <c r="G1969" s="169"/>
      <c r="H1969" s="204"/>
    </row>
    <row r="1970" spans="5:8" x14ac:dyDescent="0.25">
      <c r="E1970" s="169"/>
      <c r="F1970" s="169"/>
      <c r="G1970" s="169"/>
      <c r="H1970" s="204"/>
    </row>
    <row r="1971" spans="5:8" x14ac:dyDescent="0.25">
      <c r="E1971" s="169"/>
      <c r="F1971" s="169"/>
      <c r="G1971" s="169"/>
      <c r="H1971" s="204"/>
    </row>
    <row r="1972" spans="5:8" x14ac:dyDescent="0.25">
      <c r="E1972" s="169"/>
      <c r="F1972" s="169"/>
      <c r="G1972" s="169"/>
      <c r="H1972" s="204"/>
    </row>
    <row r="1973" spans="5:8" x14ac:dyDescent="0.25">
      <c r="E1973" s="169"/>
      <c r="F1973" s="169"/>
      <c r="G1973" s="169"/>
      <c r="H1973" s="204"/>
    </row>
    <row r="1974" spans="5:8" x14ac:dyDescent="0.25">
      <c r="E1974" s="169"/>
      <c r="F1974" s="169"/>
      <c r="G1974" s="169"/>
      <c r="H1974" s="204"/>
    </row>
    <row r="1975" spans="5:8" x14ac:dyDescent="0.25">
      <c r="E1975" s="169"/>
      <c r="F1975" s="169"/>
      <c r="G1975" s="169"/>
      <c r="H1975" s="204"/>
    </row>
    <row r="1976" spans="5:8" x14ac:dyDescent="0.25">
      <c r="E1976" s="169"/>
      <c r="F1976" s="169"/>
      <c r="G1976" s="169"/>
      <c r="H1976" s="204"/>
    </row>
    <row r="1977" spans="5:8" x14ac:dyDescent="0.25">
      <c r="E1977" s="169"/>
      <c r="F1977" s="169"/>
      <c r="G1977" s="169"/>
      <c r="H1977" s="204"/>
    </row>
    <row r="1978" spans="5:8" x14ac:dyDescent="0.25">
      <c r="E1978" s="169"/>
      <c r="F1978" s="169"/>
      <c r="G1978" s="169"/>
      <c r="H1978" s="204"/>
    </row>
    <row r="1979" spans="5:8" x14ac:dyDescent="0.25">
      <c r="E1979" s="169"/>
      <c r="F1979" s="169"/>
      <c r="G1979" s="169"/>
      <c r="H1979" s="204"/>
    </row>
    <row r="1980" spans="5:8" x14ac:dyDescent="0.25">
      <c r="E1980" s="169"/>
      <c r="F1980" s="169"/>
      <c r="G1980" s="169"/>
      <c r="H1980" s="204"/>
    </row>
    <row r="1981" spans="5:8" x14ac:dyDescent="0.25">
      <c r="E1981" s="169"/>
      <c r="F1981" s="169"/>
      <c r="G1981" s="169"/>
      <c r="H1981" s="204"/>
    </row>
    <row r="1982" spans="5:8" x14ac:dyDescent="0.25">
      <c r="E1982" s="169"/>
      <c r="F1982" s="169"/>
      <c r="G1982" s="169"/>
      <c r="H1982" s="204"/>
    </row>
    <row r="1983" spans="5:8" x14ac:dyDescent="0.25">
      <c r="E1983" s="169"/>
      <c r="F1983" s="169"/>
      <c r="G1983" s="169"/>
      <c r="H1983" s="204"/>
    </row>
    <row r="1984" spans="5:8" x14ac:dyDescent="0.25">
      <c r="E1984" s="169"/>
      <c r="F1984" s="169"/>
      <c r="G1984" s="169"/>
      <c r="H1984" s="204"/>
    </row>
    <row r="1985" spans="5:8" x14ac:dyDescent="0.25">
      <c r="E1985" s="169"/>
      <c r="F1985" s="169"/>
      <c r="G1985" s="169"/>
      <c r="H1985" s="204"/>
    </row>
    <row r="1986" spans="5:8" x14ac:dyDescent="0.25">
      <c r="E1986" s="169"/>
      <c r="F1986" s="169"/>
      <c r="G1986" s="169"/>
      <c r="H1986" s="204"/>
    </row>
    <row r="1987" spans="5:8" x14ac:dyDescent="0.25">
      <c r="E1987" s="169"/>
      <c r="F1987" s="169"/>
      <c r="G1987" s="169"/>
      <c r="H1987" s="204"/>
    </row>
    <row r="1988" spans="5:8" x14ac:dyDescent="0.25">
      <c r="E1988" s="169"/>
      <c r="F1988" s="169"/>
      <c r="G1988" s="169"/>
      <c r="H1988" s="204"/>
    </row>
    <row r="1989" spans="5:8" x14ac:dyDescent="0.25">
      <c r="E1989" s="169"/>
      <c r="F1989" s="169"/>
      <c r="G1989" s="169"/>
      <c r="H1989" s="204"/>
    </row>
    <row r="1990" spans="5:8" x14ac:dyDescent="0.25">
      <c r="E1990" s="169"/>
      <c r="F1990" s="169"/>
      <c r="G1990" s="169"/>
      <c r="H1990" s="204"/>
    </row>
    <row r="1991" spans="5:8" x14ac:dyDescent="0.25">
      <c r="E1991" s="169"/>
      <c r="F1991" s="169"/>
      <c r="G1991" s="169"/>
      <c r="H1991" s="204"/>
    </row>
    <row r="1992" spans="5:8" x14ac:dyDescent="0.25">
      <c r="E1992" s="169"/>
      <c r="F1992" s="169"/>
      <c r="G1992" s="169"/>
      <c r="H1992" s="204"/>
    </row>
    <row r="1993" spans="5:8" x14ac:dyDescent="0.25">
      <c r="E1993" s="169"/>
      <c r="F1993" s="169"/>
      <c r="G1993" s="169"/>
      <c r="H1993" s="204"/>
    </row>
    <row r="1994" spans="5:8" x14ac:dyDescent="0.25">
      <c r="E1994" s="169"/>
      <c r="F1994" s="169"/>
      <c r="G1994" s="169"/>
      <c r="H1994" s="204"/>
    </row>
    <row r="1995" spans="5:8" x14ac:dyDescent="0.25">
      <c r="E1995" s="169"/>
      <c r="F1995" s="169"/>
      <c r="G1995" s="169"/>
      <c r="H1995" s="204"/>
    </row>
    <row r="1996" spans="5:8" x14ac:dyDescent="0.25">
      <c r="E1996" s="169"/>
      <c r="F1996" s="169"/>
      <c r="G1996" s="169"/>
      <c r="H1996" s="204"/>
    </row>
    <row r="1997" spans="5:8" x14ac:dyDescent="0.25">
      <c r="E1997" s="169"/>
      <c r="F1997" s="169"/>
      <c r="G1997" s="169"/>
      <c r="H1997" s="204"/>
    </row>
    <row r="1998" spans="5:8" x14ac:dyDescent="0.25">
      <c r="E1998" s="169"/>
      <c r="F1998" s="169"/>
      <c r="G1998" s="169"/>
      <c r="H1998" s="204"/>
    </row>
    <row r="1999" spans="5:8" x14ac:dyDescent="0.25">
      <c r="E1999" s="169"/>
      <c r="F1999" s="169"/>
      <c r="G1999" s="169"/>
      <c r="H1999" s="204"/>
    </row>
    <row r="2000" spans="5:8" x14ac:dyDescent="0.25">
      <c r="E2000" s="169"/>
      <c r="F2000" s="169"/>
      <c r="G2000" s="169"/>
      <c r="H2000" s="204"/>
    </row>
    <row r="2001" spans="5:8" x14ac:dyDescent="0.25">
      <c r="E2001" s="169"/>
      <c r="F2001" s="169"/>
      <c r="G2001" s="169"/>
      <c r="H2001" s="204"/>
    </row>
    <row r="2002" spans="5:8" x14ac:dyDescent="0.25">
      <c r="E2002" s="169"/>
      <c r="F2002" s="169"/>
      <c r="G2002" s="169"/>
      <c r="H2002" s="204"/>
    </row>
    <row r="2003" spans="5:8" x14ac:dyDescent="0.25">
      <c r="E2003" s="169"/>
      <c r="F2003" s="169"/>
      <c r="G2003" s="169"/>
      <c r="H2003" s="204"/>
    </row>
    <row r="2004" spans="5:8" x14ac:dyDescent="0.25">
      <c r="E2004" s="169"/>
      <c r="F2004" s="169"/>
      <c r="G2004" s="169"/>
      <c r="H2004" s="204"/>
    </row>
    <row r="2005" spans="5:8" x14ac:dyDescent="0.25">
      <c r="E2005" s="169"/>
      <c r="F2005" s="169"/>
      <c r="G2005" s="169"/>
      <c r="H2005" s="204"/>
    </row>
    <row r="2006" spans="5:8" x14ac:dyDescent="0.25">
      <c r="E2006" s="169"/>
      <c r="F2006" s="169"/>
      <c r="G2006" s="169"/>
      <c r="H2006" s="204"/>
    </row>
    <row r="2007" spans="5:8" x14ac:dyDescent="0.25">
      <c r="E2007" s="169"/>
      <c r="F2007" s="169"/>
      <c r="G2007" s="169"/>
      <c r="H2007" s="204"/>
    </row>
    <row r="2008" spans="5:8" x14ac:dyDescent="0.25">
      <c r="E2008" s="169"/>
      <c r="F2008" s="169"/>
      <c r="G2008" s="169"/>
      <c r="H2008" s="204"/>
    </row>
    <row r="2009" spans="5:8" x14ac:dyDescent="0.25">
      <c r="E2009" s="169"/>
      <c r="F2009" s="169"/>
      <c r="G2009" s="169"/>
      <c r="H2009" s="204"/>
    </row>
    <row r="2010" spans="5:8" x14ac:dyDescent="0.25">
      <c r="E2010" s="169"/>
      <c r="F2010" s="169"/>
      <c r="G2010" s="169"/>
      <c r="H2010" s="204"/>
    </row>
    <row r="2011" spans="5:8" x14ac:dyDescent="0.25">
      <c r="E2011" s="169"/>
      <c r="F2011" s="169"/>
      <c r="G2011" s="169"/>
      <c r="H2011" s="204"/>
    </row>
    <row r="2012" spans="5:8" x14ac:dyDescent="0.25">
      <c r="E2012" s="169"/>
      <c r="F2012" s="169"/>
      <c r="G2012" s="169"/>
      <c r="H2012" s="204"/>
    </row>
    <row r="2013" spans="5:8" x14ac:dyDescent="0.25">
      <c r="E2013" s="169"/>
      <c r="F2013" s="169"/>
      <c r="G2013" s="169"/>
      <c r="H2013" s="204"/>
    </row>
    <row r="2014" spans="5:8" x14ac:dyDescent="0.25">
      <c r="E2014" s="169"/>
      <c r="F2014" s="169"/>
      <c r="G2014" s="169"/>
      <c r="H2014" s="204"/>
    </row>
    <row r="2015" spans="5:8" x14ac:dyDescent="0.25">
      <c r="E2015" s="169"/>
      <c r="F2015" s="169"/>
      <c r="G2015" s="169"/>
      <c r="H2015" s="204"/>
    </row>
    <row r="2016" spans="5:8" x14ac:dyDescent="0.25">
      <c r="E2016" s="169"/>
      <c r="F2016" s="169"/>
      <c r="G2016" s="169"/>
      <c r="H2016" s="204"/>
    </row>
    <row r="2017" spans="5:8" x14ac:dyDescent="0.25">
      <c r="E2017" s="169"/>
      <c r="F2017" s="169"/>
      <c r="G2017" s="169"/>
      <c r="H2017" s="204"/>
    </row>
    <row r="2018" spans="5:8" x14ac:dyDescent="0.25">
      <c r="E2018" s="169"/>
      <c r="F2018" s="169"/>
      <c r="G2018" s="169"/>
      <c r="H2018" s="204"/>
    </row>
    <row r="2019" spans="5:8" x14ac:dyDescent="0.25">
      <c r="E2019" s="169"/>
      <c r="F2019" s="169"/>
      <c r="G2019" s="169"/>
      <c r="H2019" s="204"/>
    </row>
    <row r="2020" spans="5:8" x14ac:dyDescent="0.25">
      <c r="E2020" s="169"/>
      <c r="F2020" s="169"/>
      <c r="G2020" s="169"/>
      <c r="H2020" s="204"/>
    </row>
    <row r="2021" spans="5:8" x14ac:dyDescent="0.25">
      <c r="E2021" s="169"/>
      <c r="F2021" s="169"/>
      <c r="G2021" s="169"/>
      <c r="H2021" s="204"/>
    </row>
    <row r="2022" spans="5:8" x14ac:dyDescent="0.25">
      <c r="E2022" s="169"/>
      <c r="F2022" s="169"/>
      <c r="G2022" s="169"/>
      <c r="H2022" s="204"/>
    </row>
    <row r="2023" spans="5:8" x14ac:dyDescent="0.25">
      <c r="E2023" s="169"/>
      <c r="F2023" s="169"/>
      <c r="G2023" s="169"/>
      <c r="H2023" s="204"/>
    </row>
    <row r="2024" spans="5:8" x14ac:dyDescent="0.25">
      <c r="E2024" s="169"/>
      <c r="F2024" s="169"/>
      <c r="G2024" s="169"/>
      <c r="H2024" s="204"/>
    </row>
    <row r="2025" spans="5:8" x14ac:dyDescent="0.25">
      <c r="E2025" s="169"/>
      <c r="F2025" s="169"/>
      <c r="G2025" s="169"/>
      <c r="H2025" s="204"/>
    </row>
    <row r="2026" spans="5:8" x14ac:dyDescent="0.25">
      <c r="E2026" s="169"/>
      <c r="F2026" s="169"/>
      <c r="G2026" s="169"/>
      <c r="H2026" s="204"/>
    </row>
    <row r="2027" spans="5:8" x14ac:dyDescent="0.25">
      <c r="E2027" s="169"/>
      <c r="F2027" s="169"/>
      <c r="G2027" s="169"/>
      <c r="H2027" s="204"/>
    </row>
    <row r="2028" spans="5:8" x14ac:dyDescent="0.25">
      <c r="E2028" s="169"/>
      <c r="F2028" s="169"/>
      <c r="G2028" s="169"/>
      <c r="H2028" s="204"/>
    </row>
    <row r="2029" spans="5:8" x14ac:dyDescent="0.25">
      <c r="E2029" s="169"/>
      <c r="F2029" s="169"/>
      <c r="G2029" s="169"/>
      <c r="H2029" s="204"/>
    </row>
    <row r="2030" spans="5:8" x14ac:dyDescent="0.25">
      <c r="E2030" s="169"/>
      <c r="F2030" s="169"/>
      <c r="G2030" s="169"/>
      <c r="H2030" s="204"/>
    </row>
    <row r="2031" spans="5:8" x14ac:dyDescent="0.25">
      <c r="E2031" s="169"/>
      <c r="F2031" s="169"/>
      <c r="G2031" s="169"/>
      <c r="H2031" s="204"/>
    </row>
    <row r="2032" spans="5:8" x14ac:dyDescent="0.25">
      <c r="E2032" s="169"/>
      <c r="F2032" s="169"/>
      <c r="G2032" s="169"/>
      <c r="H2032" s="204"/>
    </row>
    <row r="2033" spans="5:8" x14ac:dyDescent="0.25">
      <c r="E2033" s="169"/>
      <c r="F2033" s="169"/>
      <c r="G2033" s="169"/>
      <c r="H2033" s="204"/>
    </row>
    <row r="2034" spans="5:8" x14ac:dyDescent="0.25">
      <c r="E2034" s="169"/>
      <c r="F2034" s="169"/>
      <c r="G2034" s="169"/>
      <c r="H2034" s="204"/>
    </row>
    <row r="2035" spans="5:8" x14ac:dyDescent="0.25">
      <c r="E2035" s="169"/>
      <c r="F2035" s="169"/>
      <c r="G2035" s="169"/>
      <c r="H2035" s="204"/>
    </row>
    <row r="2036" spans="5:8" x14ac:dyDescent="0.25">
      <c r="E2036" s="169"/>
      <c r="F2036" s="169"/>
      <c r="G2036" s="169"/>
      <c r="H2036" s="204"/>
    </row>
    <row r="2037" spans="5:8" x14ac:dyDescent="0.25">
      <c r="E2037" s="169"/>
      <c r="F2037" s="169"/>
      <c r="G2037" s="169"/>
      <c r="H2037" s="204"/>
    </row>
    <row r="2038" spans="5:8" x14ac:dyDescent="0.25">
      <c r="E2038" s="169"/>
      <c r="F2038" s="169"/>
      <c r="G2038" s="169"/>
      <c r="H2038" s="204"/>
    </row>
    <row r="2039" spans="5:8" x14ac:dyDescent="0.25">
      <c r="E2039" s="169"/>
      <c r="F2039" s="169"/>
      <c r="G2039" s="169"/>
      <c r="H2039" s="204"/>
    </row>
    <row r="2040" spans="5:8" x14ac:dyDescent="0.25">
      <c r="E2040" s="169"/>
      <c r="F2040" s="169"/>
      <c r="G2040" s="169"/>
      <c r="H2040" s="204"/>
    </row>
    <row r="2041" spans="5:8" x14ac:dyDescent="0.25">
      <c r="E2041" s="169"/>
      <c r="F2041" s="169"/>
      <c r="G2041" s="169"/>
      <c r="H2041" s="204"/>
    </row>
    <row r="2042" spans="5:8" x14ac:dyDescent="0.25">
      <c r="E2042" s="169"/>
      <c r="F2042" s="169"/>
      <c r="G2042" s="169"/>
      <c r="H2042" s="204"/>
    </row>
    <row r="2043" spans="5:8" x14ac:dyDescent="0.25">
      <c r="E2043" s="169"/>
      <c r="F2043" s="169"/>
      <c r="G2043" s="169"/>
      <c r="H2043" s="204"/>
    </row>
    <row r="2044" spans="5:8" x14ac:dyDescent="0.25">
      <c r="E2044" s="169"/>
      <c r="F2044" s="169"/>
      <c r="G2044" s="169"/>
      <c r="H2044" s="204"/>
    </row>
    <row r="2045" spans="5:8" x14ac:dyDescent="0.25">
      <c r="E2045" s="169"/>
      <c r="F2045" s="169"/>
      <c r="G2045" s="169"/>
      <c r="H2045" s="204"/>
    </row>
    <row r="2046" spans="5:8" x14ac:dyDescent="0.25">
      <c r="E2046" s="169"/>
      <c r="F2046" s="169"/>
      <c r="G2046" s="169"/>
      <c r="H2046" s="204"/>
    </row>
    <row r="2047" spans="5:8" x14ac:dyDescent="0.25">
      <c r="E2047" s="169"/>
      <c r="F2047" s="169"/>
      <c r="G2047" s="169"/>
      <c r="H2047" s="204"/>
    </row>
    <row r="2048" spans="5:8" x14ac:dyDescent="0.25">
      <c r="E2048" s="169"/>
      <c r="F2048" s="169"/>
      <c r="G2048" s="169"/>
      <c r="H2048" s="204"/>
    </row>
    <row r="2049" spans="5:8" x14ac:dyDescent="0.25">
      <c r="E2049" s="169"/>
      <c r="F2049" s="169"/>
      <c r="G2049" s="169"/>
      <c r="H2049" s="204"/>
    </row>
    <row r="2050" spans="5:8" x14ac:dyDescent="0.25">
      <c r="E2050" s="169"/>
      <c r="F2050" s="169"/>
      <c r="G2050" s="169"/>
      <c r="H2050" s="204"/>
    </row>
    <row r="2051" spans="5:8" x14ac:dyDescent="0.25">
      <c r="E2051" s="169"/>
      <c r="F2051" s="169"/>
      <c r="G2051" s="169"/>
      <c r="H2051" s="204"/>
    </row>
    <row r="2052" spans="5:8" x14ac:dyDescent="0.25">
      <c r="E2052" s="169"/>
      <c r="F2052" s="169"/>
      <c r="G2052" s="169"/>
      <c r="H2052" s="204"/>
    </row>
    <row r="2053" spans="5:8" x14ac:dyDescent="0.25">
      <c r="E2053" s="169"/>
      <c r="F2053" s="169"/>
      <c r="G2053" s="169"/>
      <c r="H2053" s="204"/>
    </row>
    <row r="2054" spans="5:8" x14ac:dyDescent="0.25">
      <c r="E2054" s="169"/>
      <c r="F2054" s="169"/>
      <c r="G2054" s="169"/>
      <c r="H2054" s="204"/>
    </row>
    <row r="2055" spans="5:8" x14ac:dyDescent="0.25">
      <c r="E2055" s="169"/>
      <c r="F2055" s="169"/>
      <c r="G2055" s="169"/>
      <c r="H2055" s="204"/>
    </row>
    <row r="2056" spans="5:8" x14ac:dyDescent="0.25">
      <c r="E2056" s="169"/>
      <c r="F2056" s="169"/>
      <c r="G2056" s="169"/>
      <c r="H2056" s="204"/>
    </row>
    <row r="2057" spans="5:8" x14ac:dyDescent="0.25">
      <c r="E2057" s="169"/>
      <c r="F2057" s="169"/>
      <c r="G2057" s="169"/>
      <c r="H2057" s="204"/>
    </row>
    <row r="2058" spans="5:8" x14ac:dyDescent="0.25">
      <c r="E2058" s="169"/>
      <c r="F2058" s="169"/>
      <c r="G2058" s="169"/>
      <c r="H2058" s="204"/>
    </row>
    <row r="2059" spans="5:8" x14ac:dyDescent="0.25">
      <c r="E2059" s="169"/>
      <c r="F2059" s="169"/>
      <c r="G2059" s="169"/>
      <c r="H2059" s="204"/>
    </row>
    <row r="2060" spans="5:8" x14ac:dyDescent="0.25">
      <c r="E2060" s="169"/>
      <c r="F2060" s="169"/>
      <c r="G2060" s="169"/>
      <c r="H2060" s="204"/>
    </row>
    <row r="2061" spans="5:8" x14ac:dyDescent="0.25">
      <c r="E2061" s="169"/>
      <c r="F2061" s="169"/>
      <c r="G2061" s="169"/>
      <c r="H2061" s="204"/>
    </row>
    <row r="2062" spans="5:8" x14ac:dyDescent="0.25">
      <c r="E2062" s="169"/>
      <c r="F2062" s="169"/>
      <c r="G2062" s="169"/>
      <c r="H2062" s="204"/>
    </row>
    <row r="2063" spans="5:8" x14ac:dyDescent="0.25">
      <c r="E2063" s="169"/>
      <c r="F2063" s="169"/>
      <c r="G2063" s="169"/>
      <c r="H2063" s="204"/>
    </row>
    <row r="2064" spans="5:8" x14ac:dyDescent="0.25">
      <c r="E2064" s="169"/>
      <c r="F2064" s="169"/>
      <c r="G2064" s="169"/>
      <c r="H2064" s="204"/>
    </row>
    <row r="2065" spans="5:8" x14ac:dyDescent="0.25">
      <c r="E2065" s="169"/>
      <c r="F2065" s="169"/>
      <c r="G2065" s="169"/>
      <c r="H2065" s="204"/>
    </row>
    <row r="2066" spans="5:8" x14ac:dyDescent="0.25">
      <c r="E2066" s="169"/>
      <c r="F2066" s="169"/>
      <c r="G2066" s="169"/>
      <c r="H2066" s="204"/>
    </row>
    <row r="2067" spans="5:8" x14ac:dyDescent="0.25">
      <c r="E2067" s="169"/>
      <c r="F2067" s="169"/>
      <c r="G2067" s="169"/>
      <c r="H2067" s="204"/>
    </row>
    <row r="2068" spans="5:8" x14ac:dyDescent="0.25">
      <c r="E2068" s="169"/>
      <c r="F2068" s="169"/>
      <c r="G2068" s="169"/>
      <c r="H2068" s="204"/>
    </row>
    <row r="2069" spans="5:8" x14ac:dyDescent="0.25">
      <c r="E2069" s="169"/>
      <c r="F2069" s="169"/>
      <c r="G2069" s="169"/>
      <c r="H2069" s="204"/>
    </row>
    <row r="2070" spans="5:8" x14ac:dyDescent="0.25">
      <c r="E2070" s="169"/>
      <c r="F2070" s="169"/>
      <c r="G2070" s="169"/>
      <c r="H2070" s="204"/>
    </row>
    <row r="2071" spans="5:8" x14ac:dyDescent="0.25">
      <c r="E2071" s="169"/>
      <c r="F2071" s="169"/>
      <c r="G2071" s="169"/>
      <c r="H2071" s="204"/>
    </row>
    <row r="2072" spans="5:8" x14ac:dyDescent="0.25">
      <c r="E2072" s="169"/>
      <c r="F2072" s="169"/>
      <c r="G2072" s="169"/>
      <c r="H2072" s="204"/>
    </row>
    <row r="2073" spans="5:8" x14ac:dyDescent="0.25">
      <c r="E2073" s="169"/>
      <c r="F2073" s="169"/>
      <c r="G2073" s="169"/>
      <c r="H2073" s="204"/>
    </row>
    <row r="2074" spans="5:8" x14ac:dyDescent="0.25">
      <c r="E2074" s="169"/>
      <c r="F2074" s="169"/>
      <c r="G2074" s="169"/>
      <c r="H2074" s="204"/>
    </row>
    <row r="2075" spans="5:8" x14ac:dyDescent="0.25">
      <c r="E2075" s="169"/>
      <c r="F2075" s="169"/>
      <c r="G2075" s="169"/>
      <c r="H2075" s="204"/>
    </row>
    <row r="2076" spans="5:8" x14ac:dyDescent="0.25">
      <c r="E2076" s="169"/>
      <c r="F2076" s="169"/>
      <c r="G2076" s="169"/>
      <c r="H2076" s="204"/>
    </row>
    <row r="2077" spans="5:8" x14ac:dyDescent="0.25">
      <c r="E2077" s="169"/>
      <c r="F2077" s="169"/>
      <c r="G2077" s="169"/>
      <c r="H2077" s="204"/>
    </row>
    <row r="2078" spans="5:8" x14ac:dyDescent="0.25">
      <c r="E2078" s="169"/>
      <c r="F2078" s="169"/>
      <c r="G2078" s="169"/>
      <c r="H2078" s="204"/>
    </row>
    <row r="2079" spans="5:8" x14ac:dyDescent="0.25">
      <c r="E2079" s="169"/>
      <c r="F2079" s="169"/>
      <c r="G2079" s="169"/>
      <c r="H2079" s="204"/>
    </row>
    <row r="2080" spans="5:8" x14ac:dyDescent="0.25">
      <c r="E2080" s="169"/>
      <c r="F2080" s="169"/>
      <c r="G2080" s="169"/>
      <c r="H2080" s="204"/>
    </row>
    <row r="2081" spans="5:8" x14ac:dyDescent="0.25">
      <c r="E2081" s="169"/>
      <c r="F2081" s="169"/>
      <c r="G2081" s="169"/>
      <c r="H2081" s="204"/>
    </row>
    <row r="2082" spans="5:8" x14ac:dyDescent="0.25">
      <c r="E2082" s="169"/>
      <c r="F2082" s="169"/>
      <c r="G2082" s="169"/>
      <c r="H2082" s="204"/>
    </row>
    <row r="2083" spans="5:8" x14ac:dyDescent="0.25">
      <c r="E2083" s="169"/>
      <c r="F2083" s="169"/>
      <c r="G2083" s="169"/>
      <c r="H2083" s="204"/>
    </row>
    <row r="2084" spans="5:8" x14ac:dyDescent="0.25">
      <c r="E2084" s="169"/>
      <c r="F2084" s="169"/>
      <c r="G2084" s="169"/>
      <c r="H2084" s="204"/>
    </row>
    <row r="2085" spans="5:8" x14ac:dyDescent="0.25">
      <c r="E2085" s="169"/>
      <c r="F2085" s="169"/>
      <c r="G2085" s="169"/>
      <c r="H2085" s="204"/>
    </row>
    <row r="2086" spans="5:8" x14ac:dyDescent="0.25">
      <c r="E2086" s="169"/>
      <c r="F2086" s="169"/>
      <c r="G2086" s="169"/>
      <c r="H2086" s="204"/>
    </row>
    <row r="2087" spans="5:8" x14ac:dyDescent="0.25">
      <c r="E2087" s="169"/>
      <c r="F2087" s="169"/>
      <c r="G2087" s="169"/>
      <c r="H2087" s="204"/>
    </row>
    <row r="2088" spans="5:8" x14ac:dyDescent="0.25">
      <c r="E2088" s="169"/>
      <c r="F2088" s="169"/>
      <c r="G2088" s="169"/>
      <c r="H2088" s="204"/>
    </row>
    <row r="2089" spans="5:8" x14ac:dyDescent="0.25">
      <c r="E2089" s="169"/>
      <c r="F2089" s="169"/>
      <c r="G2089" s="169"/>
      <c r="H2089" s="204"/>
    </row>
    <row r="2090" spans="5:8" x14ac:dyDescent="0.25">
      <c r="E2090" s="169"/>
      <c r="F2090" s="169"/>
      <c r="G2090" s="169"/>
      <c r="H2090" s="204"/>
    </row>
    <row r="2091" spans="5:8" x14ac:dyDescent="0.25">
      <c r="E2091" s="169"/>
      <c r="F2091" s="169"/>
      <c r="G2091" s="169"/>
      <c r="H2091" s="204"/>
    </row>
    <row r="2092" spans="5:8" x14ac:dyDescent="0.25">
      <c r="E2092" s="169"/>
      <c r="F2092" s="169"/>
      <c r="G2092" s="169"/>
      <c r="H2092" s="204"/>
    </row>
    <row r="2093" spans="5:8" x14ac:dyDescent="0.25">
      <c r="E2093" s="169"/>
      <c r="F2093" s="169"/>
      <c r="G2093" s="169"/>
      <c r="H2093" s="204"/>
    </row>
    <row r="2094" spans="5:8" x14ac:dyDescent="0.25">
      <c r="E2094" s="169"/>
      <c r="F2094" s="169"/>
      <c r="G2094" s="169"/>
      <c r="H2094" s="204"/>
    </row>
    <row r="2095" spans="5:8" x14ac:dyDescent="0.25">
      <c r="E2095" s="169"/>
      <c r="F2095" s="169"/>
      <c r="G2095" s="169"/>
      <c r="H2095" s="204"/>
    </row>
    <row r="2096" spans="5:8" x14ac:dyDescent="0.25">
      <c r="E2096" s="169"/>
      <c r="F2096" s="169"/>
      <c r="G2096" s="169"/>
      <c r="H2096" s="204"/>
    </row>
    <row r="2097" spans="5:8" x14ac:dyDescent="0.25">
      <c r="E2097" s="169"/>
      <c r="F2097" s="169"/>
      <c r="G2097" s="169"/>
      <c r="H2097" s="204"/>
    </row>
    <row r="2098" spans="5:8" x14ac:dyDescent="0.25">
      <c r="E2098" s="169"/>
      <c r="F2098" s="169"/>
      <c r="G2098" s="169"/>
      <c r="H2098" s="204"/>
    </row>
    <row r="2099" spans="5:8" x14ac:dyDescent="0.25">
      <c r="E2099" s="169"/>
      <c r="F2099" s="169"/>
      <c r="G2099" s="169"/>
      <c r="H2099" s="204"/>
    </row>
    <row r="2100" spans="5:8" x14ac:dyDescent="0.25">
      <c r="E2100" s="169"/>
      <c r="F2100" s="169"/>
      <c r="G2100" s="169"/>
      <c r="H2100" s="204"/>
    </row>
    <row r="2101" spans="5:8" x14ac:dyDescent="0.25">
      <c r="E2101" s="169"/>
      <c r="F2101" s="169"/>
      <c r="G2101" s="169"/>
      <c r="H2101" s="204"/>
    </row>
    <row r="2102" spans="5:8" x14ac:dyDescent="0.25">
      <c r="E2102" s="169"/>
      <c r="F2102" s="169"/>
      <c r="G2102" s="169"/>
      <c r="H2102" s="204"/>
    </row>
    <row r="2103" spans="5:8" x14ac:dyDescent="0.25">
      <c r="E2103" s="169"/>
      <c r="F2103" s="169"/>
      <c r="G2103" s="169"/>
      <c r="H2103" s="204"/>
    </row>
    <row r="2104" spans="5:8" x14ac:dyDescent="0.25">
      <c r="E2104" s="169"/>
      <c r="F2104" s="169"/>
      <c r="G2104" s="169"/>
      <c r="H2104" s="204"/>
    </row>
    <row r="2105" spans="5:8" x14ac:dyDescent="0.25">
      <c r="E2105" s="169"/>
      <c r="F2105" s="169"/>
      <c r="G2105" s="169"/>
      <c r="H2105" s="204"/>
    </row>
    <row r="2106" spans="5:8" x14ac:dyDescent="0.25">
      <c r="E2106" s="169"/>
      <c r="F2106" s="169"/>
      <c r="G2106" s="169"/>
      <c r="H2106" s="204"/>
    </row>
    <row r="2107" spans="5:8" x14ac:dyDescent="0.25">
      <c r="E2107" s="169"/>
      <c r="F2107" s="169"/>
      <c r="G2107" s="169"/>
      <c r="H2107" s="204"/>
    </row>
    <row r="2108" spans="5:8" x14ac:dyDescent="0.25">
      <c r="E2108" s="169"/>
      <c r="F2108" s="169"/>
      <c r="G2108" s="169"/>
      <c r="H2108" s="204"/>
    </row>
    <row r="2109" spans="5:8" x14ac:dyDescent="0.25">
      <c r="E2109" s="169"/>
      <c r="F2109" s="169"/>
      <c r="G2109" s="169"/>
      <c r="H2109" s="204"/>
    </row>
    <row r="2110" spans="5:8" x14ac:dyDescent="0.25">
      <c r="E2110" s="169"/>
      <c r="F2110" s="169"/>
      <c r="G2110" s="169"/>
      <c r="H2110" s="204"/>
    </row>
    <row r="2111" spans="5:8" x14ac:dyDescent="0.25">
      <c r="E2111" s="169"/>
      <c r="F2111" s="169"/>
      <c r="G2111" s="169"/>
      <c r="H2111" s="204"/>
    </row>
    <row r="2112" spans="5:8" x14ac:dyDescent="0.25">
      <c r="E2112" s="169"/>
      <c r="F2112" s="169"/>
      <c r="G2112" s="169"/>
      <c r="H2112" s="204"/>
    </row>
    <row r="2113" spans="5:8" x14ac:dyDescent="0.25">
      <c r="E2113" s="169"/>
      <c r="F2113" s="169"/>
      <c r="G2113" s="169"/>
      <c r="H2113" s="204"/>
    </row>
    <row r="2114" spans="5:8" x14ac:dyDescent="0.25">
      <c r="E2114" s="169"/>
      <c r="F2114" s="169"/>
      <c r="G2114" s="169"/>
      <c r="H2114" s="204"/>
    </row>
    <row r="2115" spans="5:8" x14ac:dyDescent="0.25">
      <c r="E2115" s="169"/>
      <c r="F2115" s="169"/>
      <c r="G2115" s="169"/>
      <c r="H2115" s="204"/>
    </row>
    <row r="2116" spans="5:8" x14ac:dyDescent="0.25">
      <c r="E2116" s="169"/>
      <c r="F2116" s="169"/>
      <c r="G2116" s="169"/>
      <c r="H2116" s="204"/>
    </row>
    <row r="2117" spans="5:8" x14ac:dyDescent="0.25">
      <c r="E2117" s="169"/>
      <c r="F2117" s="169"/>
      <c r="G2117" s="169"/>
      <c r="H2117" s="204"/>
    </row>
    <row r="2118" spans="5:8" x14ac:dyDescent="0.25">
      <c r="E2118" s="169"/>
      <c r="F2118" s="169"/>
      <c r="G2118" s="169"/>
      <c r="H2118" s="204"/>
    </row>
    <row r="2119" spans="5:8" x14ac:dyDescent="0.25">
      <c r="E2119" s="169"/>
      <c r="F2119" s="169"/>
      <c r="G2119" s="169"/>
      <c r="H2119" s="204"/>
    </row>
    <row r="2120" spans="5:8" x14ac:dyDescent="0.25">
      <c r="E2120" s="169"/>
      <c r="F2120" s="169"/>
      <c r="G2120" s="169"/>
      <c r="H2120" s="204"/>
    </row>
    <row r="2121" spans="5:8" x14ac:dyDescent="0.25">
      <c r="E2121" s="169"/>
      <c r="F2121" s="169"/>
      <c r="G2121" s="169"/>
      <c r="H2121" s="204"/>
    </row>
    <row r="2122" spans="5:8" x14ac:dyDescent="0.25">
      <c r="E2122" s="169"/>
      <c r="F2122" s="169"/>
      <c r="G2122" s="169"/>
      <c r="H2122" s="204"/>
    </row>
    <row r="2123" spans="5:8" x14ac:dyDescent="0.25">
      <c r="E2123" s="169"/>
      <c r="F2123" s="169"/>
      <c r="G2123" s="169"/>
      <c r="H2123" s="204"/>
    </row>
    <row r="2124" spans="5:8" x14ac:dyDescent="0.25">
      <c r="E2124" s="169"/>
      <c r="F2124" s="169"/>
      <c r="G2124" s="169"/>
      <c r="H2124" s="204"/>
    </row>
    <row r="2125" spans="5:8" x14ac:dyDescent="0.25">
      <c r="E2125" s="169"/>
      <c r="F2125" s="169"/>
      <c r="G2125" s="169"/>
      <c r="H2125" s="204"/>
    </row>
    <row r="2126" spans="5:8" x14ac:dyDescent="0.25">
      <c r="E2126" s="169"/>
      <c r="F2126" s="169"/>
      <c r="G2126" s="169"/>
      <c r="H2126" s="204"/>
    </row>
    <row r="2127" spans="5:8" x14ac:dyDescent="0.25">
      <c r="E2127" s="169"/>
      <c r="F2127" s="169"/>
      <c r="G2127" s="169"/>
      <c r="H2127" s="204"/>
    </row>
    <row r="2128" spans="5:8" x14ac:dyDescent="0.25">
      <c r="E2128" s="169"/>
      <c r="F2128" s="169"/>
      <c r="G2128" s="169"/>
      <c r="H2128" s="204"/>
    </row>
    <row r="2129" spans="5:8" x14ac:dyDescent="0.25">
      <c r="E2129" s="169"/>
      <c r="F2129" s="169"/>
      <c r="G2129" s="169"/>
      <c r="H2129" s="204"/>
    </row>
    <row r="2130" spans="5:8" x14ac:dyDescent="0.25">
      <c r="E2130" s="169"/>
      <c r="F2130" s="169"/>
      <c r="G2130" s="169"/>
      <c r="H2130" s="204"/>
    </row>
    <row r="2131" spans="5:8" x14ac:dyDescent="0.25">
      <c r="E2131" s="169"/>
      <c r="F2131" s="169"/>
      <c r="G2131" s="169"/>
      <c r="H2131" s="204"/>
    </row>
    <row r="2132" spans="5:8" x14ac:dyDescent="0.25">
      <c r="E2132" s="169"/>
      <c r="F2132" s="169"/>
      <c r="G2132" s="169"/>
      <c r="H2132" s="204"/>
    </row>
    <row r="2133" spans="5:8" x14ac:dyDescent="0.25">
      <c r="E2133" s="169"/>
      <c r="F2133" s="169"/>
      <c r="G2133" s="169"/>
      <c r="H2133" s="204"/>
    </row>
    <row r="2134" spans="5:8" x14ac:dyDescent="0.25">
      <c r="E2134" s="169"/>
      <c r="F2134" s="169"/>
      <c r="G2134" s="169"/>
      <c r="H2134" s="204"/>
    </row>
    <row r="2135" spans="5:8" x14ac:dyDescent="0.25">
      <c r="E2135" s="169"/>
      <c r="F2135" s="169"/>
      <c r="G2135" s="169"/>
      <c r="H2135" s="204"/>
    </row>
    <row r="2136" spans="5:8" x14ac:dyDescent="0.25">
      <c r="E2136" s="169"/>
      <c r="F2136" s="169"/>
      <c r="G2136" s="169"/>
      <c r="H2136" s="204"/>
    </row>
    <row r="2137" spans="5:8" x14ac:dyDescent="0.25">
      <c r="E2137" s="169"/>
      <c r="F2137" s="169"/>
      <c r="G2137" s="169"/>
      <c r="H2137" s="204"/>
    </row>
    <row r="2138" spans="5:8" x14ac:dyDescent="0.25">
      <c r="E2138" s="169"/>
      <c r="F2138" s="169"/>
      <c r="G2138" s="169"/>
      <c r="H2138" s="204"/>
    </row>
    <row r="2139" spans="5:8" x14ac:dyDescent="0.25">
      <c r="E2139" s="169"/>
      <c r="F2139" s="169"/>
      <c r="G2139" s="169"/>
      <c r="H2139" s="204"/>
    </row>
    <row r="2140" spans="5:8" x14ac:dyDescent="0.25">
      <c r="E2140" s="169"/>
      <c r="F2140" s="169"/>
      <c r="G2140" s="169"/>
      <c r="H2140" s="204"/>
    </row>
    <row r="2141" spans="5:8" x14ac:dyDescent="0.25">
      <c r="E2141" s="169"/>
      <c r="F2141" s="169"/>
      <c r="G2141" s="169"/>
      <c r="H2141" s="204"/>
    </row>
    <row r="2142" spans="5:8" x14ac:dyDescent="0.25">
      <c r="E2142" s="169"/>
      <c r="F2142" s="169"/>
      <c r="G2142" s="169"/>
      <c r="H2142" s="204"/>
    </row>
    <row r="2143" spans="5:8" x14ac:dyDescent="0.25">
      <c r="E2143" s="169"/>
      <c r="F2143" s="169"/>
      <c r="G2143" s="169"/>
      <c r="H2143" s="204"/>
    </row>
    <row r="2144" spans="5:8" x14ac:dyDescent="0.25">
      <c r="E2144" s="169"/>
      <c r="F2144" s="169"/>
      <c r="G2144" s="169"/>
      <c r="H2144" s="204"/>
    </row>
    <row r="2145" spans="5:8" x14ac:dyDescent="0.25">
      <c r="E2145" s="169"/>
      <c r="F2145" s="169"/>
      <c r="G2145" s="169"/>
      <c r="H2145" s="204"/>
    </row>
    <row r="2146" spans="5:8" x14ac:dyDescent="0.25">
      <c r="E2146" s="169"/>
      <c r="F2146" s="169"/>
      <c r="G2146" s="169"/>
      <c r="H2146" s="204"/>
    </row>
    <row r="2147" spans="5:8" x14ac:dyDescent="0.25">
      <c r="E2147" s="169"/>
      <c r="F2147" s="169"/>
      <c r="G2147" s="169"/>
      <c r="H2147" s="204"/>
    </row>
    <row r="2148" spans="5:8" x14ac:dyDescent="0.25">
      <c r="E2148" s="169"/>
      <c r="F2148" s="169"/>
      <c r="G2148" s="169"/>
      <c r="H2148" s="204"/>
    </row>
    <row r="2149" spans="5:8" x14ac:dyDescent="0.25">
      <c r="E2149" s="169"/>
      <c r="F2149" s="169"/>
      <c r="G2149" s="169"/>
      <c r="H2149" s="204"/>
    </row>
    <row r="2150" spans="5:8" x14ac:dyDescent="0.25">
      <c r="E2150" s="169"/>
      <c r="F2150" s="169"/>
      <c r="G2150" s="169"/>
      <c r="H2150" s="204"/>
    </row>
    <row r="2151" spans="5:8" x14ac:dyDescent="0.25">
      <c r="E2151" s="169"/>
      <c r="F2151" s="169"/>
      <c r="G2151" s="169"/>
      <c r="H2151" s="204"/>
    </row>
    <row r="2152" spans="5:8" x14ac:dyDescent="0.25">
      <c r="E2152" s="169"/>
      <c r="F2152" s="169"/>
      <c r="G2152" s="169"/>
      <c r="H2152" s="204"/>
    </row>
    <row r="2153" spans="5:8" x14ac:dyDescent="0.25">
      <c r="E2153" s="169"/>
      <c r="F2153" s="169"/>
      <c r="G2153" s="169"/>
      <c r="H2153" s="204"/>
    </row>
    <row r="2154" spans="5:8" x14ac:dyDescent="0.25">
      <c r="E2154" s="169"/>
      <c r="F2154" s="169"/>
      <c r="G2154" s="169"/>
      <c r="H2154" s="204"/>
    </row>
    <row r="2155" spans="5:8" x14ac:dyDescent="0.25">
      <c r="E2155" s="169"/>
      <c r="F2155" s="169"/>
      <c r="G2155" s="169"/>
      <c r="H2155" s="204"/>
    </row>
    <row r="2156" spans="5:8" x14ac:dyDescent="0.25">
      <c r="E2156" s="169"/>
      <c r="F2156" s="169"/>
      <c r="G2156" s="169"/>
      <c r="H2156" s="204"/>
    </row>
    <row r="2157" spans="5:8" x14ac:dyDescent="0.25">
      <c r="E2157" s="169"/>
      <c r="F2157" s="169"/>
      <c r="G2157" s="169"/>
      <c r="H2157" s="204"/>
    </row>
    <row r="2158" spans="5:8" x14ac:dyDescent="0.25">
      <c r="E2158" s="169"/>
      <c r="F2158" s="169"/>
      <c r="G2158" s="169"/>
      <c r="H2158" s="204"/>
    </row>
    <row r="2159" spans="5:8" x14ac:dyDescent="0.25">
      <c r="E2159" s="169"/>
      <c r="F2159" s="169"/>
      <c r="G2159" s="169"/>
      <c r="H2159" s="204"/>
    </row>
    <row r="2160" spans="5:8" x14ac:dyDescent="0.25">
      <c r="E2160" s="169"/>
      <c r="F2160" s="169"/>
      <c r="G2160" s="169"/>
      <c r="H2160" s="204"/>
    </row>
    <row r="2161" spans="5:8" x14ac:dyDescent="0.25">
      <c r="E2161" s="169"/>
      <c r="F2161" s="169"/>
      <c r="G2161" s="169"/>
      <c r="H2161" s="204"/>
    </row>
    <row r="2162" spans="5:8" x14ac:dyDescent="0.25">
      <c r="E2162" s="169"/>
      <c r="F2162" s="169"/>
      <c r="G2162" s="169"/>
      <c r="H2162" s="204"/>
    </row>
    <row r="2163" spans="5:8" x14ac:dyDescent="0.25">
      <c r="E2163" s="169"/>
      <c r="F2163" s="169"/>
      <c r="G2163" s="169"/>
      <c r="H2163" s="204"/>
    </row>
    <row r="2164" spans="5:8" x14ac:dyDescent="0.25">
      <c r="E2164" s="169"/>
      <c r="F2164" s="169"/>
      <c r="G2164" s="169"/>
      <c r="H2164" s="204"/>
    </row>
    <row r="2165" spans="5:8" x14ac:dyDescent="0.25">
      <c r="E2165" s="169"/>
      <c r="F2165" s="169"/>
      <c r="G2165" s="169"/>
      <c r="H2165" s="204"/>
    </row>
    <row r="2166" spans="5:8" x14ac:dyDescent="0.25">
      <c r="E2166" s="169"/>
      <c r="F2166" s="169"/>
      <c r="G2166" s="169"/>
      <c r="H2166" s="204"/>
    </row>
    <row r="2167" spans="5:8" x14ac:dyDescent="0.25">
      <c r="E2167" s="169"/>
      <c r="F2167" s="169"/>
      <c r="G2167" s="169"/>
      <c r="H2167" s="204"/>
    </row>
    <row r="2168" spans="5:8" x14ac:dyDescent="0.25">
      <c r="E2168" s="169"/>
      <c r="F2168" s="169"/>
      <c r="G2168" s="169"/>
      <c r="H2168" s="204"/>
    </row>
    <row r="2169" spans="5:8" x14ac:dyDescent="0.25">
      <c r="E2169" s="169"/>
      <c r="F2169" s="169"/>
      <c r="G2169" s="169"/>
      <c r="H2169" s="204"/>
    </row>
    <row r="2170" spans="5:8" x14ac:dyDescent="0.25">
      <c r="E2170" s="169"/>
      <c r="F2170" s="169"/>
      <c r="G2170" s="169"/>
      <c r="H2170" s="204"/>
    </row>
    <row r="2171" spans="5:8" x14ac:dyDescent="0.25">
      <c r="E2171" s="169"/>
      <c r="F2171" s="169"/>
      <c r="G2171" s="169"/>
      <c r="H2171" s="204"/>
    </row>
    <row r="2172" spans="5:8" x14ac:dyDescent="0.25">
      <c r="E2172" s="169"/>
      <c r="F2172" s="169"/>
      <c r="G2172" s="169"/>
      <c r="H2172" s="204"/>
    </row>
    <row r="2173" spans="5:8" x14ac:dyDescent="0.25">
      <c r="E2173" s="169"/>
      <c r="F2173" s="169"/>
      <c r="G2173" s="169"/>
      <c r="H2173" s="204"/>
    </row>
    <row r="2174" spans="5:8" x14ac:dyDescent="0.25">
      <c r="E2174" s="169"/>
      <c r="F2174" s="169"/>
      <c r="G2174" s="169"/>
      <c r="H2174" s="204"/>
    </row>
    <row r="2175" spans="5:8" x14ac:dyDescent="0.25">
      <c r="E2175" s="169"/>
      <c r="F2175" s="169"/>
      <c r="G2175" s="169"/>
      <c r="H2175" s="204"/>
    </row>
    <row r="2176" spans="5:8" x14ac:dyDescent="0.25">
      <c r="E2176" s="169"/>
      <c r="F2176" s="169"/>
      <c r="G2176" s="169"/>
      <c r="H2176" s="204"/>
    </row>
    <row r="2177" spans="5:8" x14ac:dyDescent="0.25">
      <c r="E2177" s="169"/>
      <c r="F2177" s="169"/>
      <c r="G2177" s="169"/>
      <c r="H2177" s="204"/>
    </row>
    <row r="2178" spans="5:8" x14ac:dyDescent="0.25">
      <c r="E2178" s="169"/>
      <c r="F2178" s="169"/>
      <c r="G2178" s="169"/>
      <c r="H2178" s="204"/>
    </row>
    <row r="2179" spans="5:8" x14ac:dyDescent="0.25">
      <c r="E2179" s="169"/>
      <c r="F2179" s="169"/>
      <c r="G2179" s="169"/>
      <c r="H2179" s="204"/>
    </row>
    <row r="2180" spans="5:8" x14ac:dyDescent="0.25">
      <c r="E2180" s="169"/>
      <c r="F2180" s="169"/>
      <c r="G2180" s="169"/>
      <c r="H2180" s="204"/>
    </row>
    <row r="2181" spans="5:8" x14ac:dyDescent="0.25">
      <c r="E2181" s="169"/>
      <c r="F2181" s="169"/>
      <c r="G2181" s="169"/>
      <c r="H2181" s="204"/>
    </row>
    <row r="2182" spans="5:8" x14ac:dyDescent="0.25">
      <c r="E2182" s="169"/>
      <c r="F2182" s="169"/>
      <c r="G2182" s="169"/>
      <c r="H2182" s="204"/>
    </row>
    <row r="2183" spans="5:8" x14ac:dyDescent="0.25">
      <c r="E2183" s="169"/>
      <c r="F2183" s="169"/>
      <c r="G2183" s="169"/>
      <c r="H2183" s="204"/>
    </row>
    <row r="2184" spans="5:8" x14ac:dyDescent="0.25">
      <c r="E2184" s="169"/>
      <c r="F2184" s="169"/>
      <c r="G2184" s="169"/>
      <c r="H2184" s="204"/>
    </row>
    <row r="2185" spans="5:8" x14ac:dyDescent="0.25">
      <c r="E2185" s="169"/>
      <c r="F2185" s="169"/>
      <c r="G2185" s="169"/>
      <c r="H2185" s="204"/>
    </row>
    <row r="2186" spans="5:8" x14ac:dyDescent="0.25">
      <c r="E2186" s="169"/>
      <c r="F2186" s="169"/>
      <c r="G2186" s="169"/>
      <c r="H2186" s="204"/>
    </row>
    <row r="2187" spans="5:8" x14ac:dyDescent="0.25">
      <c r="E2187" s="169"/>
      <c r="F2187" s="169"/>
      <c r="G2187" s="169"/>
      <c r="H2187" s="204"/>
    </row>
    <row r="2188" spans="5:8" x14ac:dyDescent="0.25">
      <c r="E2188" s="169"/>
      <c r="F2188" s="169"/>
      <c r="G2188" s="169"/>
      <c r="H2188" s="204"/>
    </row>
    <row r="2189" spans="5:8" x14ac:dyDescent="0.25">
      <c r="E2189" s="169"/>
      <c r="F2189" s="169"/>
      <c r="G2189" s="169"/>
      <c r="H2189" s="204"/>
    </row>
    <row r="2190" spans="5:8" x14ac:dyDescent="0.25">
      <c r="E2190" s="169"/>
      <c r="F2190" s="169"/>
      <c r="G2190" s="169"/>
      <c r="H2190" s="204"/>
    </row>
    <row r="2191" spans="5:8" x14ac:dyDescent="0.25">
      <c r="E2191" s="169"/>
      <c r="F2191" s="169"/>
      <c r="G2191" s="169"/>
      <c r="H2191" s="204"/>
    </row>
    <row r="2192" spans="5:8" x14ac:dyDescent="0.25">
      <c r="E2192" s="169"/>
      <c r="F2192" s="169"/>
      <c r="G2192" s="169"/>
      <c r="H2192" s="204"/>
    </row>
    <row r="2193" spans="5:8" x14ac:dyDescent="0.25">
      <c r="E2193" s="169"/>
      <c r="F2193" s="169"/>
      <c r="G2193" s="169"/>
      <c r="H2193" s="204"/>
    </row>
    <row r="2194" spans="5:8" x14ac:dyDescent="0.25">
      <c r="E2194" s="169"/>
      <c r="F2194" s="169"/>
      <c r="G2194" s="169"/>
      <c r="H2194" s="204"/>
    </row>
    <row r="2195" spans="5:8" x14ac:dyDescent="0.25">
      <c r="E2195" s="169"/>
      <c r="F2195" s="169"/>
      <c r="G2195" s="169"/>
      <c r="H2195" s="204"/>
    </row>
    <row r="2196" spans="5:8" x14ac:dyDescent="0.25">
      <c r="E2196" s="169"/>
      <c r="F2196" s="169"/>
      <c r="G2196" s="169"/>
      <c r="H2196" s="204"/>
    </row>
    <row r="2197" spans="5:8" x14ac:dyDescent="0.25">
      <c r="E2197" s="169"/>
      <c r="F2197" s="169"/>
      <c r="G2197" s="169"/>
      <c r="H2197" s="204"/>
    </row>
    <row r="2198" spans="5:8" x14ac:dyDescent="0.25">
      <c r="E2198" s="169"/>
      <c r="F2198" s="169"/>
      <c r="G2198" s="169"/>
      <c r="H2198" s="204"/>
    </row>
    <row r="2199" spans="5:8" x14ac:dyDescent="0.25">
      <c r="E2199" s="169"/>
      <c r="F2199" s="169"/>
      <c r="G2199" s="169"/>
      <c r="H2199" s="204"/>
    </row>
    <row r="2200" spans="5:8" x14ac:dyDescent="0.25">
      <c r="E2200" s="169"/>
      <c r="F2200" s="169"/>
      <c r="G2200" s="169"/>
      <c r="H2200" s="204"/>
    </row>
    <row r="2201" spans="5:8" x14ac:dyDescent="0.25">
      <c r="E2201" s="169"/>
      <c r="F2201" s="169"/>
      <c r="G2201" s="169"/>
      <c r="H2201" s="204"/>
    </row>
    <row r="2202" spans="5:8" x14ac:dyDescent="0.25">
      <c r="E2202" s="169"/>
      <c r="F2202" s="169"/>
      <c r="G2202" s="169"/>
      <c r="H2202" s="204"/>
    </row>
    <row r="2203" spans="5:8" x14ac:dyDescent="0.25">
      <c r="E2203" s="169"/>
      <c r="F2203" s="169"/>
      <c r="G2203" s="169"/>
      <c r="H2203" s="204"/>
    </row>
    <row r="2204" spans="5:8" x14ac:dyDescent="0.25">
      <c r="E2204" s="169"/>
      <c r="F2204" s="169"/>
      <c r="G2204" s="169"/>
      <c r="H2204" s="204"/>
    </row>
    <row r="2205" spans="5:8" x14ac:dyDescent="0.25">
      <c r="E2205" s="169"/>
      <c r="F2205" s="169"/>
      <c r="G2205" s="169"/>
      <c r="H2205" s="204"/>
    </row>
    <row r="2206" spans="5:8" x14ac:dyDescent="0.25">
      <c r="E2206" s="169"/>
      <c r="F2206" s="169"/>
      <c r="G2206" s="169"/>
      <c r="H2206" s="204"/>
    </row>
    <row r="2207" spans="5:8" x14ac:dyDescent="0.25">
      <c r="E2207" s="169"/>
      <c r="F2207" s="169"/>
      <c r="G2207" s="169"/>
      <c r="H2207" s="204"/>
    </row>
    <row r="2208" spans="5:8" x14ac:dyDescent="0.25">
      <c r="E2208" s="169"/>
      <c r="F2208" s="169"/>
      <c r="G2208" s="169"/>
      <c r="H2208" s="204"/>
    </row>
    <row r="2209" spans="5:8" x14ac:dyDescent="0.25">
      <c r="E2209" s="169"/>
      <c r="F2209" s="169"/>
      <c r="G2209" s="169"/>
      <c r="H2209" s="204"/>
    </row>
    <row r="2210" spans="5:8" x14ac:dyDescent="0.25">
      <c r="E2210" s="169"/>
      <c r="F2210" s="169"/>
      <c r="G2210" s="169"/>
      <c r="H2210" s="204"/>
    </row>
    <row r="2211" spans="5:8" x14ac:dyDescent="0.25">
      <c r="E2211" s="169"/>
      <c r="F2211" s="169"/>
      <c r="G2211" s="169"/>
      <c r="H2211" s="204"/>
    </row>
    <row r="2212" spans="5:8" x14ac:dyDescent="0.25">
      <c r="E2212" s="169"/>
      <c r="F2212" s="169"/>
      <c r="G2212" s="169"/>
      <c r="H2212" s="204"/>
    </row>
    <row r="2213" spans="5:8" x14ac:dyDescent="0.25">
      <c r="E2213" s="169"/>
      <c r="F2213" s="169"/>
      <c r="G2213" s="169"/>
      <c r="H2213" s="204"/>
    </row>
    <row r="2214" spans="5:8" x14ac:dyDescent="0.25">
      <c r="E2214" s="169"/>
      <c r="F2214" s="169"/>
      <c r="G2214" s="169"/>
      <c r="H2214" s="204"/>
    </row>
    <row r="2215" spans="5:8" x14ac:dyDescent="0.25">
      <c r="E2215" s="169"/>
      <c r="F2215" s="169"/>
      <c r="G2215" s="169"/>
      <c r="H2215" s="204"/>
    </row>
    <row r="2216" spans="5:8" x14ac:dyDescent="0.25">
      <c r="E2216" s="169"/>
      <c r="F2216" s="169"/>
      <c r="G2216" s="169"/>
      <c r="H2216" s="204"/>
    </row>
    <row r="2217" spans="5:8" x14ac:dyDescent="0.25">
      <c r="E2217" s="169"/>
      <c r="F2217" s="169"/>
      <c r="G2217" s="169"/>
      <c r="H2217" s="204"/>
    </row>
    <row r="2218" spans="5:8" x14ac:dyDescent="0.25">
      <c r="E2218" s="169"/>
      <c r="F2218" s="169"/>
      <c r="G2218" s="169"/>
      <c r="H2218" s="204"/>
    </row>
    <row r="2219" spans="5:8" x14ac:dyDescent="0.25">
      <c r="E2219" s="169"/>
      <c r="F2219" s="169"/>
      <c r="G2219" s="169"/>
      <c r="H2219" s="204"/>
    </row>
    <row r="2220" spans="5:8" x14ac:dyDescent="0.25">
      <c r="E2220" s="169"/>
      <c r="F2220" s="169"/>
      <c r="G2220" s="169"/>
      <c r="H2220" s="204"/>
    </row>
    <row r="2221" spans="5:8" x14ac:dyDescent="0.25">
      <c r="E2221" s="169"/>
      <c r="F2221" s="169"/>
      <c r="G2221" s="169"/>
      <c r="H2221" s="204"/>
    </row>
    <row r="2222" spans="5:8" x14ac:dyDescent="0.25">
      <c r="E2222" s="169"/>
      <c r="F2222" s="169"/>
      <c r="G2222" s="169"/>
      <c r="H2222" s="204"/>
    </row>
    <row r="2223" spans="5:8" x14ac:dyDescent="0.25">
      <c r="E2223" s="169"/>
      <c r="F2223" s="169"/>
      <c r="G2223" s="169"/>
      <c r="H2223" s="204"/>
    </row>
    <row r="2224" spans="5:8" x14ac:dyDescent="0.25">
      <c r="E2224" s="169"/>
      <c r="F2224" s="169"/>
      <c r="G2224" s="169"/>
      <c r="H2224" s="204"/>
    </row>
    <row r="2225" spans="5:8" x14ac:dyDescent="0.25">
      <c r="E2225" s="169"/>
      <c r="F2225" s="169"/>
      <c r="G2225" s="169"/>
      <c r="H2225" s="204"/>
    </row>
    <row r="2226" spans="5:8" x14ac:dyDescent="0.25">
      <c r="E2226" s="169"/>
      <c r="F2226" s="169"/>
      <c r="G2226" s="169"/>
      <c r="H2226" s="204"/>
    </row>
    <row r="2227" spans="5:8" x14ac:dyDescent="0.25">
      <c r="E2227" s="169"/>
      <c r="F2227" s="169"/>
      <c r="G2227" s="169"/>
      <c r="H2227" s="204"/>
    </row>
    <row r="2228" spans="5:8" x14ac:dyDescent="0.25">
      <c r="E2228" s="169"/>
      <c r="F2228" s="169"/>
      <c r="G2228" s="169"/>
      <c r="H2228" s="204"/>
    </row>
    <row r="2229" spans="5:8" x14ac:dyDescent="0.25">
      <c r="E2229" s="169"/>
      <c r="F2229" s="169"/>
      <c r="G2229" s="169"/>
      <c r="H2229" s="204"/>
    </row>
    <row r="2230" spans="5:8" x14ac:dyDescent="0.25">
      <c r="E2230" s="169"/>
      <c r="F2230" s="169"/>
      <c r="G2230" s="169"/>
      <c r="H2230" s="204"/>
    </row>
    <row r="2231" spans="5:8" x14ac:dyDescent="0.25">
      <c r="E2231" s="169"/>
      <c r="F2231" s="169"/>
      <c r="G2231" s="169"/>
      <c r="H2231" s="204"/>
    </row>
    <row r="2232" spans="5:8" x14ac:dyDescent="0.25">
      <c r="E2232" s="169"/>
      <c r="F2232" s="169"/>
      <c r="G2232" s="169"/>
      <c r="H2232" s="204"/>
    </row>
    <row r="2233" spans="5:8" x14ac:dyDescent="0.25">
      <c r="E2233" s="169"/>
      <c r="F2233" s="169"/>
      <c r="G2233" s="169"/>
      <c r="H2233" s="204"/>
    </row>
    <row r="2234" spans="5:8" x14ac:dyDescent="0.25">
      <c r="E2234" s="169"/>
      <c r="F2234" s="169"/>
      <c r="G2234" s="169"/>
      <c r="H2234" s="204"/>
    </row>
    <row r="2235" spans="5:8" x14ac:dyDescent="0.25">
      <c r="E2235" s="169"/>
      <c r="F2235" s="169"/>
      <c r="G2235" s="169"/>
      <c r="H2235" s="204"/>
    </row>
    <row r="2236" spans="5:8" x14ac:dyDescent="0.25">
      <c r="E2236" s="169"/>
      <c r="F2236" s="169"/>
      <c r="G2236" s="169"/>
      <c r="H2236" s="204"/>
    </row>
    <row r="2237" spans="5:8" x14ac:dyDescent="0.25">
      <c r="E2237" s="169"/>
      <c r="F2237" s="169"/>
      <c r="G2237" s="169"/>
      <c r="H2237" s="204"/>
    </row>
    <row r="2238" spans="5:8" x14ac:dyDescent="0.25">
      <c r="E2238" s="169"/>
      <c r="F2238" s="169"/>
      <c r="G2238" s="169"/>
      <c r="H2238" s="204"/>
    </row>
    <row r="2239" spans="5:8" x14ac:dyDescent="0.25">
      <c r="E2239" s="169"/>
      <c r="F2239" s="169"/>
      <c r="G2239" s="169"/>
      <c r="H2239" s="204"/>
    </row>
    <row r="2240" spans="5:8" x14ac:dyDescent="0.25">
      <c r="E2240" s="169"/>
      <c r="F2240" s="169"/>
      <c r="G2240" s="169"/>
      <c r="H2240" s="204"/>
    </row>
    <row r="2241" spans="5:8" x14ac:dyDescent="0.25">
      <c r="E2241" s="169"/>
      <c r="F2241" s="169"/>
      <c r="G2241" s="169"/>
      <c r="H2241" s="204"/>
    </row>
    <row r="2242" spans="5:8" x14ac:dyDescent="0.25">
      <c r="E2242" s="169"/>
      <c r="F2242" s="169"/>
      <c r="G2242" s="169"/>
      <c r="H2242" s="204"/>
    </row>
    <row r="2243" spans="5:8" x14ac:dyDescent="0.25">
      <c r="E2243" s="169"/>
      <c r="F2243" s="169"/>
      <c r="G2243" s="169"/>
      <c r="H2243" s="204"/>
    </row>
    <row r="2244" spans="5:8" x14ac:dyDescent="0.25">
      <c r="E2244" s="169"/>
      <c r="F2244" s="169"/>
      <c r="G2244" s="169"/>
      <c r="H2244" s="204"/>
    </row>
    <row r="2245" spans="5:8" x14ac:dyDescent="0.25">
      <c r="E2245" s="169"/>
      <c r="F2245" s="169"/>
      <c r="G2245" s="169"/>
      <c r="H2245" s="204"/>
    </row>
    <row r="2246" spans="5:8" x14ac:dyDescent="0.25">
      <c r="E2246" s="169"/>
      <c r="F2246" s="169"/>
      <c r="G2246" s="169"/>
      <c r="H2246" s="204"/>
    </row>
    <row r="2247" spans="5:8" x14ac:dyDescent="0.25">
      <c r="E2247" s="169"/>
      <c r="F2247" s="169"/>
      <c r="G2247" s="169"/>
      <c r="H2247" s="204"/>
    </row>
    <row r="2248" spans="5:8" x14ac:dyDescent="0.25">
      <c r="E2248" s="169"/>
      <c r="F2248" s="169"/>
      <c r="G2248" s="169"/>
      <c r="H2248" s="204"/>
    </row>
    <row r="2249" spans="5:8" x14ac:dyDescent="0.25">
      <c r="E2249" s="169"/>
      <c r="F2249" s="169"/>
      <c r="G2249" s="169"/>
      <c r="H2249" s="204"/>
    </row>
    <row r="2250" spans="5:8" x14ac:dyDescent="0.25">
      <c r="E2250" s="169"/>
      <c r="F2250" s="169"/>
      <c r="G2250" s="169"/>
      <c r="H2250" s="204"/>
    </row>
    <row r="2251" spans="5:8" x14ac:dyDescent="0.25">
      <c r="E2251" s="169"/>
      <c r="F2251" s="169"/>
      <c r="G2251" s="169"/>
      <c r="H2251" s="204"/>
    </row>
    <row r="2252" spans="5:8" x14ac:dyDescent="0.25">
      <c r="E2252" s="169"/>
      <c r="F2252" s="169"/>
      <c r="G2252" s="169"/>
      <c r="H2252" s="204"/>
    </row>
    <row r="2253" spans="5:8" x14ac:dyDescent="0.25">
      <c r="E2253" s="169"/>
      <c r="F2253" s="169"/>
      <c r="G2253" s="169"/>
      <c r="H2253" s="204"/>
    </row>
    <row r="2254" spans="5:8" x14ac:dyDescent="0.25">
      <c r="E2254" s="169"/>
      <c r="F2254" s="169"/>
      <c r="G2254" s="169"/>
      <c r="H2254" s="204"/>
    </row>
    <row r="2255" spans="5:8" x14ac:dyDescent="0.25">
      <c r="E2255" s="169"/>
      <c r="F2255" s="169"/>
      <c r="G2255" s="169"/>
      <c r="H2255" s="204"/>
    </row>
    <row r="2256" spans="5:8" x14ac:dyDescent="0.25">
      <c r="E2256" s="169"/>
      <c r="F2256" s="169"/>
      <c r="G2256" s="169"/>
      <c r="H2256" s="204"/>
    </row>
    <row r="2257" spans="5:8" x14ac:dyDescent="0.25">
      <c r="E2257" s="169"/>
      <c r="F2257" s="169"/>
      <c r="G2257" s="169"/>
      <c r="H2257" s="204"/>
    </row>
    <row r="2258" spans="5:8" x14ac:dyDescent="0.25">
      <c r="E2258" s="169"/>
      <c r="F2258" s="169"/>
      <c r="G2258" s="169"/>
      <c r="H2258" s="204"/>
    </row>
    <row r="2259" spans="5:8" x14ac:dyDescent="0.25">
      <c r="E2259" s="169"/>
      <c r="F2259" s="169"/>
      <c r="G2259" s="169"/>
      <c r="H2259" s="204"/>
    </row>
    <row r="2260" spans="5:8" x14ac:dyDescent="0.25">
      <c r="E2260" s="169"/>
      <c r="F2260" s="169"/>
      <c r="G2260" s="169"/>
      <c r="H2260" s="204"/>
    </row>
    <row r="2261" spans="5:8" x14ac:dyDescent="0.25">
      <c r="E2261" s="169"/>
      <c r="F2261" s="169"/>
      <c r="G2261" s="169"/>
      <c r="H2261" s="204"/>
    </row>
    <row r="2262" spans="5:8" x14ac:dyDescent="0.25">
      <c r="E2262" s="169"/>
      <c r="F2262" s="169"/>
      <c r="G2262" s="169"/>
      <c r="H2262" s="204"/>
    </row>
    <row r="2263" spans="5:8" x14ac:dyDescent="0.25">
      <c r="E2263" s="169"/>
      <c r="F2263" s="169"/>
      <c r="G2263" s="169"/>
      <c r="H2263" s="204"/>
    </row>
    <row r="2264" spans="5:8" x14ac:dyDescent="0.25">
      <c r="E2264" s="169"/>
      <c r="F2264" s="169"/>
      <c r="G2264" s="169"/>
      <c r="H2264" s="204"/>
    </row>
    <row r="2265" spans="5:8" x14ac:dyDescent="0.25">
      <c r="E2265" s="169"/>
      <c r="F2265" s="169"/>
      <c r="G2265" s="169"/>
      <c r="H2265" s="204"/>
    </row>
    <row r="2266" spans="5:8" x14ac:dyDescent="0.25">
      <c r="E2266" s="169"/>
      <c r="F2266" s="169"/>
      <c r="G2266" s="169"/>
      <c r="H2266" s="204"/>
    </row>
    <row r="2267" spans="5:8" x14ac:dyDescent="0.25">
      <c r="E2267" s="169"/>
      <c r="F2267" s="169"/>
      <c r="G2267" s="169"/>
      <c r="H2267" s="204"/>
    </row>
    <row r="2268" spans="5:8" x14ac:dyDescent="0.25">
      <c r="E2268" s="169"/>
      <c r="F2268" s="169"/>
      <c r="G2268" s="169"/>
      <c r="H2268" s="204"/>
    </row>
    <row r="2269" spans="5:8" x14ac:dyDescent="0.25">
      <c r="E2269" s="169"/>
      <c r="F2269" s="169"/>
      <c r="G2269" s="169"/>
      <c r="H2269" s="204"/>
    </row>
    <row r="2270" spans="5:8" x14ac:dyDescent="0.25">
      <c r="E2270" s="169"/>
      <c r="F2270" s="169"/>
      <c r="G2270" s="169"/>
      <c r="H2270" s="204"/>
    </row>
    <row r="2271" spans="5:8" x14ac:dyDescent="0.25">
      <c r="E2271" s="169"/>
      <c r="F2271" s="169"/>
      <c r="G2271" s="169"/>
      <c r="H2271" s="204"/>
    </row>
    <row r="2272" spans="5:8" x14ac:dyDescent="0.25">
      <c r="E2272" s="169"/>
      <c r="F2272" s="169"/>
      <c r="G2272" s="169"/>
      <c r="H2272" s="204"/>
    </row>
    <row r="2273" spans="5:8" x14ac:dyDescent="0.25">
      <c r="E2273" s="169"/>
      <c r="F2273" s="169"/>
      <c r="G2273" s="169"/>
      <c r="H2273" s="204"/>
    </row>
    <row r="2274" spans="5:8" x14ac:dyDescent="0.25">
      <c r="E2274" s="169"/>
      <c r="F2274" s="169"/>
      <c r="G2274" s="169"/>
      <c r="H2274" s="204"/>
    </row>
    <row r="2275" spans="5:8" x14ac:dyDescent="0.25">
      <c r="E2275" s="169"/>
      <c r="F2275" s="169"/>
      <c r="G2275" s="169"/>
      <c r="H2275" s="204"/>
    </row>
    <row r="2276" spans="5:8" x14ac:dyDescent="0.25">
      <c r="E2276" s="169"/>
      <c r="F2276" s="169"/>
      <c r="G2276" s="169"/>
      <c r="H2276" s="204"/>
    </row>
    <row r="2277" spans="5:8" x14ac:dyDescent="0.25">
      <c r="E2277" s="169"/>
      <c r="F2277" s="169"/>
      <c r="G2277" s="169"/>
      <c r="H2277" s="204"/>
    </row>
    <row r="2278" spans="5:8" x14ac:dyDescent="0.25">
      <c r="E2278" s="169"/>
      <c r="F2278" s="169"/>
      <c r="G2278" s="169"/>
      <c r="H2278" s="204"/>
    </row>
    <row r="2279" spans="5:8" x14ac:dyDescent="0.25">
      <c r="E2279" s="169"/>
      <c r="F2279" s="169"/>
      <c r="G2279" s="169"/>
      <c r="H2279" s="204"/>
    </row>
    <row r="2280" spans="5:8" x14ac:dyDescent="0.25">
      <c r="E2280" s="169"/>
      <c r="F2280" s="169"/>
      <c r="G2280" s="169"/>
      <c r="H2280" s="204"/>
    </row>
    <row r="2281" spans="5:8" x14ac:dyDescent="0.25">
      <c r="E2281" s="169"/>
      <c r="F2281" s="169"/>
      <c r="G2281" s="169"/>
      <c r="H2281" s="204"/>
    </row>
    <row r="2282" spans="5:8" x14ac:dyDescent="0.25">
      <c r="E2282" s="169"/>
      <c r="F2282" s="169"/>
      <c r="G2282" s="169"/>
      <c r="H2282" s="204"/>
    </row>
    <row r="2283" spans="5:8" x14ac:dyDescent="0.25">
      <c r="E2283" s="169"/>
      <c r="F2283" s="169"/>
      <c r="G2283" s="169"/>
      <c r="H2283" s="204"/>
    </row>
    <row r="2284" spans="5:8" x14ac:dyDescent="0.25">
      <c r="E2284" s="169"/>
      <c r="F2284" s="169"/>
      <c r="G2284" s="169"/>
      <c r="H2284" s="204"/>
    </row>
    <row r="2285" spans="5:8" x14ac:dyDescent="0.25">
      <c r="E2285" s="169"/>
      <c r="F2285" s="169"/>
      <c r="G2285" s="169"/>
      <c r="H2285" s="204"/>
    </row>
    <row r="2286" spans="5:8" x14ac:dyDescent="0.25">
      <c r="E2286" s="169"/>
      <c r="F2286" s="169"/>
      <c r="G2286" s="169"/>
      <c r="H2286" s="204"/>
    </row>
    <row r="2287" spans="5:8" x14ac:dyDescent="0.25">
      <c r="E2287" s="169"/>
      <c r="F2287" s="169"/>
      <c r="G2287" s="169"/>
      <c r="H2287" s="204"/>
    </row>
    <row r="2288" spans="5:8" x14ac:dyDescent="0.25">
      <c r="E2288" s="169"/>
      <c r="F2288" s="169"/>
      <c r="G2288" s="169"/>
      <c r="H2288" s="204"/>
    </row>
    <row r="2289" spans="5:8" x14ac:dyDescent="0.25">
      <c r="E2289" s="169"/>
      <c r="F2289" s="169"/>
      <c r="G2289" s="169"/>
      <c r="H2289" s="204"/>
    </row>
    <row r="2290" spans="5:8" x14ac:dyDescent="0.25">
      <c r="E2290" s="169"/>
      <c r="F2290" s="169"/>
      <c r="G2290" s="169"/>
      <c r="H2290" s="204"/>
    </row>
    <row r="2291" spans="5:8" x14ac:dyDescent="0.25">
      <c r="E2291" s="169"/>
      <c r="F2291" s="169"/>
      <c r="G2291" s="169"/>
      <c r="H2291" s="204"/>
    </row>
    <row r="2292" spans="5:8" x14ac:dyDescent="0.25">
      <c r="E2292" s="169"/>
      <c r="F2292" s="169"/>
      <c r="G2292" s="169"/>
      <c r="H2292" s="204"/>
    </row>
    <row r="2293" spans="5:8" x14ac:dyDescent="0.25">
      <c r="E2293" s="169"/>
      <c r="F2293" s="169"/>
      <c r="G2293" s="169"/>
      <c r="H2293" s="204"/>
    </row>
    <row r="2294" spans="5:8" x14ac:dyDescent="0.25">
      <c r="E2294" s="169"/>
      <c r="F2294" s="169"/>
      <c r="G2294" s="169"/>
      <c r="H2294" s="204"/>
    </row>
    <row r="2295" spans="5:8" x14ac:dyDescent="0.25">
      <c r="E2295" s="169"/>
      <c r="F2295" s="169"/>
      <c r="G2295" s="169"/>
      <c r="H2295" s="204"/>
    </row>
    <row r="2296" spans="5:8" x14ac:dyDescent="0.25">
      <c r="E2296" s="169"/>
      <c r="F2296" s="169"/>
      <c r="G2296" s="169"/>
      <c r="H2296" s="204"/>
    </row>
    <row r="2297" spans="5:8" x14ac:dyDescent="0.25">
      <c r="E2297" s="169"/>
      <c r="F2297" s="169"/>
      <c r="G2297" s="169"/>
      <c r="H2297" s="204"/>
    </row>
    <row r="2298" spans="5:8" x14ac:dyDescent="0.25">
      <c r="E2298" s="169"/>
      <c r="F2298" s="169"/>
      <c r="G2298" s="169"/>
      <c r="H2298" s="204"/>
    </row>
    <row r="2299" spans="5:8" x14ac:dyDescent="0.25">
      <c r="E2299" s="169"/>
      <c r="F2299" s="169"/>
      <c r="G2299" s="169"/>
      <c r="H2299" s="204"/>
    </row>
    <row r="2300" spans="5:8" x14ac:dyDescent="0.25">
      <c r="E2300" s="169"/>
      <c r="F2300" s="169"/>
      <c r="G2300" s="169"/>
      <c r="H2300" s="204"/>
    </row>
    <row r="2301" spans="5:8" x14ac:dyDescent="0.25">
      <c r="E2301" s="169"/>
      <c r="F2301" s="169"/>
      <c r="G2301" s="169"/>
      <c r="H2301" s="204"/>
    </row>
    <row r="2302" spans="5:8" x14ac:dyDescent="0.25">
      <c r="E2302" s="169"/>
      <c r="F2302" s="169"/>
      <c r="G2302" s="169"/>
      <c r="H2302" s="204"/>
    </row>
    <row r="2303" spans="5:8" x14ac:dyDescent="0.25">
      <c r="E2303" s="169"/>
      <c r="F2303" s="169"/>
      <c r="G2303" s="169"/>
      <c r="H2303" s="204"/>
    </row>
    <row r="2304" spans="5:8" x14ac:dyDescent="0.25">
      <c r="E2304" s="169"/>
      <c r="F2304" s="169"/>
      <c r="G2304" s="169"/>
      <c r="H2304" s="204"/>
    </row>
    <row r="2305" spans="5:8" x14ac:dyDescent="0.25">
      <c r="E2305" s="169"/>
      <c r="F2305" s="169"/>
      <c r="G2305" s="169"/>
      <c r="H2305" s="204"/>
    </row>
    <row r="2306" spans="5:8" x14ac:dyDescent="0.25">
      <c r="E2306" s="169"/>
      <c r="F2306" s="169"/>
      <c r="G2306" s="169"/>
      <c r="H2306" s="204"/>
    </row>
    <row r="2307" spans="5:8" x14ac:dyDescent="0.25">
      <c r="E2307" s="169"/>
      <c r="F2307" s="169"/>
      <c r="G2307" s="169"/>
      <c r="H2307" s="204"/>
    </row>
    <row r="2308" spans="5:8" x14ac:dyDescent="0.25">
      <c r="E2308" s="169"/>
      <c r="F2308" s="169"/>
      <c r="G2308" s="169"/>
      <c r="H2308" s="204"/>
    </row>
    <row r="2309" spans="5:8" x14ac:dyDescent="0.25">
      <c r="E2309" s="169"/>
      <c r="F2309" s="169"/>
      <c r="G2309" s="169"/>
      <c r="H2309" s="204"/>
    </row>
    <row r="2310" spans="5:8" x14ac:dyDescent="0.25">
      <c r="E2310" s="169"/>
      <c r="F2310" s="169"/>
      <c r="G2310" s="169"/>
      <c r="H2310" s="204"/>
    </row>
    <row r="2311" spans="5:8" x14ac:dyDescent="0.25">
      <c r="E2311" s="169"/>
      <c r="F2311" s="169"/>
      <c r="G2311" s="169"/>
      <c r="H2311" s="204"/>
    </row>
    <row r="2312" spans="5:8" x14ac:dyDescent="0.25">
      <c r="E2312" s="169"/>
      <c r="F2312" s="169"/>
      <c r="G2312" s="169"/>
      <c r="H2312" s="204"/>
    </row>
    <row r="2313" spans="5:8" x14ac:dyDescent="0.25">
      <c r="E2313" s="169"/>
      <c r="F2313" s="169"/>
      <c r="G2313" s="169"/>
      <c r="H2313" s="204"/>
    </row>
    <row r="2314" spans="5:8" x14ac:dyDescent="0.25">
      <c r="E2314" s="169"/>
      <c r="F2314" s="169"/>
      <c r="G2314" s="169"/>
      <c r="H2314" s="204"/>
    </row>
    <row r="2315" spans="5:8" x14ac:dyDescent="0.25">
      <c r="E2315" s="169"/>
      <c r="F2315" s="169"/>
      <c r="G2315" s="169"/>
      <c r="H2315" s="204"/>
    </row>
    <row r="2316" spans="5:8" x14ac:dyDescent="0.25">
      <c r="E2316" s="169"/>
      <c r="F2316" s="169"/>
      <c r="G2316" s="169"/>
      <c r="H2316" s="204"/>
    </row>
    <row r="2317" spans="5:8" x14ac:dyDescent="0.25">
      <c r="E2317" s="169"/>
      <c r="F2317" s="169"/>
      <c r="G2317" s="169"/>
      <c r="H2317" s="204"/>
    </row>
    <row r="2318" spans="5:8" x14ac:dyDescent="0.25">
      <c r="E2318" s="169"/>
      <c r="F2318" s="169"/>
      <c r="G2318" s="169"/>
      <c r="H2318" s="204"/>
    </row>
    <row r="2319" spans="5:8" x14ac:dyDescent="0.25">
      <c r="E2319" s="169"/>
      <c r="F2319" s="169"/>
      <c r="G2319" s="169"/>
      <c r="H2319" s="204"/>
    </row>
    <row r="2320" spans="5:8" x14ac:dyDescent="0.25">
      <c r="E2320" s="169"/>
      <c r="F2320" s="169"/>
      <c r="G2320" s="169"/>
      <c r="H2320" s="204"/>
    </row>
    <row r="2321" spans="5:8" x14ac:dyDescent="0.25">
      <c r="E2321" s="169"/>
      <c r="F2321" s="169"/>
      <c r="G2321" s="169"/>
      <c r="H2321" s="204"/>
    </row>
    <row r="2322" spans="5:8" x14ac:dyDescent="0.25">
      <c r="E2322" s="169"/>
      <c r="F2322" s="169"/>
      <c r="G2322" s="169"/>
      <c r="H2322" s="204"/>
    </row>
    <row r="2323" spans="5:8" x14ac:dyDescent="0.25">
      <c r="E2323" s="169"/>
      <c r="F2323" s="169"/>
      <c r="G2323" s="169"/>
      <c r="H2323" s="204"/>
    </row>
    <row r="2324" spans="5:8" x14ac:dyDescent="0.25">
      <c r="E2324" s="169"/>
      <c r="F2324" s="169"/>
      <c r="G2324" s="169"/>
      <c r="H2324" s="204"/>
    </row>
    <row r="2325" spans="5:8" x14ac:dyDescent="0.25">
      <c r="E2325" s="169"/>
      <c r="F2325" s="169"/>
      <c r="G2325" s="169"/>
      <c r="H2325" s="204"/>
    </row>
    <row r="2326" spans="5:8" x14ac:dyDescent="0.25">
      <c r="E2326" s="169"/>
      <c r="F2326" s="169"/>
      <c r="G2326" s="169"/>
      <c r="H2326" s="204"/>
    </row>
    <row r="2327" spans="5:8" x14ac:dyDescent="0.25">
      <c r="E2327" s="169"/>
      <c r="F2327" s="169"/>
      <c r="G2327" s="169"/>
      <c r="H2327" s="204"/>
    </row>
    <row r="2328" spans="5:8" x14ac:dyDescent="0.25">
      <c r="E2328" s="169"/>
      <c r="F2328" s="169"/>
      <c r="G2328" s="169"/>
      <c r="H2328" s="204"/>
    </row>
    <row r="2329" spans="5:8" x14ac:dyDescent="0.25">
      <c r="E2329" s="169"/>
      <c r="F2329" s="169"/>
      <c r="G2329" s="169"/>
      <c r="H2329" s="204"/>
    </row>
    <row r="2330" spans="5:8" x14ac:dyDescent="0.25">
      <c r="E2330" s="169"/>
      <c r="F2330" s="169"/>
      <c r="G2330" s="169"/>
      <c r="H2330" s="204"/>
    </row>
    <row r="2331" spans="5:8" x14ac:dyDescent="0.25">
      <c r="E2331" s="169"/>
      <c r="F2331" s="169"/>
      <c r="G2331" s="169"/>
      <c r="H2331" s="204"/>
    </row>
    <row r="2332" spans="5:8" x14ac:dyDescent="0.25">
      <c r="E2332" s="169"/>
      <c r="F2332" s="169"/>
      <c r="G2332" s="169"/>
      <c r="H2332" s="204"/>
    </row>
    <row r="2333" spans="5:8" x14ac:dyDescent="0.25">
      <c r="E2333" s="169"/>
      <c r="F2333" s="169"/>
      <c r="G2333" s="169"/>
      <c r="H2333" s="204"/>
    </row>
    <row r="2334" spans="5:8" x14ac:dyDescent="0.25">
      <c r="E2334" s="169"/>
      <c r="F2334" s="169"/>
      <c r="G2334" s="169"/>
      <c r="H2334" s="204"/>
    </row>
    <row r="2335" spans="5:8" x14ac:dyDescent="0.25">
      <c r="E2335" s="169"/>
      <c r="F2335" s="169"/>
      <c r="G2335" s="169"/>
      <c r="H2335" s="204"/>
    </row>
    <row r="2336" spans="5:8" x14ac:dyDescent="0.25">
      <c r="E2336" s="169"/>
      <c r="F2336" s="169"/>
      <c r="G2336" s="169"/>
      <c r="H2336" s="204"/>
    </row>
    <row r="2337" spans="5:8" x14ac:dyDescent="0.25">
      <c r="E2337" s="169"/>
      <c r="F2337" s="169"/>
      <c r="G2337" s="169"/>
      <c r="H2337" s="204"/>
    </row>
    <row r="2338" spans="5:8" x14ac:dyDescent="0.25">
      <c r="E2338" s="169"/>
      <c r="F2338" s="169"/>
      <c r="G2338" s="169"/>
      <c r="H2338" s="204"/>
    </row>
    <row r="2339" spans="5:8" x14ac:dyDescent="0.25">
      <c r="E2339" s="169"/>
      <c r="F2339" s="169"/>
      <c r="G2339" s="169"/>
      <c r="H2339" s="204"/>
    </row>
    <row r="2340" spans="5:8" x14ac:dyDescent="0.25">
      <c r="E2340" s="169"/>
      <c r="F2340" s="169"/>
      <c r="G2340" s="169"/>
      <c r="H2340" s="204"/>
    </row>
    <row r="2341" spans="5:8" x14ac:dyDescent="0.25">
      <c r="E2341" s="169"/>
      <c r="F2341" s="169"/>
      <c r="G2341" s="169"/>
      <c r="H2341" s="204"/>
    </row>
    <row r="2342" spans="5:8" x14ac:dyDescent="0.25">
      <c r="E2342" s="169"/>
      <c r="F2342" s="169"/>
      <c r="G2342" s="169"/>
      <c r="H2342" s="204"/>
    </row>
    <row r="2343" spans="5:8" x14ac:dyDescent="0.25">
      <c r="E2343" s="169"/>
      <c r="F2343" s="169"/>
      <c r="G2343" s="169"/>
      <c r="H2343" s="204"/>
    </row>
    <row r="2344" spans="5:8" x14ac:dyDescent="0.25">
      <c r="E2344" s="169"/>
      <c r="F2344" s="169"/>
      <c r="G2344" s="169"/>
      <c r="H2344" s="204"/>
    </row>
    <row r="2345" spans="5:8" x14ac:dyDescent="0.25">
      <c r="E2345" s="169"/>
      <c r="F2345" s="169"/>
      <c r="G2345" s="169"/>
      <c r="H2345" s="204"/>
    </row>
    <row r="2346" spans="5:8" x14ac:dyDescent="0.25">
      <c r="E2346" s="169"/>
      <c r="F2346" s="169"/>
      <c r="G2346" s="169"/>
      <c r="H2346" s="204"/>
    </row>
    <row r="2347" spans="5:8" x14ac:dyDescent="0.25">
      <c r="E2347" s="169"/>
      <c r="F2347" s="169"/>
      <c r="G2347" s="169"/>
      <c r="H2347" s="204"/>
    </row>
    <row r="2348" spans="5:8" x14ac:dyDescent="0.25">
      <c r="E2348" s="169"/>
      <c r="F2348" s="169"/>
      <c r="G2348" s="169"/>
      <c r="H2348" s="204"/>
    </row>
    <row r="2349" spans="5:8" x14ac:dyDescent="0.25">
      <c r="E2349" s="169"/>
      <c r="F2349" s="169"/>
      <c r="G2349" s="169"/>
      <c r="H2349" s="204"/>
    </row>
    <row r="2350" spans="5:8" x14ac:dyDescent="0.25">
      <c r="E2350" s="169"/>
      <c r="F2350" s="169"/>
      <c r="G2350" s="169"/>
      <c r="H2350" s="204"/>
    </row>
    <row r="2351" spans="5:8" x14ac:dyDescent="0.25">
      <c r="E2351" s="169"/>
      <c r="F2351" s="169"/>
      <c r="G2351" s="169"/>
      <c r="H2351" s="204"/>
    </row>
    <row r="2352" spans="5:8" x14ac:dyDescent="0.25">
      <c r="E2352" s="169"/>
      <c r="F2352" s="169"/>
      <c r="G2352" s="169"/>
      <c r="H2352" s="204"/>
    </row>
    <row r="2353" spans="5:8" x14ac:dyDescent="0.25">
      <c r="E2353" s="169"/>
      <c r="F2353" s="169"/>
      <c r="G2353" s="169"/>
      <c r="H2353" s="204"/>
    </row>
    <row r="2354" spans="5:8" x14ac:dyDescent="0.25">
      <c r="E2354" s="169"/>
      <c r="F2354" s="169"/>
      <c r="G2354" s="169"/>
      <c r="H2354" s="204"/>
    </row>
    <row r="2355" spans="5:8" x14ac:dyDescent="0.25">
      <c r="E2355" s="169"/>
      <c r="F2355" s="169"/>
      <c r="G2355" s="169"/>
      <c r="H2355" s="204"/>
    </row>
    <row r="2356" spans="5:8" x14ac:dyDescent="0.25">
      <c r="E2356" s="169"/>
      <c r="F2356" s="169"/>
      <c r="G2356" s="169"/>
      <c r="H2356" s="204"/>
    </row>
    <row r="2357" spans="5:8" x14ac:dyDescent="0.25">
      <c r="E2357" s="169"/>
      <c r="F2357" s="169"/>
      <c r="G2357" s="169"/>
      <c r="H2357" s="204"/>
    </row>
    <row r="2358" spans="5:8" x14ac:dyDescent="0.25">
      <c r="E2358" s="169"/>
      <c r="F2358" s="169"/>
      <c r="G2358" s="169"/>
      <c r="H2358" s="204"/>
    </row>
    <row r="2359" spans="5:8" x14ac:dyDescent="0.25">
      <c r="E2359" s="169"/>
      <c r="F2359" s="169"/>
      <c r="G2359" s="169"/>
      <c r="H2359" s="204"/>
    </row>
    <row r="2360" spans="5:8" x14ac:dyDescent="0.25">
      <c r="E2360" s="169"/>
      <c r="F2360" s="169"/>
      <c r="G2360" s="169"/>
      <c r="H2360" s="204"/>
    </row>
    <row r="2361" spans="5:8" x14ac:dyDescent="0.25">
      <c r="E2361" s="169"/>
      <c r="F2361" s="169"/>
      <c r="G2361" s="169"/>
      <c r="H2361" s="204"/>
    </row>
    <row r="2362" spans="5:8" x14ac:dyDescent="0.25">
      <c r="E2362" s="169"/>
      <c r="F2362" s="169"/>
      <c r="G2362" s="169"/>
      <c r="H2362" s="204"/>
    </row>
    <row r="2363" spans="5:8" x14ac:dyDescent="0.25">
      <c r="E2363" s="169"/>
      <c r="F2363" s="169"/>
      <c r="G2363" s="169"/>
      <c r="H2363" s="204"/>
    </row>
    <row r="2364" spans="5:8" x14ac:dyDescent="0.25">
      <c r="E2364" s="169"/>
      <c r="F2364" s="169"/>
      <c r="G2364" s="169"/>
      <c r="H2364" s="204"/>
    </row>
    <row r="2365" spans="5:8" x14ac:dyDescent="0.25">
      <c r="E2365" s="169"/>
      <c r="F2365" s="169"/>
      <c r="G2365" s="169"/>
      <c r="H2365" s="204"/>
    </row>
    <row r="2366" spans="5:8" x14ac:dyDescent="0.25">
      <c r="E2366" s="169"/>
      <c r="F2366" s="169"/>
      <c r="G2366" s="169"/>
      <c r="H2366" s="204"/>
    </row>
    <row r="2367" spans="5:8" x14ac:dyDescent="0.25">
      <c r="E2367" s="169"/>
      <c r="F2367" s="169"/>
      <c r="G2367" s="169"/>
      <c r="H2367" s="204"/>
    </row>
    <row r="2368" spans="5:8" x14ac:dyDescent="0.25">
      <c r="E2368" s="169"/>
      <c r="F2368" s="169"/>
      <c r="G2368" s="169"/>
      <c r="H2368" s="204"/>
    </row>
    <row r="2369" spans="5:8" x14ac:dyDescent="0.25">
      <c r="E2369" s="169"/>
      <c r="F2369" s="169"/>
      <c r="G2369" s="169"/>
      <c r="H2369" s="204"/>
    </row>
    <row r="2370" spans="5:8" x14ac:dyDescent="0.25">
      <c r="E2370" s="169"/>
      <c r="F2370" s="169"/>
      <c r="G2370" s="169"/>
      <c r="H2370" s="204"/>
    </row>
    <row r="2371" spans="5:8" x14ac:dyDescent="0.25">
      <c r="E2371" s="169"/>
      <c r="F2371" s="169"/>
      <c r="G2371" s="169"/>
      <c r="H2371" s="204"/>
    </row>
    <row r="2372" spans="5:8" x14ac:dyDescent="0.25">
      <c r="E2372" s="169"/>
      <c r="F2372" s="169"/>
      <c r="G2372" s="169"/>
      <c r="H2372" s="204"/>
    </row>
    <row r="2373" spans="5:8" x14ac:dyDescent="0.25">
      <c r="E2373" s="169"/>
      <c r="F2373" s="169"/>
      <c r="G2373" s="169"/>
      <c r="H2373" s="204"/>
    </row>
    <row r="2374" spans="5:8" x14ac:dyDescent="0.25">
      <c r="E2374" s="169"/>
      <c r="F2374" s="169"/>
      <c r="G2374" s="169"/>
      <c r="H2374" s="204"/>
    </row>
    <row r="2375" spans="5:8" x14ac:dyDescent="0.25">
      <c r="E2375" s="169"/>
      <c r="F2375" s="169"/>
      <c r="G2375" s="169"/>
      <c r="H2375" s="204"/>
    </row>
    <row r="2376" spans="5:8" x14ac:dyDescent="0.25">
      <c r="E2376" s="169"/>
      <c r="F2376" s="169"/>
      <c r="G2376" s="169"/>
      <c r="H2376" s="204"/>
    </row>
    <row r="2377" spans="5:8" x14ac:dyDescent="0.25">
      <c r="E2377" s="169"/>
      <c r="F2377" s="169"/>
      <c r="G2377" s="169"/>
      <c r="H2377" s="204"/>
    </row>
    <row r="2378" spans="5:8" x14ac:dyDescent="0.25">
      <c r="E2378" s="169"/>
      <c r="F2378" s="169"/>
      <c r="G2378" s="169"/>
      <c r="H2378" s="204"/>
    </row>
    <row r="2379" spans="5:8" x14ac:dyDescent="0.25">
      <c r="E2379" s="169"/>
      <c r="F2379" s="169"/>
      <c r="G2379" s="169"/>
      <c r="H2379" s="204"/>
    </row>
    <row r="2380" spans="5:8" x14ac:dyDescent="0.25">
      <c r="E2380" s="169"/>
      <c r="F2380" s="169"/>
      <c r="G2380" s="169"/>
      <c r="H2380" s="204"/>
    </row>
    <row r="2381" spans="5:8" x14ac:dyDescent="0.25">
      <c r="E2381" s="169"/>
      <c r="F2381" s="169"/>
      <c r="G2381" s="169"/>
      <c r="H2381" s="204"/>
    </row>
    <row r="2382" spans="5:8" x14ac:dyDescent="0.25">
      <c r="E2382" s="169"/>
      <c r="F2382" s="169"/>
      <c r="G2382" s="169"/>
      <c r="H2382" s="204"/>
    </row>
    <row r="2383" spans="5:8" x14ac:dyDescent="0.25">
      <c r="E2383" s="169"/>
      <c r="F2383" s="169"/>
      <c r="G2383" s="169"/>
      <c r="H2383" s="204"/>
    </row>
    <row r="2384" spans="5:8" x14ac:dyDescent="0.25">
      <c r="E2384" s="169"/>
      <c r="F2384" s="169"/>
      <c r="G2384" s="169"/>
      <c r="H2384" s="204"/>
    </row>
    <row r="2385" spans="5:8" x14ac:dyDescent="0.25">
      <c r="E2385" s="169"/>
      <c r="F2385" s="169"/>
      <c r="G2385" s="169"/>
      <c r="H2385" s="204"/>
    </row>
    <row r="2386" spans="5:8" x14ac:dyDescent="0.25">
      <c r="E2386" s="169"/>
      <c r="F2386" s="169"/>
      <c r="G2386" s="169"/>
      <c r="H2386" s="204"/>
    </row>
    <row r="2387" spans="5:8" x14ac:dyDescent="0.25">
      <c r="E2387" s="169"/>
      <c r="F2387" s="169"/>
      <c r="G2387" s="169"/>
      <c r="H2387" s="204"/>
    </row>
    <row r="2388" spans="5:8" x14ac:dyDescent="0.25">
      <c r="E2388" s="169"/>
      <c r="F2388" s="169"/>
      <c r="G2388" s="169"/>
      <c r="H2388" s="204"/>
    </row>
    <row r="2389" spans="5:8" x14ac:dyDescent="0.25">
      <c r="E2389" s="169"/>
      <c r="F2389" s="169"/>
      <c r="G2389" s="169"/>
      <c r="H2389" s="204"/>
    </row>
    <row r="2390" spans="5:8" x14ac:dyDescent="0.25">
      <c r="E2390" s="169"/>
      <c r="F2390" s="169"/>
      <c r="G2390" s="169"/>
      <c r="H2390" s="204"/>
    </row>
    <row r="2391" spans="5:8" x14ac:dyDescent="0.25">
      <c r="E2391" s="169"/>
      <c r="F2391" s="169"/>
      <c r="G2391" s="169"/>
      <c r="H2391" s="204"/>
    </row>
    <row r="2392" spans="5:8" x14ac:dyDescent="0.25">
      <c r="E2392" s="169"/>
      <c r="F2392" s="169"/>
      <c r="G2392" s="169"/>
      <c r="H2392" s="204"/>
    </row>
    <row r="2393" spans="5:8" x14ac:dyDescent="0.25">
      <c r="E2393" s="169"/>
      <c r="F2393" s="169"/>
      <c r="G2393" s="169"/>
      <c r="H2393" s="204"/>
    </row>
    <row r="2394" spans="5:8" x14ac:dyDescent="0.25">
      <c r="E2394" s="169"/>
      <c r="F2394" s="169"/>
      <c r="G2394" s="169"/>
      <c r="H2394" s="204"/>
    </row>
    <row r="2395" spans="5:8" x14ac:dyDescent="0.25">
      <c r="E2395" s="169"/>
      <c r="F2395" s="169"/>
      <c r="G2395" s="169"/>
      <c r="H2395" s="204"/>
    </row>
    <row r="2396" spans="5:8" x14ac:dyDescent="0.25">
      <c r="E2396" s="169"/>
      <c r="F2396" s="169"/>
      <c r="G2396" s="169"/>
      <c r="H2396" s="204"/>
    </row>
    <row r="2397" spans="5:8" x14ac:dyDescent="0.25">
      <c r="E2397" s="169"/>
      <c r="F2397" s="169"/>
      <c r="G2397" s="169"/>
      <c r="H2397" s="204"/>
    </row>
    <row r="2398" spans="5:8" x14ac:dyDescent="0.25">
      <c r="E2398" s="169"/>
      <c r="F2398" s="169"/>
      <c r="G2398" s="169"/>
      <c r="H2398" s="204"/>
    </row>
    <row r="2399" spans="5:8" x14ac:dyDescent="0.25">
      <c r="E2399" s="169"/>
      <c r="F2399" s="169"/>
      <c r="G2399" s="169"/>
      <c r="H2399" s="204"/>
    </row>
    <row r="2400" spans="5:8" x14ac:dyDescent="0.25">
      <c r="E2400" s="169"/>
      <c r="F2400" s="169"/>
      <c r="G2400" s="169"/>
      <c r="H2400" s="204"/>
    </row>
    <row r="2401" spans="5:8" x14ac:dyDescent="0.25">
      <c r="E2401" s="169"/>
      <c r="F2401" s="169"/>
      <c r="G2401" s="169"/>
      <c r="H2401" s="204"/>
    </row>
    <row r="2402" spans="5:8" x14ac:dyDescent="0.25">
      <c r="E2402" s="169"/>
      <c r="F2402" s="169"/>
      <c r="G2402" s="169"/>
      <c r="H2402" s="204"/>
    </row>
    <row r="2403" spans="5:8" x14ac:dyDescent="0.25">
      <c r="E2403" s="169"/>
      <c r="F2403" s="169"/>
      <c r="G2403" s="169"/>
      <c r="H2403" s="204"/>
    </row>
    <row r="2404" spans="5:8" x14ac:dyDescent="0.25">
      <c r="E2404" s="169"/>
      <c r="F2404" s="169"/>
      <c r="G2404" s="169"/>
      <c r="H2404" s="204"/>
    </row>
    <row r="2405" spans="5:8" x14ac:dyDescent="0.25">
      <c r="E2405" s="169"/>
      <c r="F2405" s="169"/>
      <c r="G2405" s="169"/>
      <c r="H2405" s="204"/>
    </row>
    <row r="2406" spans="5:8" x14ac:dyDescent="0.25">
      <c r="E2406" s="169"/>
      <c r="F2406" s="169"/>
      <c r="G2406" s="169"/>
      <c r="H2406" s="204"/>
    </row>
    <row r="2407" spans="5:8" x14ac:dyDescent="0.25">
      <c r="E2407" s="169"/>
      <c r="F2407" s="169"/>
      <c r="G2407" s="169"/>
      <c r="H2407" s="204"/>
    </row>
    <row r="2408" spans="5:8" x14ac:dyDescent="0.25">
      <c r="E2408" s="169"/>
      <c r="F2408" s="169"/>
      <c r="G2408" s="169"/>
      <c r="H2408" s="204"/>
    </row>
    <row r="2409" spans="5:8" x14ac:dyDescent="0.25">
      <c r="E2409" s="169"/>
      <c r="F2409" s="169"/>
      <c r="G2409" s="169"/>
      <c r="H2409" s="204"/>
    </row>
    <row r="2410" spans="5:8" x14ac:dyDescent="0.25">
      <c r="E2410" s="169"/>
      <c r="F2410" s="169"/>
      <c r="G2410" s="169"/>
      <c r="H2410" s="204"/>
    </row>
    <row r="2411" spans="5:8" x14ac:dyDescent="0.25">
      <c r="E2411" s="169"/>
      <c r="F2411" s="169"/>
      <c r="G2411" s="169"/>
      <c r="H2411" s="204"/>
    </row>
    <row r="2412" spans="5:8" x14ac:dyDescent="0.25">
      <c r="E2412" s="169"/>
      <c r="F2412" s="169"/>
      <c r="G2412" s="169"/>
      <c r="H2412" s="204"/>
    </row>
    <row r="2413" spans="5:8" x14ac:dyDescent="0.25">
      <c r="E2413" s="169"/>
      <c r="F2413" s="169"/>
      <c r="G2413" s="169"/>
      <c r="H2413" s="204"/>
    </row>
    <row r="2414" spans="5:8" x14ac:dyDescent="0.25">
      <c r="E2414" s="169"/>
      <c r="F2414" s="169"/>
      <c r="G2414" s="169"/>
      <c r="H2414" s="204"/>
    </row>
    <row r="2415" spans="5:8" x14ac:dyDescent="0.25">
      <c r="E2415" s="169"/>
      <c r="F2415" s="169"/>
      <c r="G2415" s="169"/>
      <c r="H2415" s="204"/>
    </row>
    <row r="2416" spans="5:8" x14ac:dyDescent="0.25">
      <c r="E2416" s="169"/>
      <c r="F2416" s="169"/>
      <c r="G2416" s="169"/>
      <c r="H2416" s="204"/>
    </row>
    <row r="2417" spans="5:8" x14ac:dyDescent="0.25">
      <c r="E2417" s="169"/>
      <c r="F2417" s="169"/>
      <c r="G2417" s="169"/>
      <c r="H2417" s="204"/>
    </row>
    <row r="2418" spans="5:8" x14ac:dyDescent="0.25">
      <c r="E2418" s="169"/>
      <c r="F2418" s="169"/>
      <c r="G2418" s="169"/>
      <c r="H2418" s="204"/>
    </row>
    <row r="2419" spans="5:8" x14ac:dyDescent="0.25">
      <c r="E2419" s="169"/>
      <c r="F2419" s="169"/>
      <c r="G2419" s="169"/>
      <c r="H2419" s="204"/>
    </row>
    <row r="2420" spans="5:8" x14ac:dyDescent="0.25">
      <c r="E2420" s="169"/>
      <c r="F2420" s="169"/>
      <c r="G2420" s="169"/>
      <c r="H2420" s="204"/>
    </row>
    <row r="2421" spans="5:8" x14ac:dyDescent="0.25">
      <c r="E2421" s="169"/>
      <c r="F2421" s="169"/>
      <c r="G2421" s="169"/>
      <c r="H2421" s="204"/>
    </row>
    <row r="2422" spans="5:8" x14ac:dyDescent="0.25">
      <c r="E2422" s="169"/>
      <c r="F2422" s="169"/>
      <c r="G2422" s="169"/>
      <c r="H2422" s="204"/>
    </row>
    <row r="2423" spans="5:8" x14ac:dyDescent="0.25">
      <c r="E2423" s="169"/>
      <c r="F2423" s="169"/>
      <c r="G2423" s="169"/>
      <c r="H2423" s="204"/>
    </row>
    <row r="2424" spans="5:8" x14ac:dyDescent="0.25">
      <c r="E2424" s="169"/>
      <c r="F2424" s="169"/>
      <c r="G2424" s="169"/>
      <c r="H2424" s="204"/>
    </row>
    <row r="2425" spans="5:8" x14ac:dyDescent="0.25">
      <c r="E2425" s="169"/>
      <c r="F2425" s="169"/>
      <c r="G2425" s="169"/>
      <c r="H2425" s="204"/>
    </row>
    <row r="2426" spans="5:8" x14ac:dyDescent="0.25">
      <c r="E2426" s="169"/>
      <c r="F2426" s="169"/>
      <c r="G2426" s="169"/>
      <c r="H2426" s="204"/>
    </row>
    <row r="2427" spans="5:8" x14ac:dyDescent="0.25">
      <c r="E2427" s="169"/>
      <c r="F2427" s="169"/>
      <c r="G2427" s="169"/>
      <c r="H2427" s="204"/>
    </row>
    <row r="2428" spans="5:8" x14ac:dyDescent="0.25">
      <c r="E2428" s="169"/>
      <c r="F2428" s="169"/>
      <c r="G2428" s="169"/>
      <c r="H2428" s="204"/>
    </row>
    <row r="2429" spans="5:8" x14ac:dyDescent="0.25">
      <c r="E2429" s="169"/>
      <c r="F2429" s="169"/>
      <c r="G2429" s="169"/>
      <c r="H2429" s="204"/>
    </row>
    <row r="2430" spans="5:8" x14ac:dyDescent="0.25">
      <c r="E2430" s="169"/>
      <c r="F2430" s="169"/>
      <c r="G2430" s="169"/>
      <c r="H2430" s="204"/>
    </row>
    <row r="2431" spans="5:8" x14ac:dyDescent="0.25">
      <c r="E2431" s="169"/>
      <c r="F2431" s="169"/>
      <c r="G2431" s="169"/>
      <c r="H2431" s="204"/>
    </row>
    <row r="2432" spans="5:8" x14ac:dyDescent="0.25">
      <c r="E2432" s="169"/>
      <c r="F2432" s="169"/>
      <c r="G2432" s="169"/>
      <c r="H2432" s="204"/>
    </row>
    <row r="2433" spans="5:8" x14ac:dyDescent="0.25">
      <c r="E2433" s="169"/>
      <c r="F2433" s="169"/>
      <c r="G2433" s="169"/>
      <c r="H2433" s="204"/>
    </row>
    <row r="2434" spans="5:8" x14ac:dyDescent="0.25">
      <c r="E2434" s="169"/>
      <c r="F2434" s="169"/>
      <c r="G2434" s="169"/>
      <c r="H2434" s="204"/>
    </row>
    <row r="2435" spans="5:8" x14ac:dyDescent="0.25">
      <c r="E2435" s="169"/>
      <c r="F2435" s="169"/>
      <c r="G2435" s="169"/>
      <c r="H2435" s="204"/>
    </row>
    <row r="2436" spans="5:8" x14ac:dyDescent="0.25">
      <c r="E2436" s="169"/>
      <c r="F2436" s="169"/>
      <c r="G2436" s="169"/>
      <c r="H2436" s="204"/>
    </row>
    <row r="2437" spans="5:8" x14ac:dyDescent="0.25">
      <c r="E2437" s="169"/>
      <c r="F2437" s="169"/>
      <c r="G2437" s="169"/>
      <c r="H2437" s="204"/>
    </row>
    <row r="2438" spans="5:8" x14ac:dyDescent="0.25">
      <c r="E2438" s="169"/>
      <c r="F2438" s="169"/>
      <c r="G2438" s="169"/>
      <c r="H2438" s="204"/>
    </row>
    <row r="2439" spans="5:8" x14ac:dyDescent="0.25">
      <c r="E2439" s="169"/>
      <c r="F2439" s="169"/>
      <c r="G2439" s="169"/>
      <c r="H2439" s="204"/>
    </row>
    <row r="2440" spans="5:8" x14ac:dyDescent="0.25">
      <c r="E2440" s="169"/>
      <c r="F2440" s="169"/>
      <c r="G2440" s="169"/>
      <c r="H2440" s="204"/>
    </row>
    <row r="2441" spans="5:8" x14ac:dyDescent="0.25">
      <c r="E2441" s="169"/>
      <c r="F2441" s="169"/>
      <c r="G2441" s="169"/>
      <c r="H2441" s="204"/>
    </row>
    <row r="2442" spans="5:8" x14ac:dyDescent="0.25">
      <c r="E2442" s="169"/>
      <c r="F2442" s="169"/>
      <c r="G2442" s="169"/>
      <c r="H2442" s="204"/>
    </row>
    <row r="2443" spans="5:8" x14ac:dyDescent="0.25">
      <c r="E2443" s="169"/>
      <c r="F2443" s="169"/>
      <c r="G2443" s="169"/>
      <c r="H2443" s="204"/>
    </row>
    <row r="2444" spans="5:8" x14ac:dyDescent="0.25">
      <c r="E2444" s="169"/>
      <c r="F2444" s="169"/>
      <c r="G2444" s="169"/>
      <c r="H2444" s="204"/>
    </row>
    <row r="2445" spans="5:8" x14ac:dyDescent="0.25">
      <c r="E2445" s="169"/>
      <c r="F2445" s="169"/>
      <c r="G2445" s="169"/>
      <c r="H2445" s="204"/>
    </row>
    <row r="2446" spans="5:8" x14ac:dyDescent="0.25">
      <c r="E2446" s="169"/>
      <c r="F2446" s="169"/>
      <c r="G2446" s="169"/>
      <c r="H2446" s="204"/>
    </row>
    <row r="2447" spans="5:8" x14ac:dyDescent="0.25">
      <c r="E2447" s="169"/>
      <c r="F2447" s="169"/>
      <c r="G2447" s="169"/>
      <c r="H2447" s="204"/>
    </row>
    <row r="2448" spans="5:8" x14ac:dyDescent="0.25">
      <c r="E2448" s="169"/>
      <c r="F2448" s="169"/>
      <c r="G2448" s="169"/>
      <c r="H2448" s="204"/>
    </row>
    <row r="2449" spans="5:8" x14ac:dyDescent="0.25">
      <c r="E2449" s="169"/>
      <c r="F2449" s="169"/>
      <c r="G2449" s="169"/>
      <c r="H2449" s="204"/>
    </row>
    <row r="2450" spans="5:8" x14ac:dyDescent="0.25">
      <c r="E2450" s="169"/>
      <c r="F2450" s="169"/>
      <c r="G2450" s="169"/>
      <c r="H2450" s="204"/>
    </row>
    <row r="2451" spans="5:8" x14ac:dyDescent="0.25">
      <c r="E2451" s="169"/>
      <c r="F2451" s="169"/>
      <c r="G2451" s="169"/>
      <c r="H2451" s="204"/>
    </row>
    <row r="2452" spans="5:8" x14ac:dyDescent="0.25">
      <c r="E2452" s="169"/>
      <c r="F2452" s="169"/>
      <c r="G2452" s="169"/>
      <c r="H2452" s="204"/>
    </row>
    <row r="2453" spans="5:8" x14ac:dyDescent="0.25">
      <c r="E2453" s="169"/>
      <c r="F2453" s="169"/>
      <c r="G2453" s="169"/>
      <c r="H2453" s="204"/>
    </row>
    <row r="2454" spans="5:8" x14ac:dyDescent="0.25">
      <c r="E2454" s="169"/>
      <c r="F2454" s="169"/>
      <c r="G2454" s="169"/>
      <c r="H2454" s="204"/>
    </row>
    <row r="2455" spans="5:8" x14ac:dyDescent="0.25">
      <c r="E2455" s="169"/>
      <c r="F2455" s="169"/>
      <c r="G2455" s="169"/>
      <c r="H2455" s="204"/>
    </row>
    <row r="2456" spans="5:8" x14ac:dyDescent="0.25">
      <c r="E2456" s="169"/>
      <c r="F2456" s="169"/>
      <c r="G2456" s="169"/>
      <c r="H2456" s="204"/>
    </row>
    <row r="2457" spans="5:8" x14ac:dyDescent="0.25">
      <c r="E2457" s="169"/>
      <c r="F2457" s="169"/>
      <c r="G2457" s="169"/>
      <c r="H2457" s="204"/>
    </row>
    <row r="2458" spans="5:8" x14ac:dyDescent="0.25">
      <c r="E2458" s="169"/>
      <c r="F2458" s="169"/>
      <c r="G2458" s="169"/>
      <c r="H2458" s="204"/>
    </row>
    <row r="2459" spans="5:8" x14ac:dyDescent="0.25">
      <c r="E2459" s="169"/>
      <c r="F2459" s="169"/>
      <c r="G2459" s="169"/>
      <c r="H2459" s="204"/>
    </row>
    <row r="2460" spans="5:8" x14ac:dyDescent="0.25">
      <c r="E2460" s="169"/>
      <c r="F2460" s="169"/>
      <c r="G2460" s="169"/>
      <c r="H2460" s="204"/>
    </row>
    <row r="2461" spans="5:8" x14ac:dyDescent="0.25">
      <c r="E2461" s="169"/>
      <c r="F2461" s="169"/>
      <c r="G2461" s="169"/>
      <c r="H2461" s="204"/>
    </row>
    <row r="2462" spans="5:8" x14ac:dyDescent="0.25">
      <c r="E2462" s="169"/>
      <c r="F2462" s="169"/>
      <c r="G2462" s="169"/>
      <c r="H2462" s="204"/>
    </row>
    <row r="2463" spans="5:8" x14ac:dyDescent="0.25">
      <c r="E2463" s="169"/>
      <c r="F2463" s="169"/>
      <c r="G2463" s="169"/>
      <c r="H2463" s="204"/>
    </row>
    <row r="2464" spans="5:8" x14ac:dyDescent="0.25">
      <c r="E2464" s="169"/>
      <c r="F2464" s="169"/>
      <c r="G2464" s="169"/>
      <c r="H2464" s="204"/>
    </row>
    <row r="2465" spans="5:8" x14ac:dyDescent="0.25">
      <c r="E2465" s="169"/>
      <c r="F2465" s="169"/>
      <c r="G2465" s="169"/>
      <c r="H2465" s="204"/>
    </row>
    <row r="2466" spans="5:8" x14ac:dyDescent="0.25">
      <c r="E2466" s="169"/>
      <c r="F2466" s="169"/>
      <c r="G2466" s="169"/>
      <c r="H2466" s="204"/>
    </row>
    <row r="2467" spans="5:8" x14ac:dyDescent="0.25">
      <c r="E2467" s="169"/>
      <c r="F2467" s="169"/>
      <c r="G2467" s="169"/>
      <c r="H2467" s="204"/>
    </row>
    <row r="2468" spans="5:8" x14ac:dyDescent="0.25">
      <c r="E2468" s="169"/>
      <c r="F2468" s="169"/>
      <c r="G2468" s="169"/>
      <c r="H2468" s="204"/>
    </row>
    <row r="2469" spans="5:8" x14ac:dyDescent="0.25">
      <c r="E2469" s="169"/>
      <c r="F2469" s="169"/>
      <c r="G2469" s="169"/>
      <c r="H2469" s="204"/>
    </row>
    <row r="2470" spans="5:8" x14ac:dyDescent="0.25">
      <c r="E2470" s="169"/>
      <c r="F2470" s="169"/>
      <c r="G2470" s="169"/>
      <c r="H2470" s="204"/>
    </row>
    <row r="2471" spans="5:8" x14ac:dyDescent="0.25">
      <c r="E2471" s="169"/>
      <c r="F2471" s="169"/>
      <c r="G2471" s="169"/>
      <c r="H2471" s="204"/>
    </row>
    <row r="2472" spans="5:8" x14ac:dyDescent="0.25">
      <c r="E2472" s="169"/>
      <c r="F2472" s="169"/>
      <c r="G2472" s="169"/>
      <c r="H2472" s="204"/>
    </row>
    <row r="2473" spans="5:8" x14ac:dyDescent="0.25">
      <c r="E2473" s="169"/>
      <c r="F2473" s="169"/>
      <c r="G2473" s="169"/>
      <c r="H2473" s="204"/>
    </row>
    <row r="2474" spans="5:8" x14ac:dyDescent="0.25">
      <c r="E2474" s="169"/>
      <c r="F2474" s="169"/>
      <c r="G2474" s="169"/>
      <c r="H2474" s="204"/>
    </row>
    <row r="2475" spans="5:8" x14ac:dyDescent="0.25">
      <c r="E2475" s="169"/>
      <c r="F2475" s="169"/>
      <c r="G2475" s="169"/>
      <c r="H2475" s="204"/>
    </row>
    <row r="2476" spans="5:8" x14ac:dyDescent="0.25">
      <c r="E2476" s="169"/>
      <c r="F2476" s="169"/>
      <c r="G2476" s="169"/>
      <c r="H2476" s="204"/>
    </row>
    <row r="2477" spans="5:8" x14ac:dyDescent="0.25">
      <c r="E2477" s="169"/>
      <c r="F2477" s="169"/>
      <c r="G2477" s="169"/>
      <c r="H2477" s="204"/>
    </row>
    <row r="2478" spans="5:8" x14ac:dyDescent="0.25">
      <c r="E2478" s="169"/>
      <c r="F2478" s="169"/>
      <c r="G2478" s="169"/>
      <c r="H2478" s="204"/>
    </row>
    <row r="2479" spans="5:8" x14ac:dyDescent="0.25">
      <c r="E2479" s="169"/>
      <c r="F2479" s="169"/>
      <c r="G2479" s="169"/>
      <c r="H2479" s="204"/>
    </row>
    <row r="2480" spans="5:8" x14ac:dyDescent="0.25">
      <c r="E2480" s="169"/>
      <c r="F2480" s="169"/>
      <c r="G2480" s="169"/>
      <c r="H2480" s="204"/>
    </row>
    <row r="2481" spans="5:8" x14ac:dyDescent="0.25">
      <c r="E2481" s="169"/>
      <c r="F2481" s="169"/>
      <c r="G2481" s="169"/>
      <c r="H2481" s="204"/>
    </row>
    <row r="2482" spans="5:8" x14ac:dyDescent="0.25">
      <c r="E2482" s="169"/>
      <c r="F2482" s="169"/>
      <c r="G2482" s="169"/>
      <c r="H2482" s="204"/>
    </row>
    <row r="2483" spans="5:8" x14ac:dyDescent="0.25">
      <c r="E2483" s="169"/>
      <c r="F2483" s="169"/>
      <c r="G2483" s="169"/>
      <c r="H2483" s="204"/>
    </row>
    <row r="2484" spans="5:8" x14ac:dyDescent="0.25">
      <c r="E2484" s="169"/>
      <c r="F2484" s="169"/>
      <c r="G2484" s="169"/>
      <c r="H2484" s="204"/>
    </row>
    <row r="2485" spans="5:8" x14ac:dyDescent="0.25">
      <c r="E2485" s="169"/>
      <c r="F2485" s="169"/>
      <c r="G2485" s="169"/>
      <c r="H2485" s="204"/>
    </row>
    <row r="2486" spans="5:8" x14ac:dyDescent="0.25">
      <c r="E2486" s="169"/>
      <c r="F2486" s="169"/>
      <c r="G2486" s="169"/>
      <c r="H2486" s="204"/>
    </row>
    <row r="2487" spans="5:8" x14ac:dyDescent="0.25">
      <c r="E2487" s="169"/>
      <c r="F2487" s="169"/>
      <c r="G2487" s="169"/>
      <c r="H2487" s="204"/>
    </row>
    <row r="2488" spans="5:8" x14ac:dyDescent="0.25">
      <c r="E2488" s="169"/>
      <c r="F2488" s="169"/>
      <c r="G2488" s="169"/>
      <c r="H2488" s="204"/>
    </row>
    <row r="2489" spans="5:8" x14ac:dyDescent="0.25">
      <c r="E2489" s="169"/>
      <c r="F2489" s="169"/>
      <c r="G2489" s="169"/>
      <c r="H2489" s="204"/>
    </row>
    <row r="2490" spans="5:8" x14ac:dyDescent="0.25">
      <c r="E2490" s="169"/>
      <c r="F2490" s="169"/>
      <c r="G2490" s="169"/>
      <c r="H2490" s="204"/>
    </row>
    <row r="2491" spans="5:8" x14ac:dyDescent="0.25">
      <c r="E2491" s="169"/>
      <c r="F2491" s="169"/>
      <c r="G2491" s="169"/>
      <c r="H2491" s="204"/>
    </row>
    <row r="2492" spans="5:8" x14ac:dyDescent="0.25">
      <c r="E2492" s="169"/>
      <c r="F2492" s="169"/>
      <c r="G2492" s="169"/>
      <c r="H2492" s="204"/>
    </row>
    <row r="2493" spans="5:8" x14ac:dyDescent="0.25">
      <c r="E2493" s="169"/>
      <c r="F2493" s="169"/>
      <c r="G2493" s="169"/>
      <c r="H2493" s="204"/>
    </row>
    <row r="2494" spans="5:8" x14ac:dyDescent="0.25">
      <c r="E2494" s="169"/>
      <c r="F2494" s="169"/>
      <c r="G2494" s="169"/>
      <c r="H2494" s="204"/>
    </row>
    <row r="2495" spans="5:8" x14ac:dyDescent="0.25">
      <c r="E2495" s="169"/>
      <c r="F2495" s="169"/>
      <c r="G2495" s="169"/>
      <c r="H2495" s="204"/>
    </row>
    <row r="2496" spans="5:8" x14ac:dyDescent="0.25">
      <c r="E2496" s="169"/>
      <c r="F2496" s="169"/>
      <c r="G2496" s="169"/>
      <c r="H2496" s="204"/>
    </row>
    <row r="2497" spans="5:8" x14ac:dyDescent="0.25">
      <c r="E2497" s="169"/>
      <c r="F2497" s="169"/>
      <c r="G2497" s="169"/>
      <c r="H2497" s="204"/>
    </row>
    <row r="2498" spans="5:8" x14ac:dyDescent="0.25">
      <c r="E2498" s="169"/>
      <c r="F2498" s="169"/>
      <c r="G2498" s="169"/>
      <c r="H2498" s="204"/>
    </row>
    <row r="2499" spans="5:8" x14ac:dyDescent="0.25">
      <c r="E2499" s="169"/>
      <c r="F2499" s="169"/>
      <c r="G2499" s="169"/>
      <c r="H2499" s="204"/>
    </row>
    <row r="2500" spans="5:8" x14ac:dyDescent="0.25">
      <c r="E2500" s="169"/>
      <c r="F2500" s="169"/>
      <c r="G2500" s="169"/>
      <c r="H2500" s="204"/>
    </row>
    <row r="2501" spans="5:8" x14ac:dyDescent="0.25">
      <c r="E2501" s="169"/>
      <c r="F2501" s="169"/>
      <c r="G2501" s="169"/>
      <c r="H2501" s="204"/>
    </row>
    <row r="2502" spans="5:8" x14ac:dyDescent="0.25">
      <c r="E2502" s="169"/>
      <c r="F2502" s="169"/>
      <c r="G2502" s="169"/>
      <c r="H2502" s="204"/>
    </row>
    <row r="2503" spans="5:8" x14ac:dyDescent="0.25">
      <c r="E2503" s="169"/>
      <c r="F2503" s="169"/>
      <c r="G2503" s="169"/>
      <c r="H2503" s="204"/>
    </row>
    <row r="2504" spans="5:8" x14ac:dyDescent="0.25">
      <c r="E2504" s="169"/>
      <c r="F2504" s="169"/>
      <c r="G2504" s="169"/>
      <c r="H2504" s="204"/>
    </row>
    <row r="2505" spans="5:8" x14ac:dyDescent="0.25">
      <c r="E2505" s="169"/>
      <c r="F2505" s="169"/>
      <c r="G2505" s="169"/>
      <c r="H2505" s="204"/>
    </row>
    <row r="2506" spans="5:8" x14ac:dyDescent="0.25">
      <c r="E2506" s="169"/>
      <c r="F2506" s="169"/>
      <c r="G2506" s="169"/>
      <c r="H2506" s="204"/>
    </row>
    <row r="2507" spans="5:8" x14ac:dyDescent="0.25">
      <c r="E2507" s="169"/>
      <c r="F2507" s="169"/>
      <c r="G2507" s="169"/>
      <c r="H2507" s="204"/>
    </row>
    <row r="2508" spans="5:8" x14ac:dyDescent="0.25">
      <c r="E2508" s="169"/>
      <c r="F2508" s="169"/>
      <c r="G2508" s="169"/>
      <c r="H2508" s="204"/>
    </row>
    <row r="2509" spans="5:8" x14ac:dyDescent="0.25">
      <c r="E2509" s="169"/>
      <c r="F2509" s="169"/>
      <c r="G2509" s="169"/>
      <c r="H2509" s="204"/>
    </row>
    <row r="2510" spans="5:8" x14ac:dyDescent="0.25">
      <c r="E2510" s="169"/>
      <c r="F2510" s="169"/>
      <c r="G2510" s="169"/>
      <c r="H2510" s="204"/>
    </row>
    <row r="2511" spans="5:8" x14ac:dyDescent="0.25">
      <c r="E2511" s="169"/>
      <c r="F2511" s="169"/>
      <c r="G2511" s="169"/>
      <c r="H2511" s="204"/>
    </row>
    <row r="2512" spans="5:8" x14ac:dyDescent="0.25">
      <c r="E2512" s="169"/>
      <c r="F2512" s="169"/>
      <c r="G2512" s="169"/>
      <c r="H2512" s="204"/>
    </row>
    <row r="2513" spans="5:8" x14ac:dyDescent="0.25">
      <c r="E2513" s="169"/>
      <c r="F2513" s="169"/>
      <c r="G2513" s="169"/>
      <c r="H2513" s="204"/>
    </row>
    <row r="2514" spans="5:8" x14ac:dyDescent="0.25">
      <c r="E2514" s="169"/>
      <c r="F2514" s="169"/>
      <c r="G2514" s="169"/>
      <c r="H2514" s="204"/>
    </row>
    <row r="2515" spans="5:8" x14ac:dyDescent="0.25">
      <c r="E2515" s="169"/>
      <c r="F2515" s="169"/>
      <c r="G2515" s="169"/>
      <c r="H2515" s="204"/>
    </row>
    <row r="2516" spans="5:8" x14ac:dyDescent="0.25">
      <c r="E2516" s="169"/>
      <c r="F2516" s="169"/>
      <c r="G2516" s="169"/>
      <c r="H2516" s="204"/>
    </row>
    <row r="2517" spans="5:8" x14ac:dyDescent="0.25">
      <c r="E2517" s="169"/>
      <c r="F2517" s="169"/>
      <c r="G2517" s="169"/>
      <c r="H2517" s="204"/>
    </row>
    <row r="2518" spans="5:8" x14ac:dyDescent="0.25">
      <c r="E2518" s="169"/>
      <c r="F2518" s="169"/>
      <c r="G2518" s="169"/>
      <c r="H2518" s="204"/>
    </row>
    <row r="2519" spans="5:8" x14ac:dyDescent="0.25">
      <c r="E2519" s="169"/>
      <c r="F2519" s="169"/>
      <c r="G2519" s="169"/>
      <c r="H2519" s="204"/>
    </row>
    <row r="2520" spans="5:8" x14ac:dyDescent="0.25">
      <c r="E2520" s="169"/>
      <c r="F2520" s="169"/>
      <c r="G2520" s="169"/>
      <c r="H2520" s="204"/>
    </row>
    <row r="2521" spans="5:8" x14ac:dyDescent="0.25">
      <c r="E2521" s="169"/>
      <c r="F2521" s="169"/>
      <c r="G2521" s="169"/>
      <c r="H2521" s="204"/>
    </row>
    <row r="2522" spans="5:8" x14ac:dyDescent="0.25">
      <c r="E2522" s="169"/>
      <c r="F2522" s="169"/>
      <c r="G2522" s="169"/>
      <c r="H2522" s="204"/>
    </row>
    <row r="2523" spans="5:8" x14ac:dyDescent="0.25">
      <c r="E2523" s="169"/>
      <c r="F2523" s="169"/>
      <c r="G2523" s="169"/>
      <c r="H2523" s="204"/>
    </row>
    <row r="2524" spans="5:8" x14ac:dyDescent="0.25">
      <c r="E2524" s="169"/>
      <c r="F2524" s="169"/>
      <c r="G2524" s="169"/>
      <c r="H2524" s="204"/>
    </row>
    <row r="2525" spans="5:8" x14ac:dyDescent="0.25">
      <c r="E2525" s="169"/>
      <c r="F2525" s="169"/>
      <c r="G2525" s="169"/>
      <c r="H2525" s="204"/>
    </row>
    <row r="2526" spans="5:8" x14ac:dyDescent="0.25">
      <c r="E2526" s="169"/>
      <c r="F2526" s="169"/>
      <c r="G2526" s="169"/>
      <c r="H2526" s="204"/>
    </row>
    <row r="2527" spans="5:8" x14ac:dyDescent="0.25">
      <c r="E2527" s="169"/>
      <c r="F2527" s="169"/>
      <c r="G2527" s="169"/>
      <c r="H2527" s="204"/>
    </row>
    <row r="2528" spans="5:8" x14ac:dyDescent="0.25">
      <c r="E2528" s="169"/>
      <c r="F2528" s="169"/>
      <c r="G2528" s="169"/>
      <c r="H2528" s="204"/>
    </row>
    <row r="2529" spans="5:8" x14ac:dyDescent="0.25">
      <c r="E2529" s="169"/>
      <c r="F2529" s="169"/>
      <c r="G2529" s="169"/>
      <c r="H2529" s="204"/>
    </row>
    <row r="2530" spans="5:8" x14ac:dyDescent="0.25">
      <c r="E2530" s="169"/>
      <c r="F2530" s="169"/>
      <c r="G2530" s="169"/>
      <c r="H2530" s="204"/>
    </row>
    <row r="2531" spans="5:8" x14ac:dyDescent="0.25">
      <c r="E2531" s="169"/>
      <c r="F2531" s="169"/>
      <c r="G2531" s="169"/>
      <c r="H2531" s="204"/>
    </row>
    <row r="2532" spans="5:8" x14ac:dyDescent="0.25">
      <c r="E2532" s="169"/>
      <c r="F2532" s="169"/>
      <c r="G2532" s="169"/>
      <c r="H2532" s="204"/>
    </row>
    <row r="2533" spans="5:8" x14ac:dyDescent="0.25">
      <c r="E2533" s="169"/>
      <c r="F2533" s="169"/>
      <c r="G2533" s="169"/>
      <c r="H2533" s="204"/>
    </row>
    <row r="2534" spans="5:8" x14ac:dyDescent="0.25">
      <c r="E2534" s="169"/>
      <c r="F2534" s="169"/>
      <c r="G2534" s="169"/>
      <c r="H2534" s="204"/>
    </row>
    <row r="2535" spans="5:8" x14ac:dyDescent="0.25">
      <c r="E2535" s="169"/>
      <c r="F2535" s="169"/>
      <c r="G2535" s="169"/>
      <c r="H2535" s="204"/>
    </row>
    <row r="2536" spans="5:8" x14ac:dyDescent="0.25">
      <c r="E2536" s="169"/>
      <c r="F2536" s="169"/>
      <c r="G2536" s="169"/>
      <c r="H2536" s="204"/>
    </row>
    <row r="2537" spans="5:8" x14ac:dyDescent="0.25">
      <c r="E2537" s="169"/>
      <c r="F2537" s="169"/>
      <c r="G2537" s="169"/>
      <c r="H2537" s="204"/>
    </row>
    <row r="2538" spans="5:8" x14ac:dyDescent="0.25">
      <c r="E2538" s="169"/>
      <c r="F2538" s="169"/>
      <c r="G2538" s="169"/>
      <c r="H2538" s="204"/>
    </row>
    <row r="2539" spans="5:8" x14ac:dyDescent="0.25">
      <c r="E2539" s="169"/>
      <c r="F2539" s="169"/>
      <c r="G2539" s="169"/>
      <c r="H2539" s="204"/>
    </row>
    <row r="2540" spans="5:8" x14ac:dyDescent="0.25">
      <c r="E2540" s="169"/>
      <c r="F2540" s="169"/>
      <c r="G2540" s="169"/>
      <c r="H2540" s="204"/>
    </row>
    <row r="2541" spans="5:8" x14ac:dyDescent="0.25">
      <c r="E2541" s="169"/>
      <c r="F2541" s="169"/>
      <c r="G2541" s="169"/>
      <c r="H2541" s="204"/>
    </row>
    <row r="2542" spans="5:8" x14ac:dyDescent="0.25">
      <c r="E2542" s="169"/>
      <c r="F2542" s="169"/>
      <c r="G2542" s="169"/>
      <c r="H2542" s="204"/>
    </row>
    <row r="2543" spans="5:8" x14ac:dyDescent="0.25">
      <c r="E2543" s="169"/>
      <c r="F2543" s="169"/>
      <c r="G2543" s="169"/>
      <c r="H2543" s="204"/>
    </row>
    <row r="2544" spans="5:8" x14ac:dyDescent="0.25">
      <c r="E2544" s="169"/>
      <c r="F2544" s="169"/>
      <c r="G2544" s="169"/>
      <c r="H2544" s="204"/>
    </row>
    <row r="2545" spans="5:8" x14ac:dyDescent="0.25">
      <c r="E2545" s="169"/>
      <c r="F2545" s="169"/>
      <c r="G2545" s="169"/>
      <c r="H2545" s="204"/>
    </row>
    <row r="2546" spans="5:8" x14ac:dyDescent="0.25">
      <c r="E2546" s="169"/>
      <c r="F2546" s="169"/>
      <c r="G2546" s="169"/>
      <c r="H2546" s="204"/>
    </row>
    <row r="2547" spans="5:8" x14ac:dyDescent="0.25">
      <c r="E2547" s="169"/>
      <c r="F2547" s="169"/>
      <c r="G2547" s="169"/>
      <c r="H2547" s="204"/>
    </row>
    <row r="2548" spans="5:8" x14ac:dyDescent="0.25">
      <c r="E2548" s="169"/>
      <c r="F2548" s="169"/>
      <c r="G2548" s="169"/>
      <c r="H2548" s="204"/>
    </row>
    <row r="2549" spans="5:8" x14ac:dyDescent="0.25">
      <c r="E2549" s="169"/>
      <c r="F2549" s="169"/>
      <c r="G2549" s="169"/>
      <c r="H2549" s="204"/>
    </row>
    <row r="2550" spans="5:8" x14ac:dyDescent="0.25">
      <c r="E2550" s="169"/>
      <c r="F2550" s="169"/>
      <c r="G2550" s="169"/>
      <c r="H2550" s="204"/>
    </row>
    <row r="2551" spans="5:8" x14ac:dyDescent="0.25">
      <c r="E2551" s="169"/>
      <c r="F2551" s="169"/>
      <c r="G2551" s="169"/>
      <c r="H2551" s="204"/>
    </row>
    <row r="2552" spans="5:8" x14ac:dyDescent="0.25">
      <c r="E2552" s="169"/>
      <c r="F2552" s="169"/>
      <c r="G2552" s="169"/>
      <c r="H2552" s="204"/>
    </row>
    <row r="2553" spans="5:8" x14ac:dyDescent="0.25">
      <c r="E2553" s="169"/>
      <c r="F2553" s="169"/>
      <c r="G2553" s="169"/>
      <c r="H2553" s="204"/>
    </row>
    <row r="2554" spans="5:8" x14ac:dyDescent="0.25">
      <c r="E2554" s="169"/>
      <c r="F2554" s="169"/>
      <c r="G2554" s="169"/>
      <c r="H2554" s="204"/>
    </row>
    <row r="2555" spans="5:8" x14ac:dyDescent="0.25">
      <c r="E2555" s="169"/>
      <c r="F2555" s="169"/>
      <c r="G2555" s="169"/>
      <c r="H2555" s="204"/>
    </row>
    <row r="2556" spans="5:8" x14ac:dyDescent="0.25">
      <c r="E2556" s="169"/>
      <c r="F2556" s="169"/>
      <c r="G2556" s="169"/>
      <c r="H2556" s="204"/>
    </row>
    <row r="2557" spans="5:8" x14ac:dyDescent="0.25">
      <c r="E2557" s="169"/>
      <c r="F2557" s="169"/>
      <c r="G2557" s="169"/>
      <c r="H2557" s="204"/>
    </row>
    <row r="2558" spans="5:8" x14ac:dyDescent="0.25">
      <c r="E2558" s="169"/>
      <c r="F2558" s="169"/>
      <c r="G2558" s="169"/>
      <c r="H2558" s="204"/>
    </row>
    <row r="2559" spans="5:8" x14ac:dyDescent="0.25">
      <c r="E2559" s="169"/>
      <c r="F2559" s="169"/>
      <c r="G2559" s="169"/>
      <c r="H2559" s="204"/>
    </row>
    <row r="2560" spans="5:8" x14ac:dyDescent="0.25">
      <c r="E2560" s="169"/>
      <c r="F2560" s="169"/>
      <c r="G2560" s="169"/>
      <c r="H2560" s="204"/>
    </row>
    <row r="2561" spans="5:8" x14ac:dyDescent="0.25">
      <c r="E2561" s="169"/>
      <c r="F2561" s="169"/>
      <c r="G2561" s="169"/>
      <c r="H2561" s="204"/>
    </row>
    <row r="2562" spans="5:8" x14ac:dyDescent="0.25">
      <c r="E2562" s="169"/>
      <c r="F2562" s="169"/>
      <c r="G2562" s="169"/>
      <c r="H2562" s="204"/>
    </row>
    <row r="2563" spans="5:8" x14ac:dyDescent="0.25">
      <c r="E2563" s="169"/>
      <c r="F2563" s="169"/>
      <c r="G2563" s="169"/>
      <c r="H2563" s="204"/>
    </row>
    <row r="2564" spans="5:8" x14ac:dyDescent="0.25">
      <c r="E2564" s="169"/>
      <c r="F2564" s="169"/>
      <c r="G2564" s="169"/>
      <c r="H2564" s="204"/>
    </row>
    <row r="2565" spans="5:8" x14ac:dyDescent="0.25">
      <c r="E2565" s="169"/>
      <c r="F2565" s="169"/>
      <c r="G2565" s="169"/>
      <c r="H2565" s="204"/>
    </row>
    <row r="2566" spans="5:8" x14ac:dyDescent="0.25">
      <c r="E2566" s="169"/>
      <c r="F2566" s="169"/>
      <c r="G2566" s="169"/>
      <c r="H2566" s="204"/>
    </row>
    <row r="2567" spans="5:8" x14ac:dyDescent="0.25">
      <c r="E2567" s="169"/>
      <c r="F2567" s="169"/>
      <c r="G2567" s="169"/>
      <c r="H2567" s="204"/>
    </row>
    <row r="2568" spans="5:8" x14ac:dyDescent="0.25">
      <c r="E2568" s="169"/>
      <c r="F2568" s="169"/>
      <c r="G2568" s="169"/>
      <c r="H2568" s="204"/>
    </row>
    <row r="2569" spans="5:8" x14ac:dyDescent="0.25">
      <c r="E2569" s="169"/>
      <c r="F2569" s="169"/>
      <c r="G2569" s="169"/>
      <c r="H2569" s="204"/>
    </row>
    <row r="2570" spans="5:8" x14ac:dyDescent="0.25">
      <c r="E2570" s="169"/>
      <c r="F2570" s="169"/>
      <c r="G2570" s="169"/>
      <c r="H2570" s="204"/>
    </row>
    <row r="2571" spans="5:8" x14ac:dyDescent="0.25">
      <c r="E2571" s="169"/>
      <c r="F2571" s="169"/>
      <c r="G2571" s="169"/>
      <c r="H2571" s="204"/>
    </row>
    <row r="2572" spans="5:8" x14ac:dyDescent="0.25">
      <c r="E2572" s="169"/>
      <c r="F2572" s="169"/>
      <c r="G2572" s="169"/>
      <c r="H2572" s="204"/>
    </row>
    <row r="2573" spans="5:8" x14ac:dyDescent="0.25">
      <c r="E2573" s="169"/>
      <c r="F2573" s="169"/>
      <c r="G2573" s="169"/>
      <c r="H2573" s="204"/>
    </row>
    <row r="2574" spans="5:8" x14ac:dyDescent="0.25">
      <c r="E2574" s="169"/>
      <c r="F2574" s="169"/>
      <c r="G2574" s="169"/>
      <c r="H2574" s="204"/>
    </row>
    <row r="2575" spans="5:8" x14ac:dyDescent="0.25">
      <c r="E2575" s="169"/>
      <c r="F2575" s="169"/>
      <c r="G2575" s="169"/>
      <c r="H2575" s="204"/>
    </row>
    <row r="2576" spans="5:8" x14ac:dyDescent="0.25">
      <c r="E2576" s="169"/>
      <c r="F2576" s="169"/>
      <c r="G2576" s="169"/>
      <c r="H2576" s="204"/>
    </row>
    <row r="2577" spans="5:8" x14ac:dyDescent="0.25">
      <c r="E2577" s="169"/>
      <c r="F2577" s="169"/>
      <c r="G2577" s="169"/>
      <c r="H2577" s="204"/>
    </row>
    <row r="2578" spans="5:8" x14ac:dyDescent="0.25">
      <c r="E2578" s="169"/>
      <c r="F2578" s="169"/>
      <c r="G2578" s="169"/>
      <c r="H2578" s="204"/>
    </row>
    <row r="2579" spans="5:8" x14ac:dyDescent="0.25">
      <c r="E2579" s="169"/>
      <c r="F2579" s="169"/>
      <c r="G2579" s="169"/>
      <c r="H2579" s="204"/>
    </row>
    <row r="2580" spans="5:8" x14ac:dyDescent="0.25">
      <c r="E2580" s="169"/>
      <c r="F2580" s="169"/>
      <c r="G2580" s="169"/>
      <c r="H2580" s="204"/>
    </row>
    <row r="2581" spans="5:8" x14ac:dyDescent="0.25">
      <c r="E2581" s="169"/>
      <c r="F2581" s="169"/>
      <c r="G2581" s="169"/>
      <c r="H2581" s="204"/>
    </row>
    <row r="2582" spans="5:8" x14ac:dyDescent="0.25">
      <c r="E2582" s="169"/>
      <c r="F2582" s="169"/>
      <c r="G2582" s="169"/>
      <c r="H2582" s="204"/>
    </row>
    <row r="2583" spans="5:8" x14ac:dyDescent="0.25">
      <c r="E2583" s="169"/>
      <c r="F2583" s="169"/>
      <c r="G2583" s="169"/>
      <c r="H2583" s="204"/>
    </row>
    <row r="2584" spans="5:8" x14ac:dyDescent="0.25">
      <c r="E2584" s="169"/>
      <c r="F2584" s="169"/>
      <c r="G2584" s="169"/>
      <c r="H2584" s="204"/>
    </row>
    <row r="2585" spans="5:8" x14ac:dyDescent="0.25">
      <c r="E2585" s="169"/>
      <c r="F2585" s="169"/>
      <c r="G2585" s="169"/>
      <c r="H2585" s="204"/>
    </row>
    <row r="2586" spans="5:8" x14ac:dyDescent="0.25">
      <c r="E2586" s="169"/>
      <c r="F2586" s="169"/>
      <c r="G2586" s="169"/>
      <c r="H2586" s="204"/>
    </row>
    <row r="2587" spans="5:8" x14ac:dyDescent="0.25">
      <c r="E2587" s="169"/>
      <c r="F2587" s="169"/>
      <c r="G2587" s="169"/>
      <c r="H2587" s="204"/>
    </row>
    <row r="2588" spans="5:8" x14ac:dyDescent="0.25">
      <c r="E2588" s="169"/>
      <c r="F2588" s="169"/>
      <c r="G2588" s="169"/>
      <c r="H2588" s="204"/>
    </row>
    <row r="2589" spans="5:8" x14ac:dyDescent="0.25">
      <c r="E2589" s="169"/>
      <c r="F2589" s="169"/>
      <c r="G2589" s="169"/>
      <c r="H2589" s="204"/>
    </row>
    <row r="2590" spans="5:8" x14ac:dyDescent="0.25">
      <c r="E2590" s="169"/>
      <c r="F2590" s="169"/>
      <c r="G2590" s="169"/>
      <c r="H2590" s="204"/>
    </row>
    <row r="2591" spans="5:8" x14ac:dyDescent="0.25">
      <c r="E2591" s="169"/>
      <c r="F2591" s="169"/>
      <c r="G2591" s="169"/>
      <c r="H2591" s="204"/>
    </row>
    <row r="2592" spans="5:8" x14ac:dyDescent="0.25">
      <c r="E2592" s="169"/>
      <c r="F2592" s="169"/>
      <c r="G2592" s="169"/>
      <c r="H2592" s="204"/>
    </row>
    <row r="2593" spans="5:8" x14ac:dyDescent="0.25">
      <c r="E2593" s="169"/>
      <c r="F2593" s="169"/>
      <c r="G2593" s="169"/>
      <c r="H2593" s="204"/>
    </row>
    <row r="2594" spans="5:8" x14ac:dyDescent="0.25">
      <c r="E2594" s="169"/>
      <c r="F2594" s="169"/>
      <c r="G2594" s="169"/>
      <c r="H2594" s="204"/>
    </row>
    <row r="2595" spans="5:8" x14ac:dyDescent="0.25">
      <c r="E2595" s="169"/>
      <c r="F2595" s="169"/>
      <c r="G2595" s="169"/>
      <c r="H2595" s="204"/>
    </row>
    <row r="2596" spans="5:8" x14ac:dyDescent="0.25">
      <c r="E2596" s="169"/>
      <c r="F2596" s="169"/>
      <c r="G2596" s="169"/>
      <c r="H2596" s="204"/>
    </row>
    <row r="2597" spans="5:8" x14ac:dyDescent="0.25">
      <c r="E2597" s="169"/>
      <c r="F2597" s="169"/>
      <c r="G2597" s="169"/>
      <c r="H2597" s="204"/>
    </row>
    <row r="2598" spans="5:8" x14ac:dyDescent="0.25">
      <c r="E2598" s="169"/>
      <c r="F2598" s="169"/>
      <c r="G2598" s="169"/>
      <c r="H2598" s="204"/>
    </row>
    <row r="2599" spans="5:8" x14ac:dyDescent="0.25">
      <c r="E2599" s="169"/>
      <c r="F2599" s="169"/>
      <c r="G2599" s="169"/>
      <c r="H2599" s="204"/>
    </row>
    <row r="2600" spans="5:8" x14ac:dyDescent="0.25">
      <c r="E2600" s="169"/>
      <c r="F2600" s="169"/>
      <c r="G2600" s="169"/>
      <c r="H2600" s="204"/>
    </row>
    <row r="2601" spans="5:8" x14ac:dyDescent="0.25">
      <c r="E2601" s="169"/>
      <c r="F2601" s="169"/>
      <c r="G2601" s="169"/>
      <c r="H2601" s="204"/>
    </row>
    <row r="2602" spans="5:8" x14ac:dyDescent="0.25">
      <c r="E2602" s="169"/>
      <c r="F2602" s="169"/>
      <c r="G2602" s="169"/>
      <c r="H2602" s="204"/>
    </row>
    <row r="2603" spans="5:8" x14ac:dyDescent="0.25">
      <c r="E2603" s="169"/>
      <c r="F2603" s="169"/>
      <c r="G2603" s="169"/>
      <c r="H2603" s="204"/>
    </row>
    <row r="2604" spans="5:8" x14ac:dyDescent="0.25">
      <c r="E2604" s="169"/>
      <c r="F2604" s="169"/>
      <c r="G2604" s="169"/>
      <c r="H2604" s="204"/>
    </row>
    <row r="2605" spans="5:8" x14ac:dyDescent="0.25">
      <c r="E2605" s="169"/>
      <c r="F2605" s="169"/>
      <c r="G2605" s="169"/>
      <c r="H2605" s="204"/>
    </row>
    <row r="2606" spans="5:8" x14ac:dyDescent="0.25">
      <c r="E2606" s="169"/>
      <c r="F2606" s="169"/>
      <c r="G2606" s="169"/>
      <c r="H2606" s="204"/>
    </row>
    <row r="2607" spans="5:8" x14ac:dyDescent="0.25">
      <c r="E2607" s="169"/>
      <c r="F2607" s="169"/>
      <c r="G2607" s="169"/>
      <c r="H2607" s="204"/>
    </row>
    <row r="2608" spans="5:8" x14ac:dyDescent="0.25">
      <c r="E2608" s="169"/>
      <c r="F2608" s="169"/>
      <c r="G2608" s="169"/>
      <c r="H2608" s="204"/>
    </row>
    <row r="2609" spans="5:8" x14ac:dyDescent="0.25">
      <c r="E2609" s="169"/>
      <c r="F2609" s="169"/>
      <c r="G2609" s="169"/>
      <c r="H2609" s="204"/>
    </row>
    <row r="2610" spans="5:8" x14ac:dyDescent="0.25">
      <c r="E2610" s="169"/>
      <c r="F2610" s="169"/>
      <c r="G2610" s="169"/>
      <c r="H2610" s="204"/>
    </row>
    <row r="2611" spans="5:8" x14ac:dyDescent="0.25">
      <c r="E2611" s="169"/>
      <c r="F2611" s="169"/>
      <c r="G2611" s="169"/>
      <c r="H2611" s="204"/>
    </row>
    <row r="2612" spans="5:8" x14ac:dyDescent="0.25">
      <c r="E2612" s="169"/>
      <c r="F2612" s="169"/>
      <c r="G2612" s="169"/>
      <c r="H2612" s="204"/>
    </row>
    <row r="2613" spans="5:8" x14ac:dyDescent="0.25">
      <c r="E2613" s="169"/>
      <c r="F2613" s="169"/>
      <c r="G2613" s="169"/>
      <c r="H2613" s="204"/>
    </row>
    <row r="2614" spans="5:8" x14ac:dyDescent="0.25">
      <c r="E2614" s="169"/>
      <c r="F2614" s="169"/>
      <c r="G2614" s="169"/>
      <c r="H2614" s="204"/>
    </row>
    <row r="2615" spans="5:8" x14ac:dyDescent="0.25">
      <c r="E2615" s="169"/>
      <c r="F2615" s="169"/>
      <c r="G2615" s="169"/>
      <c r="H2615" s="204"/>
    </row>
    <row r="2616" spans="5:8" x14ac:dyDescent="0.25">
      <c r="E2616" s="169"/>
      <c r="F2616" s="169"/>
      <c r="G2616" s="169"/>
      <c r="H2616" s="204"/>
    </row>
    <row r="2617" spans="5:8" x14ac:dyDescent="0.25">
      <c r="E2617" s="169"/>
      <c r="F2617" s="169"/>
      <c r="G2617" s="169"/>
      <c r="H2617" s="204"/>
    </row>
    <row r="2618" spans="5:8" x14ac:dyDescent="0.25">
      <c r="E2618" s="169"/>
      <c r="F2618" s="169"/>
      <c r="G2618" s="169"/>
      <c r="H2618" s="204"/>
    </row>
    <row r="2619" spans="5:8" x14ac:dyDescent="0.25">
      <c r="E2619" s="169"/>
      <c r="F2619" s="169"/>
      <c r="G2619" s="169"/>
      <c r="H2619" s="204"/>
    </row>
    <row r="2620" spans="5:8" x14ac:dyDescent="0.25">
      <c r="E2620" s="169"/>
      <c r="F2620" s="169"/>
      <c r="G2620" s="169"/>
      <c r="H2620" s="204"/>
    </row>
    <row r="2621" spans="5:8" x14ac:dyDescent="0.25">
      <c r="E2621" s="169"/>
      <c r="F2621" s="169"/>
      <c r="G2621" s="169"/>
      <c r="H2621" s="204"/>
    </row>
    <row r="2622" spans="5:8" x14ac:dyDescent="0.25">
      <c r="E2622" s="169"/>
      <c r="F2622" s="169"/>
      <c r="G2622" s="169"/>
      <c r="H2622" s="204"/>
    </row>
    <row r="2623" spans="5:8" x14ac:dyDescent="0.25">
      <c r="E2623" s="169"/>
      <c r="F2623" s="169"/>
      <c r="G2623" s="169"/>
      <c r="H2623" s="204"/>
    </row>
    <row r="2624" spans="5:8" x14ac:dyDescent="0.25">
      <c r="E2624" s="169"/>
      <c r="F2624" s="169"/>
      <c r="G2624" s="169"/>
      <c r="H2624" s="204"/>
    </row>
    <row r="2625" spans="5:8" x14ac:dyDescent="0.25">
      <c r="E2625" s="169"/>
      <c r="F2625" s="169"/>
      <c r="G2625" s="169"/>
      <c r="H2625" s="204"/>
    </row>
    <row r="2626" spans="5:8" x14ac:dyDescent="0.25">
      <c r="E2626" s="169"/>
      <c r="F2626" s="169"/>
      <c r="G2626" s="169"/>
      <c r="H2626" s="204"/>
    </row>
    <row r="2627" spans="5:8" x14ac:dyDescent="0.25">
      <c r="E2627" s="169"/>
      <c r="F2627" s="169"/>
      <c r="G2627" s="169"/>
      <c r="H2627" s="204"/>
    </row>
    <row r="2628" spans="5:8" x14ac:dyDescent="0.25">
      <c r="E2628" s="169"/>
      <c r="F2628" s="169"/>
      <c r="G2628" s="169"/>
      <c r="H2628" s="204"/>
    </row>
    <row r="2629" spans="5:8" x14ac:dyDescent="0.25">
      <c r="E2629" s="169"/>
      <c r="F2629" s="169"/>
      <c r="G2629" s="169"/>
      <c r="H2629" s="204"/>
    </row>
    <row r="2630" spans="5:8" x14ac:dyDescent="0.25">
      <c r="E2630" s="169"/>
      <c r="F2630" s="169"/>
      <c r="G2630" s="169"/>
      <c r="H2630" s="204"/>
    </row>
    <row r="2631" spans="5:8" x14ac:dyDescent="0.25">
      <c r="E2631" s="169"/>
      <c r="F2631" s="169"/>
      <c r="G2631" s="169"/>
      <c r="H2631" s="204"/>
    </row>
    <row r="2632" spans="5:8" x14ac:dyDescent="0.25">
      <c r="E2632" s="169"/>
      <c r="F2632" s="169"/>
      <c r="G2632" s="169"/>
      <c r="H2632" s="204"/>
    </row>
    <row r="2633" spans="5:8" x14ac:dyDescent="0.25">
      <c r="E2633" s="169"/>
      <c r="F2633" s="169"/>
      <c r="G2633" s="169"/>
      <c r="H2633" s="204"/>
    </row>
    <row r="2634" spans="5:8" x14ac:dyDescent="0.25">
      <c r="E2634" s="169"/>
      <c r="F2634" s="169"/>
      <c r="G2634" s="169"/>
      <c r="H2634" s="204"/>
    </row>
    <row r="2635" spans="5:8" x14ac:dyDescent="0.25">
      <c r="E2635" s="169"/>
      <c r="F2635" s="169"/>
      <c r="G2635" s="169"/>
      <c r="H2635" s="204"/>
    </row>
    <row r="2636" spans="5:8" x14ac:dyDescent="0.25">
      <c r="E2636" s="169"/>
      <c r="F2636" s="169"/>
      <c r="G2636" s="169"/>
      <c r="H2636" s="204"/>
    </row>
    <row r="2637" spans="5:8" x14ac:dyDescent="0.25">
      <c r="E2637" s="169"/>
      <c r="F2637" s="169"/>
      <c r="G2637" s="169"/>
      <c r="H2637" s="204"/>
    </row>
    <row r="2638" spans="5:8" x14ac:dyDescent="0.25">
      <c r="E2638" s="169"/>
      <c r="F2638" s="169"/>
      <c r="G2638" s="169"/>
      <c r="H2638" s="204"/>
    </row>
    <row r="2639" spans="5:8" x14ac:dyDescent="0.25">
      <c r="E2639" s="169"/>
      <c r="F2639" s="169"/>
      <c r="G2639" s="169"/>
      <c r="H2639" s="204"/>
    </row>
    <row r="2640" spans="5:8" x14ac:dyDescent="0.25">
      <c r="E2640" s="169"/>
      <c r="F2640" s="169"/>
      <c r="G2640" s="169"/>
      <c r="H2640" s="204"/>
    </row>
    <row r="2641" spans="5:8" x14ac:dyDescent="0.25">
      <c r="E2641" s="169"/>
      <c r="F2641" s="169"/>
      <c r="G2641" s="169"/>
      <c r="H2641" s="204"/>
    </row>
    <row r="2642" spans="5:8" x14ac:dyDescent="0.25">
      <c r="E2642" s="169"/>
      <c r="F2642" s="169"/>
      <c r="G2642" s="169"/>
      <c r="H2642" s="204"/>
    </row>
    <row r="2643" spans="5:8" x14ac:dyDescent="0.25">
      <c r="E2643" s="169"/>
      <c r="F2643" s="169"/>
      <c r="G2643" s="169"/>
      <c r="H2643" s="204"/>
    </row>
    <row r="2644" spans="5:8" x14ac:dyDescent="0.25">
      <c r="E2644" s="169"/>
      <c r="F2644" s="169"/>
      <c r="G2644" s="169"/>
      <c r="H2644" s="204"/>
    </row>
    <row r="2645" spans="5:8" x14ac:dyDescent="0.25">
      <c r="E2645" s="169"/>
      <c r="F2645" s="169"/>
      <c r="G2645" s="169"/>
      <c r="H2645" s="204"/>
    </row>
    <row r="2646" spans="5:8" x14ac:dyDescent="0.25">
      <c r="E2646" s="169"/>
      <c r="F2646" s="169"/>
      <c r="G2646" s="169"/>
      <c r="H2646" s="204"/>
    </row>
    <row r="2647" spans="5:8" x14ac:dyDescent="0.25">
      <c r="E2647" s="169"/>
      <c r="F2647" s="169"/>
      <c r="G2647" s="169"/>
      <c r="H2647" s="204"/>
    </row>
    <row r="2648" spans="5:8" x14ac:dyDescent="0.25">
      <c r="E2648" s="169"/>
      <c r="F2648" s="169"/>
      <c r="G2648" s="169"/>
      <c r="H2648" s="204"/>
    </row>
    <row r="2649" spans="5:8" x14ac:dyDescent="0.25">
      <c r="E2649" s="169"/>
      <c r="F2649" s="169"/>
      <c r="G2649" s="169"/>
      <c r="H2649" s="204"/>
    </row>
    <row r="2650" spans="5:8" x14ac:dyDescent="0.25">
      <c r="E2650" s="169"/>
      <c r="F2650" s="169"/>
      <c r="G2650" s="169"/>
      <c r="H2650" s="204"/>
    </row>
    <row r="2651" spans="5:8" x14ac:dyDescent="0.25">
      <c r="E2651" s="169"/>
      <c r="F2651" s="169"/>
      <c r="G2651" s="169"/>
      <c r="H2651" s="204"/>
    </row>
    <row r="2652" spans="5:8" x14ac:dyDescent="0.25">
      <c r="E2652" s="169"/>
      <c r="F2652" s="169"/>
      <c r="G2652" s="169"/>
      <c r="H2652" s="204"/>
    </row>
    <row r="2653" spans="5:8" x14ac:dyDescent="0.25">
      <c r="E2653" s="169"/>
      <c r="F2653" s="169"/>
      <c r="G2653" s="169"/>
      <c r="H2653" s="204"/>
    </row>
    <row r="2654" spans="5:8" x14ac:dyDescent="0.25">
      <c r="E2654" s="169"/>
      <c r="F2654" s="169"/>
      <c r="G2654" s="169"/>
      <c r="H2654" s="204"/>
    </row>
    <row r="2655" spans="5:8" x14ac:dyDescent="0.25">
      <c r="E2655" s="169"/>
      <c r="F2655" s="169"/>
      <c r="G2655" s="169"/>
      <c r="H2655" s="204"/>
    </row>
    <row r="2656" spans="5:8" x14ac:dyDescent="0.25">
      <c r="E2656" s="169"/>
      <c r="F2656" s="169"/>
      <c r="G2656" s="169"/>
      <c r="H2656" s="204"/>
    </row>
    <row r="2657" spans="5:8" x14ac:dyDescent="0.25">
      <c r="E2657" s="169"/>
      <c r="F2657" s="169"/>
      <c r="G2657" s="169"/>
      <c r="H2657" s="204"/>
    </row>
    <row r="2658" spans="5:8" x14ac:dyDescent="0.25">
      <c r="E2658" s="169"/>
      <c r="F2658" s="169"/>
      <c r="G2658" s="169"/>
      <c r="H2658" s="204"/>
    </row>
    <row r="2659" spans="5:8" x14ac:dyDescent="0.25">
      <c r="E2659" s="169"/>
      <c r="F2659" s="169"/>
      <c r="G2659" s="169"/>
      <c r="H2659" s="204"/>
    </row>
    <row r="2660" spans="5:8" x14ac:dyDescent="0.25">
      <c r="E2660" s="169"/>
      <c r="F2660" s="169"/>
      <c r="G2660" s="169"/>
      <c r="H2660" s="204"/>
    </row>
    <row r="2661" spans="5:8" x14ac:dyDescent="0.25">
      <c r="E2661" s="169"/>
      <c r="F2661" s="169"/>
      <c r="G2661" s="169"/>
      <c r="H2661" s="204"/>
    </row>
    <row r="2662" spans="5:8" x14ac:dyDescent="0.25">
      <c r="E2662" s="169"/>
      <c r="F2662" s="169"/>
      <c r="G2662" s="169"/>
      <c r="H2662" s="204"/>
    </row>
    <row r="2663" spans="5:8" x14ac:dyDescent="0.25">
      <c r="E2663" s="169"/>
      <c r="F2663" s="169"/>
      <c r="G2663" s="169"/>
      <c r="H2663" s="204"/>
    </row>
    <row r="2664" spans="5:8" x14ac:dyDescent="0.25">
      <c r="E2664" s="169"/>
      <c r="F2664" s="169"/>
      <c r="G2664" s="169"/>
      <c r="H2664" s="204"/>
    </row>
    <row r="2665" spans="5:8" x14ac:dyDescent="0.25">
      <c r="E2665" s="169"/>
      <c r="F2665" s="169"/>
      <c r="G2665" s="169"/>
      <c r="H2665" s="204"/>
    </row>
    <row r="2666" spans="5:8" x14ac:dyDescent="0.25">
      <c r="E2666" s="169"/>
      <c r="F2666" s="169"/>
      <c r="G2666" s="169"/>
      <c r="H2666" s="204"/>
    </row>
    <row r="2667" spans="5:8" x14ac:dyDescent="0.25">
      <c r="E2667" s="169"/>
      <c r="F2667" s="169"/>
      <c r="G2667" s="169"/>
      <c r="H2667" s="204"/>
    </row>
    <row r="2668" spans="5:8" x14ac:dyDescent="0.25">
      <c r="E2668" s="169"/>
      <c r="F2668" s="169"/>
      <c r="G2668" s="169"/>
      <c r="H2668" s="204"/>
    </row>
    <row r="2669" spans="5:8" x14ac:dyDescent="0.25">
      <c r="E2669" s="169"/>
      <c r="F2669" s="169"/>
      <c r="G2669" s="169"/>
      <c r="H2669" s="204"/>
    </row>
    <row r="2670" spans="5:8" x14ac:dyDescent="0.25">
      <c r="E2670" s="169"/>
      <c r="F2670" s="169"/>
      <c r="G2670" s="169"/>
      <c r="H2670" s="204"/>
    </row>
    <row r="2671" spans="5:8" x14ac:dyDescent="0.25">
      <c r="E2671" s="169"/>
      <c r="F2671" s="169"/>
      <c r="G2671" s="169"/>
      <c r="H2671" s="204"/>
    </row>
    <row r="2672" spans="5:8" x14ac:dyDescent="0.25">
      <c r="E2672" s="169"/>
      <c r="F2672" s="169"/>
      <c r="G2672" s="169"/>
      <c r="H2672" s="204"/>
    </row>
    <row r="2673" spans="5:8" x14ac:dyDescent="0.25">
      <c r="E2673" s="169"/>
      <c r="F2673" s="169"/>
      <c r="G2673" s="169"/>
      <c r="H2673" s="204"/>
    </row>
    <row r="2674" spans="5:8" x14ac:dyDescent="0.25">
      <c r="E2674" s="169"/>
      <c r="F2674" s="169"/>
      <c r="G2674" s="169"/>
      <c r="H2674" s="204"/>
    </row>
    <row r="2675" spans="5:8" x14ac:dyDescent="0.25">
      <c r="E2675" s="169"/>
      <c r="F2675" s="169"/>
      <c r="G2675" s="169"/>
      <c r="H2675" s="204"/>
    </row>
    <row r="2676" spans="5:8" x14ac:dyDescent="0.25">
      <c r="E2676" s="169"/>
      <c r="F2676" s="169"/>
      <c r="G2676" s="169"/>
      <c r="H2676" s="204"/>
    </row>
    <row r="2677" spans="5:8" x14ac:dyDescent="0.25">
      <c r="E2677" s="169"/>
      <c r="F2677" s="169"/>
      <c r="G2677" s="169"/>
      <c r="H2677" s="204"/>
    </row>
    <row r="2678" spans="5:8" x14ac:dyDescent="0.25">
      <c r="E2678" s="169"/>
      <c r="F2678" s="169"/>
      <c r="G2678" s="169"/>
      <c r="H2678" s="204"/>
    </row>
    <row r="2679" spans="5:8" x14ac:dyDescent="0.25">
      <c r="E2679" s="169"/>
      <c r="F2679" s="169"/>
      <c r="G2679" s="169"/>
      <c r="H2679" s="204"/>
    </row>
    <row r="2680" spans="5:8" x14ac:dyDescent="0.25">
      <c r="E2680" s="169"/>
      <c r="F2680" s="169"/>
      <c r="G2680" s="169"/>
      <c r="H2680" s="204"/>
    </row>
    <row r="2681" spans="5:8" x14ac:dyDescent="0.25">
      <c r="E2681" s="169"/>
      <c r="F2681" s="169"/>
      <c r="G2681" s="169"/>
      <c r="H2681" s="204"/>
    </row>
    <row r="2682" spans="5:8" x14ac:dyDescent="0.25">
      <c r="E2682" s="169"/>
      <c r="F2682" s="169"/>
      <c r="G2682" s="169"/>
      <c r="H2682" s="204"/>
    </row>
    <row r="2683" spans="5:8" x14ac:dyDescent="0.25">
      <c r="E2683" s="169"/>
      <c r="F2683" s="169"/>
      <c r="G2683" s="169"/>
      <c r="H2683" s="204"/>
    </row>
    <row r="2684" spans="5:8" x14ac:dyDescent="0.25">
      <c r="E2684" s="169"/>
      <c r="F2684" s="169"/>
      <c r="G2684" s="169"/>
      <c r="H2684" s="204"/>
    </row>
    <row r="2685" spans="5:8" x14ac:dyDescent="0.25">
      <c r="E2685" s="169"/>
      <c r="F2685" s="169"/>
      <c r="G2685" s="169"/>
      <c r="H2685" s="204"/>
    </row>
    <row r="2686" spans="5:8" x14ac:dyDescent="0.25">
      <c r="E2686" s="169"/>
      <c r="F2686" s="169"/>
      <c r="G2686" s="169"/>
      <c r="H2686" s="204"/>
    </row>
    <row r="2687" spans="5:8" x14ac:dyDescent="0.25">
      <c r="E2687" s="169"/>
      <c r="F2687" s="169"/>
      <c r="G2687" s="169"/>
      <c r="H2687" s="204"/>
    </row>
    <row r="2688" spans="5:8" x14ac:dyDescent="0.25">
      <c r="E2688" s="169"/>
      <c r="F2688" s="169"/>
      <c r="G2688" s="169"/>
      <c r="H2688" s="204"/>
    </row>
    <row r="2689" spans="5:8" x14ac:dyDescent="0.25">
      <c r="E2689" s="169"/>
      <c r="F2689" s="169"/>
      <c r="G2689" s="169"/>
      <c r="H2689" s="204"/>
    </row>
    <row r="2690" spans="5:8" x14ac:dyDescent="0.25">
      <c r="E2690" s="169"/>
      <c r="F2690" s="169"/>
      <c r="G2690" s="169"/>
      <c r="H2690" s="204"/>
    </row>
    <row r="2691" spans="5:8" x14ac:dyDescent="0.25">
      <c r="E2691" s="169"/>
      <c r="F2691" s="169"/>
      <c r="G2691" s="169"/>
      <c r="H2691" s="204"/>
    </row>
    <row r="2692" spans="5:8" x14ac:dyDescent="0.25">
      <c r="E2692" s="169"/>
      <c r="F2692" s="169"/>
      <c r="G2692" s="169"/>
      <c r="H2692" s="204"/>
    </row>
    <row r="2693" spans="5:8" x14ac:dyDescent="0.25">
      <c r="E2693" s="169"/>
      <c r="F2693" s="169"/>
      <c r="G2693" s="169"/>
      <c r="H2693" s="204"/>
    </row>
    <row r="2694" spans="5:8" x14ac:dyDescent="0.25">
      <c r="E2694" s="169"/>
      <c r="F2694" s="169"/>
      <c r="G2694" s="169"/>
      <c r="H2694" s="204"/>
    </row>
    <row r="2695" spans="5:8" x14ac:dyDescent="0.25">
      <c r="E2695" s="169"/>
      <c r="F2695" s="169"/>
      <c r="G2695" s="169"/>
      <c r="H2695" s="204"/>
    </row>
    <row r="2696" spans="5:8" x14ac:dyDescent="0.25">
      <c r="E2696" s="169"/>
      <c r="F2696" s="169"/>
      <c r="G2696" s="169"/>
      <c r="H2696" s="204"/>
    </row>
    <row r="2697" spans="5:8" x14ac:dyDescent="0.25">
      <c r="E2697" s="169"/>
      <c r="F2697" s="169"/>
      <c r="G2697" s="169"/>
      <c r="H2697" s="204"/>
    </row>
    <row r="2698" spans="5:8" x14ac:dyDescent="0.25">
      <c r="E2698" s="169"/>
      <c r="F2698" s="169"/>
      <c r="G2698" s="169"/>
      <c r="H2698" s="204"/>
    </row>
    <row r="2699" spans="5:8" x14ac:dyDescent="0.25">
      <c r="E2699" s="169"/>
      <c r="F2699" s="169"/>
      <c r="G2699" s="169"/>
      <c r="H2699" s="204"/>
    </row>
    <row r="2700" spans="5:8" x14ac:dyDescent="0.25">
      <c r="E2700" s="169"/>
      <c r="F2700" s="169"/>
      <c r="G2700" s="169"/>
      <c r="H2700" s="204"/>
    </row>
    <row r="2701" spans="5:8" x14ac:dyDescent="0.25">
      <c r="E2701" s="169"/>
      <c r="F2701" s="169"/>
      <c r="G2701" s="169"/>
      <c r="H2701" s="204"/>
    </row>
    <row r="2702" spans="5:8" x14ac:dyDescent="0.25">
      <c r="E2702" s="169"/>
      <c r="F2702" s="169"/>
      <c r="G2702" s="169"/>
      <c r="H2702" s="204"/>
    </row>
    <row r="2703" spans="5:8" x14ac:dyDescent="0.25">
      <c r="E2703" s="169"/>
      <c r="F2703" s="169"/>
      <c r="G2703" s="169"/>
      <c r="H2703" s="204"/>
    </row>
    <row r="2704" spans="5:8" x14ac:dyDescent="0.25">
      <c r="E2704" s="169"/>
      <c r="F2704" s="169"/>
      <c r="G2704" s="169"/>
      <c r="H2704" s="204"/>
    </row>
    <row r="2705" spans="5:8" x14ac:dyDescent="0.25">
      <c r="E2705" s="169"/>
      <c r="F2705" s="169"/>
      <c r="G2705" s="169"/>
      <c r="H2705" s="204"/>
    </row>
    <row r="2706" spans="5:8" x14ac:dyDescent="0.25">
      <c r="E2706" s="169"/>
      <c r="F2706" s="169"/>
      <c r="G2706" s="169"/>
      <c r="H2706" s="204"/>
    </row>
    <row r="2707" spans="5:8" x14ac:dyDescent="0.25">
      <c r="E2707" s="169"/>
      <c r="F2707" s="169"/>
      <c r="G2707" s="169"/>
      <c r="H2707" s="204"/>
    </row>
    <row r="2708" spans="5:8" x14ac:dyDescent="0.25">
      <c r="E2708" s="169"/>
      <c r="F2708" s="169"/>
      <c r="G2708" s="169"/>
      <c r="H2708" s="204"/>
    </row>
    <row r="2709" spans="5:8" x14ac:dyDescent="0.25">
      <c r="E2709" s="169"/>
      <c r="F2709" s="169"/>
      <c r="G2709" s="169"/>
      <c r="H2709" s="204"/>
    </row>
    <row r="2710" spans="5:8" x14ac:dyDescent="0.25">
      <c r="E2710" s="169"/>
      <c r="F2710" s="169"/>
      <c r="G2710" s="169"/>
      <c r="H2710" s="204"/>
    </row>
    <row r="2711" spans="5:8" x14ac:dyDescent="0.25">
      <c r="E2711" s="169"/>
      <c r="F2711" s="169"/>
      <c r="G2711" s="169"/>
      <c r="H2711" s="204"/>
    </row>
    <row r="2712" spans="5:8" x14ac:dyDescent="0.25">
      <c r="E2712" s="169"/>
      <c r="F2712" s="169"/>
      <c r="G2712" s="169"/>
      <c r="H2712" s="204"/>
    </row>
    <row r="2713" spans="5:8" x14ac:dyDescent="0.25">
      <c r="E2713" s="169"/>
      <c r="F2713" s="169"/>
      <c r="G2713" s="169"/>
      <c r="H2713" s="204"/>
    </row>
    <row r="2714" spans="5:8" x14ac:dyDescent="0.25">
      <c r="E2714" s="169"/>
      <c r="F2714" s="169"/>
      <c r="G2714" s="169"/>
      <c r="H2714" s="204"/>
    </row>
    <row r="2715" spans="5:8" x14ac:dyDescent="0.25">
      <c r="E2715" s="169"/>
      <c r="F2715" s="169"/>
      <c r="G2715" s="169"/>
      <c r="H2715" s="204"/>
    </row>
    <row r="2716" spans="5:8" x14ac:dyDescent="0.25">
      <c r="E2716" s="169"/>
      <c r="F2716" s="169"/>
      <c r="G2716" s="169"/>
      <c r="H2716" s="204"/>
    </row>
    <row r="2717" spans="5:8" x14ac:dyDescent="0.25">
      <c r="E2717" s="169"/>
      <c r="F2717" s="169"/>
      <c r="G2717" s="169"/>
      <c r="H2717" s="204"/>
    </row>
    <row r="2718" spans="5:8" x14ac:dyDescent="0.25">
      <c r="E2718" s="169"/>
      <c r="F2718" s="169"/>
      <c r="G2718" s="169"/>
      <c r="H2718" s="204"/>
    </row>
    <row r="2719" spans="5:8" x14ac:dyDescent="0.25">
      <c r="E2719" s="169"/>
      <c r="F2719" s="169"/>
      <c r="G2719" s="169"/>
      <c r="H2719" s="204"/>
    </row>
    <row r="2720" spans="5:8" x14ac:dyDescent="0.25">
      <c r="E2720" s="169"/>
      <c r="F2720" s="169"/>
      <c r="G2720" s="169"/>
      <c r="H2720" s="204"/>
    </row>
    <row r="2721" spans="5:8" x14ac:dyDescent="0.25">
      <c r="E2721" s="169"/>
      <c r="F2721" s="169"/>
      <c r="G2721" s="169"/>
      <c r="H2721" s="204"/>
    </row>
    <row r="2722" spans="5:8" x14ac:dyDescent="0.25">
      <c r="E2722" s="169"/>
      <c r="F2722" s="169"/>
      <c r="G2722" s="169"/>
      <c r="H2722" s="204"/>
    </row>
    <row r="2723" spans="5:8" x14ac:dyDescent="0.25">
      <c r="E2723" s="169"/>
      <c r="F2723" s="169"/>
      <c r="G2723" s="169"/>
      <c r="H2723" s="204"/>
    </row>
    <row r="2724" spans="5:8" x14ac:dyDescent="0.25">
      <c r="E2724" s="169"/>
      <c r="F2724" s="169"/>
      <c r="G2724" s="169"/>
      <c r="H2724" s="204"/>
    </row>
    <row r="2725" spans="5:8" x14ac:dyDescent="0.25">
      <c r="E2725" s="169"/>
      <c r="F2725" s="169"/>
      <c r="G2725" s="169"/>
      <c r="H2725" s="204"/>
    </row>
    <row r="2726" spans="5:8" x14ac:dyDescent="0.25">
      <c r="E2726" s="169"/>
      <c r="F2726" s="169"/>
      <c r="G2726" s="169"/>
      <c r="H2726" s="204"/>
    </row>
    <row r="2727" spans="5:8" x14ac:dyDescent="0.25">
      <c r="E2727" s="169"/>
      <c r="F2727" s="169"/>
      <c r="G2727" s="169"/>
      <c r="H2727" s="204"/>
    </row>
    <row r="2728" spans="5:8" x14ac:dyDescent="0.25">
      <c r="E2728" s="169"/>
      <c r="F2728" s="169"/>
      <c r="G2728" s="169"/>
      <c r="H2728" s="204"/>
    </row>
    <row r="2729" spans="5:8" x14ac:dyDescent="0.25">
      <c r="E2729" s="169"/>
      <c r="F2729" s="169"/>
      <c r="G2729" s="169"/>
      <c r="H2729" s="204"/>
    </row>
    <row r="2730" spans="5:8" x14ac:dyDescent="0.25">
      <c r="E2730" s="169"/>
      <c r="F2730" s="169"/>
      <c r="G2730" s="169"/>
      <c r="H2730" s="204"/>
    </row>
    <row r="2731" spans="5:8" x14ac:dyDescent="0.25">
      <c r="E2731" s="169"/>
      <c r="F2731" s="169"/>
      <c r="G2731" s="169"/>
      <c r="H2731" s="204"/>
    </row>
    <row r="2732" spans="5:8" x14ac:dyDescent="0.25">
      <c r="E2732" s="169"/>
      <c r="F2732" s="169"/>
      <c r="G2732" s="169"/>
      <c r="H2732" s="204"/>
    </row>
    <row r="2733" spans="5:8" x14ac:dyDescent="0.25">
      <c r="E2733" s="169"/>
      <c r="F2733" s="169"/>
      <c r="G2733" s="169"/>
      <c r="H2733" s="204"/>
    </row>
    <row r="2734" spans="5:8" x14ac:dyDescent="0.25">
      <c r="E2734" s="169"/>
      <c r="F2734" s="169"/>
      <c r="G2734" s="169"/>
      <c r="H2734" s="204"/>
    </row>
    <row r="2735" spans="5:8" x14ac:dyDescent="0.25">
      <c r="E2735" s="169"/>
      <c r="F2735" s="169"/>
      <c r="G2735" s="169"/>
      <c r="H2735" s="204"/>
    </row>
    <row r="2736" spans="5:8" x14ac:dyDescent="0.25">
      <c r="E2736" s="169"/>
      <c r="F2736" s="169"/>
      <c r="G2736" s="169"/>
      <c r="H2736" s="204"/>
    </row>
    <row r="2737" spans="5:8" x14ac:dyDescent="0.25">
      <c r="E2737" s="169"/>
      <c r="F2737" s="169"/>
      <c r="G2737" s="169"/>
      <c r="H2737" s="204"/>
    </row>
    <row r="2738" spans="5:8" x14ac:dyDescent="0.25">
      <c r="E2738" s="169"/>
      <c r="F2738" s="169"/>
      <c r="G2738" s="169"/>
      <c r="H2738" s="204"/>
    </row>
    <row r="2739" spans="5:8" x14ac:dyDescent="0.25">
      <c r="E2739" s="169"/>
      <c r="F2739" s="169"/>
      <c r="G2739" s="169"/>
      <c r="H2739" s="204"/>
    </row>
    <row r="2740" spans="5:8" x14ac:dyDescent="0.25">
      <c r="E2740" s="169"/>
      <c r="F2740" s="169"/>
      <c r="G2740" s="169"/>
      <c r="H2740" s="204"/>
    </row>
    <row r="2741" spans="5:8" x14ac:dyDescent="0.25">
      <c r="E2741" s="169"/>
      <c r="F2741" s="169"/>
      <c r="G2741" s="169"/>
      <c r="H2741" s="204"/>
    </row>
    <row r="2742" spans="5:8" x14ac:dyDescent="0.25">
      <c r="E2742" s="169"/>
      <c r="F2742" s="169"/>
      <c r="G2742" s="169"/>
      <c r="H2742" s="204"/>
    </row>
    <row r="2743" spans="5:8" x14ac:dyDescent="0.25">
      <c r="E2743" s="169"/>
      <c r="F2743" s="169"/>
      <c r="G2743" s="169"/>
      <c r="H2743" s="204"/>
    </row>
    <row r="2744" spans="5:8" x14ac:dyDescent="0.25">
      <c r="E2744" s="169"/>
      <c r="F2744" s="169"/>
      <c r="G2744" s="169"/>
      <c r="H2744" s="204"/>
    </row>
    <row r="2745" spans="5:8" x14ac:dyDescent="0.25">
      <c r="E2745" s="169"/>
      <c r="F2745" s="169"/>
      <c r="G2745" s="169"/>
      <c r="H2745" s="204"/>
    </row>
    <row r="2746" spans="5:8" x14ac:dyDescent="0.25">
      <c r="E2746" s="169"/>
      <c r="F2746" s="169"/>
      <c r="G2746" s="169"/>
      <c r="H2746" s="204"/>
    </row>
    <row r="2747" spans="5:8" x14ac:dyDescent="0.25">
      <c r="E2747" s="169"/>
      <c r="F2747" s="169"/>
      <c r="G2747" s="169"/>
      <c r="H2747" s="204"/>
    </row>
    <row r="2748" spans="5:8" x14ac:dyDescent="0.25">
      <c r="E2748" s="169"/>
      <c r="F2748" s="169"/>
      <c r="G2748" s="169"/>
      <c r="H2748" s="204"/>
    </row>
    <row r="2749" spans="5:8" x14ac:dyDescent="0.25">
      <c r="E2749" s="169"/>
      <c r="F2749" s="169"/>
      <c r="G2749" s="169"/>
      <c r="H2749" s="204"/>
    </row>
    <row r="2750" spans="5:8" x14ac:dyDescent="0.25">
      <c r="E2750" s="169"/>
      <c r="F2750" s="169"/>
      <c r="G2750" s="169"/>
      <c r="H2750" s="204"/>
    </row>
    <row r="2751" spans="5:8" x14ac:dyDescent="0.25">
      <c r="E2751" s="169"/>
      <c r="F2751" s="169"/>
      <c r="G2751" s="169"/>
      <c r="H2751" s="204"/>
    </row>
    <row r="2752" spans="5:8" x14ac:dyDescent="0.25">
      <c r="E2752" s="169"/>
      <c r="F2752" s="169"/>
      <c r="G2752" s="169"/>
      <c r="H2752" s="204"/>
    </row>
    <row r="2753" spans="5:8" x14ac:dyDescent="0.25">
      <c r="E2753" s="169"/>
      <c r="F2753" s="169"/>
      <c r="G2753" s="169"/>
      <c r="H2753" s="204"/>
    </row>
    <row r="2754" spans="5:8" x14ac:dyDescent="0.25">
      <c r="E2754" s="169"/>
      <c r="F2754" s="169"/>
      <c r="G2754" s="169"/>
      <c r="H2754" s="204"/>
    </row>
    <row r="2755" spans="5:8" x14ac:dyDescent="0.25">
      <c r="E2755" s="169"/>
      <c r="F2755" s="169"/>
      <c r="G2755" s="169"/>
      <c r="H2755" s="204"/>
    </row>
    <row r="2756" spans="5:8" x14ac:dyDescent="0.25">
      <c r="E2756" s="169"/>
      <c r="F2756" s="169"/>
      <c r="G2756" s="169"/>
      <c r="H2756" s="204"/>
    </row>
    <row r="2757" spans="5:8" x14ac:dyDescent="0.25">
      <c r="E2757" s="169"/>
      <c r="F2757" s="169"/>
      <c r="G2757" s="169"/>
      <c r="H2757" s="204"/>
    </row>
    <row r="2758" spans="5:8" x14ac:dyDescent="0.25">
      <c r="E2758" s="169"/>
      <c r="F2758" s="169"/>
      <c r="G2758" s="169"/>
      <c r="H2758" s="204"/>
    </row>
    <row r="2759" spans="5:8" x14ac:dyDescent="0.25">
      <c r="E2759" s="169"/>
      <c r="F2759" s="169"/>
      <c r="G2759" s="169"/>
      <c r="H2759" s="204"/>
    </row>
    <row r="2760" spans="5:8" x14ac:dyDescent="0.25">
      <c r="E2760" s="169"/>
      <c r="F2760" s="169"/>
      <c r="G2760" s="169"/>
      <c r="H2760" s="204"/>
    </row>
    <row r="2761" spans="5:8" x14ac:dyDescent="0.25">
      <c r="E2761" s="169"/>
      <c r="F2761" s="169"/>
      <c r="G2761" s="169"/>
      <c r="H2761" s="204"/>
    </row>
    <row r="2762" spans="5:8" x14ac:dyDescent="0.25">
      <c r="E2762" s="169"/>
      <c r="F2762" s="169"/>
      <c r="G2762" s="169"/>
      <c r="H2762" s="204"/>
    </row>
    <row r="2763" spans="5:8" x14ac:dyDescent="0.25">
      <c r="E2763" s="169"/>
      <c r="F2763" s="169"/>
      <c r="G2763" s="169"/>
      <c r="H2763" s="204"/>
    </row>
    <row r="2764" spans="5:8" x14ac:dyDescent="0.25">
      <c r="E2764" s="169"/>
      <c r="F2764" s="169"/>
      <c r="G2764" s="169"/>
      <c r="H2764" s="204"/>
    </row>
    <row r="2765" spans="5:8" x14ac:dyDescent="0.25">
      <c r="E2765" s="169"/>
      <c r="F2765" s="169"/>
      <c r="G2765" s="169"/>
      <c r="H2765" s="204"/>
    </row>
    <row r="2766" spans="5:8" x14ac:dyDescent="0.25">
      <c r="E2766" s="169"/>
      <c r="F2766" s="169"/>
      <c r="G2766" s="169"/>
      <c r="H2766" s="204"/>
    </row>
    <row r="2767" spans="5:8" x14ac:dyDescent="0.25">
      <c r="E2767" s="169"/>
      <c r="F2767" s="169"/>
      <c r="G2767" s="169"/>
      <c r="H2767" s="204"/>
    </row>
    <row r="2768" spans="5:8" x14ac:dyDescent="0.25">
      <c r="E2768" s="169"/>
      <c r="F2768" s="169"/>
      <c r="G2768" s="169"/>
      <c r="H2768" s="204"/>
    </row>
    <row r="2769" spans="5:8" x14ac:dyDescent="0.25">
      <c r="E2769" s="169"/>
      <c r="F2769" s="169"/>
      <c r="G2769" s="169"/>
      <c r="H2769" s="204"/>
    </row>
    <row r="2770" spans="5:8" x14ac:dyDescent="0.25">
      <c r="E2770" s="169"/>
      <c r="F2770" s="169"/>
      <c r="G2770" s="169"/>
      <c r="H2770" s="204"/>
    </row>
    <row r="2771" spans="5:8" x14ac:dyDescent="0.25">
      <c r="E2771" s="169"/>
      <c r="F2771" s="169"/>
      <c r="G2771" s="169"/>
      <c r="H2771" s="204"/>
    </row>
    <row r="2772" spans="5:8" x14ac:dyDescent="0.25">
      <c r="E2772" s="169"/>
      <c r="F2772" s="169"/>
      <c r="G2772" s="169"/>
      <c r="H2772" s="204"/>
    </row>
    <row r="2773" spans="5:8" x14ac:dyDescent="0.25">
      <c r="E2773" s="169"/>
      <c r="F2773" s="169"/>
      <c r="G2773" s="169"/>
      <c r="H2773" s="204"/>
    </row>
    <row r="2774" spans="5:8" x14ac:dyDescent="0.25">
      <c r="E2774" s="169"/>
      <c r="F2774" s="169"/>
      <c r="G2774" s="169"/>
      <c r="H2774" s="204"/>
    </row>
    <row r="2775" spans="5:8" x14ac:dyDescent="0.25">
      <c r="E2775" s="169"/>
      <c r="F2775" s="169"/>
      <c r="G2775" s="169"/>
      <c r="H2775" s="204"/>
    </row>
    <row r="2776" spans="5:8" x14ac:dyDescent="0.25">
      <c r="E2776" s="169"/>
      <c r="F2776" s="169"/>
      <c r="G2776" s="169"/>
      <c r="H2776" s="204"/>
    </row>
    <row r="2777" spans="5:8" x14ac:dyDescent="0.25">
      <c r="E2777" s="169"/>
      <c r="F2777" s="169"/>
      <c r="G2777" s="169"/>
      <c r="H2777" s="204"/>
    </row>
    <row r="2778" spans="5:8" x14ac:dyDescent="0.25">
      <c r="E2778" s="169"/>
      <c r="F2778" s="169"/>
      <c r="G2778" s="169"/>
      <c r="H2778" s="204"/>
    </row>
    <row r="2779" spans="5:8" x14ac:dyDescent="0.25">
      <c r="E2779" s="169"/>
      <c r="F2779" s="169"/>
      <c r="G2779" s="169"/>
      <c r="H2779" s="204"/>
    </row>
    <row r="2780" spans="5:8" x14ac:dyDescent="0.25">
      <c r="E2780" s="169"/>
      <c r="F2780" s="169"/>
      <c r="G2780" s="169"/>
      <c r="H2780" s="204"/>
    </row>
    <row r="2781" spans="5:8" x14ac:dyDescent="0.25">
      <c r="E2781" s="169"/>
      <c r="F2781" s="169"/>
      <c r="G2781" s="169"/>
      <c r="H2781" s="204"/>
    </row>
    <row r="2782" spans="5:8" x14ac:dyDescent="0.25">
      <c r="E2782" s="169"/>
      <c r="F2782" s="169"/>
      <c r="G2782" s="169"/>
      <c r="H2782" s="204"/>
    </row>
    <row r="2783" spans="5:8" x14ac:dyDescent="0.25">
      <c r="E2783" s="169"/>
      <c r="F2783" s="169"/>
      <c r="G2783" s="169"/>
      <c r="H2783" s="204"/>
    </row>
    <row r="2784" spans="5:8" x14ac:dyDescent="0.25">
      <c r="E2784" s="169"/>
      <c r="F2784" s="169"/>
      <c r="G2784" s="169"/>
      <c r="H2784" s="204"/>
    </row>
    <row r="2785" spans="5:8" x14ac:dyDescent="0.25">
      <c r="E2785" s="169"/>
      <c r="F2785" s="169"/>
      <c r="G2785" s="169"/>
      <c r="H2785" s="204"/>
    </row>
    <row r="2786" spans="5:8" x14ac:dyDescent="0.25">
      <c r="E2786" s="169"/>
      <c r="F2786" s="169"/>
      <c r="G2786" s="169"/>
      <c r="H2786" s="204"/>
    </row>
    <row r="2787" spans="5:8" x14ac:dyDescent="0.25">
      <c r="E2787" s="169"/>
      <c r="F2787" s="169"/>
      <c r="G2787" s="169"/>
      <c r="H2787" s="204"/>
    </row>
    <row r="2788" spans="5:8" x14ac:dyDescent="0.25">
      <c r="E2788" s="169"/>
      <c r="F2788" s="169"/>
      <c r="G2788" s="169"/>
      <c r="H2788" s="204"/>
    </row>
    <row r="2789" spans="5:8" x14ac:dyDescent="0.25">
      <c r="E2789" s="169"/>
      <c r="F2789" s="169"/>
      <c r="G2789" s="169"/>
      <c r="H2789" s="204"/>
    </row>
    <row r="2790" spans="5:8" x14ac:dyDescent="0.25">
      <c r="E2790" s="169"/>
      <c r="F2790" s="169"/>
      <c r="G2790" s="169"/>
      <c r="H2790" s="204"/>
    </row>
    <row r="2791" spans="5:8" x14ac:dyDescent="0.25">
      <c r="E2791" s="169"/>
      <c r="F2791" s="169"/>
      <c r="G2791" s="169"/>
      <c r="H2791" s="204"/>
    </row>
    <row r="2792" spans="5:8" x14ac:dyDescent="0.25">
      <c r="E2792" s="169"/>
      <c r="F2792" s="169"/>
      <c r="G2792" s="169"/>
      <c r="H2792" s="204"/>
    </row>
    <row r="2793" spans="5:8" x14ac:dyDescent="0.25">
      <c r="E2793" s="169"/>
      <c r="F2793" s="169"/>
      <c r="G2793" s="169"/>
      <c r="H2793" s="204"/>
    </row>
    <row r="2794" spans="5:8" x14ac:dyDescent="0.25">
      <c r="E2794" s="169"/>
      <c r="F2794" s="169"/>
      <c r="G2794" s="169"/>
      <c r="H2794" s="204"/>
    </row>
    <row r="2795" spans="5:8" x14ac:dyDescent="0.25">
      <c r="E2795" s="169"/>
      <c r="F2795" s="169"/>
      <c r="G2795" s="169"/>
      <c r="H2795" s="204"/>
    </row>
    <row r="2796" spans="5:8" x14ac:dyDescent="0.25">
      <c r="E2796" s="169"/>
      <c r="F2796" s="169"/>
      <c r="G2796" s="169"/>
      <c r="H2796" s="204"/>
    </row>
    <row r="2797" spans="5:8" x14ac:dyDescent="0.25">
      <c r="E2797" s="169"/>
      <c r="F2797" s="169"/>
      <c r="G2797" s="169"/>
      <c r="H2797" s="204"/>
    </row>
    <row r="2798" spans="5:8" x14ac:dyDescent="0.25">
      <c r="E2798" s="169"/>
      <c r="F2798" s="169"/>
      <c r="G2798" s="169"/>
      <c r="H2798" s="204"/>
    </row>
    <row r="2799" spans="5:8" x14ac:dyDescent="0.25">
      <c r="E2799" s="169"/>
      <c r="F2799" s="169"/>
      <c r="G2799" s="169"/>
      <c r="H2799" s="204"/>
    </row>
    <row r="2800" spans="5:8" x14ac:dyDescent="0.25">
      <c r="E2800" s="169"/>
      <c r="F2800" s="169"/>
      <c r="G2800" s="169"/>
      <c r="H2800" s="204"/>
    </row>
    <row r="2801" spans="5:8" x14ac:dyDescent="0.25">
      <c r="E2801" s="169"/>
      <c r="F2801" s="169"/>
      <c r="G2801" s="169"/>
      <c r="H2801" s="204"/>
    </row>
    <row r="2802" spans="5:8" x14ac:dyDescent="0.25">
      <c r="E2802" s="169"/>
      <c r="F2802" s="169"/>
      <c r="G2802" s="169"/>
      <c r="H2802" s="204"/>
    </row>
    <row r="2803" spans="5:8" x14ac:dyDescent="0.25">
      <c r="E2803" s="169"/>
      <c r="F2803" s="169"/>
      <c r="G2803" s="169"/>
      <c r="H2803" s="204"/>
    </row>
    <row r="2804" spans="5:8" x14ac:dyDescent="0.25">
      <c r="E2804" s="169"/>
      <c r="F2804" s="169"/>
      <c r="G2804" s="169"/>
      <c r="H2804" s="204"/>
    </row>
    <row r="2805" spans="5:8" x14ac:dyDescent="0.25">
      <c r="E2805" s="169"/>
      <c r="F2805" s="169"/>
      <c r="G2805" s="169"/>
      <c r="H2805" s="204"/>
    </row>
    <row r="2806" spans="5:8" x14ac:dyDescent="0.25">
      <c r="E2806" s="169"/>
      <c r="F2806" s="169"/>
      <c r="G2806" s="169"/>
      <c r="H2806" s="204"/>
    </row>
    <row r="2807" spans="5:8" x14ac:dyDescent="0.25">
      <c r="E2807" s="169"/>
      <c r="F2807" s="169"/>
      <c r="G2807" s="169"/>
      <c r="H2807" s="204"/>
    </row>
    <row r="2808" spans="5:8" x14ac:dyDescent="0.25">
      <c r="E2808" s="169"/>
      <c r="F2808" s="169"/>
      <c r="G2808" s="169"/>
      <c r="H2808" s="204"/>
    </row>
    <row r="2809" spans="5:8" x14ac:dyDescent="0.25">
      <c r="E2809" s="169"/>
      <c r="F2809" s="169"/>
      <c r="G2809" s="169"/>
      <c r="H2809" s="204"/>
    </row>
    <row r="2810" spans="5:8" x14ac:dyDescent="0.25">
      <c r="E2810" s="169"/>
      <c r="F2810" s="169"/>
      <c r="G2810" s="169"/>
      <c r="H2810" s="204"/>
    </row>
    <row r="2811" spans="5:8" x14ac:dyDescent="0.25">
      <c r="E2811" s="169"/>
      <c r="F2811" s="169"/>
      <c r="G2811" s="169"/>
      <c r="H2811" s="204"/>
    </row>
    <row r="2812" spans="5:8" x14ac:dyDescent="0.25">
      <c r="E2812" s="169"/>
      <c r="F2812" s="169"/>
      <c r="G2812" s="169"/>
      <c r="H2812" s="204"/>
    </row>
    <row r="2813" spans="5:8" x14ac:dyDescent="0.25">
      <c r="E2813" s="169"/>
      <c r="F2813" s="169"/>
      <c r="G2813" s="169"/>
      <c r="H2813" s="204"/>
    </row>
    <row r="2814" spans="5:8" x14ac:dyDescent="0.25">
      <c r="E2814" s="169"/>
      <c r="F2814" s="169"/>
      <c r="G2814" s="169"/>
      <c r="H2814" s="204"/>
    </row>
    <row r="2815" spans="5:8" x14ac:dyDescent="0.25">
      <c r="E2815" s="169"/>
      <c r="F2815" s="169"/>
      <c r="G2815" s="169"/>
      <c r="H2815" s="204"/>
    </row>
    <row r="2816" spans="5:8" x14ac:dyDescent="0.25">
      <c r="E2816" s="169"/>
      <c r="F2816" s="169"/>
      <c r="G2816" s="169"/>
      <c r="H2816" s="204"/>
    </row>
    <row r="2817" spans="5:8" x14ac:dyDescent="0.25">
      <c r="E2817" s="169"/>
      <c r="F2817" s="169"/>
      <c r="G2817" s="169"/>
      <c r="H2817" s="204"/>
    </row>
    <row r="2818" spans="5:8" x14ac:dyDescent="0.25">
      <c r="E2818" s="169"/>
      <c r="F2818" s="169"/>
      <c r="G2818" s="169"/>
      <c r="H2818" s="204"/>
    </row>
    <row r="2819" spans="5:8" x14ac:dyDescent="0.25">
      <c r="E2819" s="169"/>
      <c r="F2819" s="169"/>
      <c r="G2819" s="169"/>
      <c r="H2819" s="204"/>
    </row>
    <row r="2820" spans="5:8" x14ac:dyDescent="0.25">
      <c r="E2820" s="169"/>
      <c r="F2820" s="169"/>
      <c r="G2820" s="169"/>
      <c r="H2820" s="204"/>
    </row>
    <row r="2821" spans="5:8" x14ac:dyDescent="0.25">
      <c r="E2821" s="169"/>
      <c r="F2821" s="169"/>
      <c r="G2821" s="169"/>
      <c r="H2821" s="204"/>
    </row>
    <row r="2822" spans="5:8" x14ac:dyDescent="0.25">
      <c r="E2822" s="169"/>
      <c r="F2822" s="169"/>
      <c r="G2822" s="169"/>
      <c r="H2822" s="204"/>
    </row>
    <row r="2823" spans="5:8" x14ac:dyDescent="0.25">
      <c r="E2823" s="169"/>
      <c r="F2823" s="169"/>
      <c r="G2823" s="169"/>
      <c r="H2823" s="204"/>
    </row>
    <row r="2824" spans="5:8" x14ac:dyDescent="0.25">
      <c r="E2824" s="169"/>
      <c r="F2824" s="169"/>
      <c r="G2824" s="169"/>
      <c r="H2824" s="204"/>
    </row>
    <row r="2825" spans="5:8" x14ac:dyDescent="0.25">
      <c r="E2825" s="169"/>
      <c r="F2825" s="169"/>
      <c r="G2825" s="169"/>
      <c r="H2825" s="204"/>
    </row>
    <row r="2826" spans="5:8" x14ac:dyDescent="0.25">
      <c r="E2826" s="169"/>
      <c r="F2826" s="169"/>
      <c r="G2826" s="169"/>
      <c r="H2826" s="204"/>
    </row>
    <row r="2827" spans="5:8" x14ac:dyDescent="0.25">
      <c r="E2827" s="169"/>
      <c r="F2827" s="169"/>
      <c r="G2827" s="169"/>
      <c r="H2827" s="204"/>
    </row>
    <row r="2828" spans="5:8" x14ac:dyDescent="0.25">
      <c r="E2828" s="169"/>
      <c r="F2828" s="169"/>
      <c r="G2828" s="169"/>
      <c r="H2828" s="204"/>
    </row>
    <row r="2829" spans="5:8" x14ac:dyDescent="0.25">
      <c r="E2829" s="169"/>
      <c r="F2829" s="169"/>
      <c r="G2829" s="169"/>
      <c r="H2829" s="204"/>
    </row>
    <row r="2830" spans="5:8" x14ac:dyDescent="0.25">
      <c r="E2830" s="169"/>
      <c r="F2830" s="169"/>
      <c r="G2830" s="169"/>
      <c r="H2830" s="204"/>
    </row>
    <row r="2831" spans="5:8" x14ac:dyDescent="0.25">
      <c r="E2831" s="169"/>
      <c r="F2831" s="169"/>
      <c r="G2831" s="169"/>
      <c r="H2831" s="204"/>
    </row>
    <row r="2832" spans="5:8" x14ac:dyDescent="0.25">
      <c r="E2832" s="169"/>
      <c r="F2832" s="169"/>
      <c r="G2832" s="169"/>
      <c r="H2832" s="204"/>
    </row>
    <row r="2833" spans="5:8" x14ac:dyDescent="0.25">
      <c r="E2833" s="169"/>
      <c r="F2833" s="169"/>
      <c r="G2833" s="169"/>
      <c r="H2833" s="204"/>
    </row>
    <row r="2834" spans="5:8" x14ac:dyDescent="0.25">
      <c r="E2834" s="169"/>
      <c r="F2834" s="169"/>
      <c r="G2834" s="169"/>
      <c r="H2834" s="204"/>
    </row>
    <row r="2835" spans="5:8" x14ac:dyDescent="0.25">
      <c r="E2835" s="169"/>
      <c r="F2835" s="169"/>
      <c r="G2835" s="169"/>
      <c r="H2835" s="204"/>
    </row>
    <row r="2836" spans="5:8" x14ac:dyDescent="0.25">
      <c r="E2836" s="169"/>
      <c r="F2836" s="169"/>
      <c r="G2836" s="169"/>
      <c r="H2836" s="204"/>
    </row>
    <row r="2837" spans="5:8" x14ac:dyDescent="0.25">
      <c r="E2837" s="169"/>
      <c r="F2837" s="169"/>
      <c r="G2837" s="169"/>
      <c r="H2837" s="204"/>
    </row>
    <row r="2838" spans="5:8" x14ac:dyDescent="0.25">
      <c r="E2838" s="169"/>
      <c r="F2838" s="169"/>
      <c r="G2838" s="169"/>
      <c r="H2838" s="204"/>
    </row>
    <row r="2839" spans="5:8" x14ac:dyDescent="0.25">
      <c r="E2839" s="169"/>
      <c r="F2839" s="169"/>
      <c r="G2839" s="169"/>
      <c r="H2839" s="204"/>
    </row>
    <row r="2840" spans="5:8" x14ac:dyDescent="0.25">
      <c r="E2840" s="169"/>
      <c r="F2840" s="169"/>
      <c r="G2840" s="169"/>
      <c r="H2840" s="204"/>
    </row>
    <row r="2841" spans="5:8" x14ac:dyDescent="0.25">
      <c r="E2841" s="169"/>
      <c r="F2841" s="169"/>
      <c r="G2841" s="169"/>
      <c r="H2841" s="204"/>
    </row>
    <row r="2842" spans="5:8" x14ac:dyDescent="0.25">
      <c r="E2842" s="169"/>
      <c r="F2842" s="169"/>
      <c r="G2842" s="169"/>
      <c r="H2842" s="204"/>
    </row>
    <row r="2843" spans="5:8" x14ac:dyDescent="0.25">
      <c r="E2843" s="169"/>
      <c r="F2843" s="169"/>
      <c r="G2843" s="169"/>
      <c r="H2843" s="204"/>
    </row>
    <row r="2844" spans="5:8" x14ac:dyDescent="0.25">
      <c r="E2844" s="169"/>
      <c r="F2844" s="169"/>
      <c r="G2844" s="169"/>
      <c r="H2844" s="204"/>
    </row>
    <row r="2845" spans="5:8" x14ac:dyDescent="0.25">
      <c r="E2845" s="169"/>
      <c r="F2845" s="169"/>
      <c r="G2845" s="169"/>
      <c r="H2845" s="204"/>
    </row>
    <row r="2846" spans="5:8" x14ac:dyDescent="0.25">
      <c r="E2846" s="169"/>
      <c r="F2846" s="169"/>
      <c r="G2846" s="169"/>
      <c r="H2846" s="204"/>
    </row>
    <row r="2847" spans="5:8" x14ac:dyDescent="0.25">
      <c r="E2847" s="169"/>
      <c r="F2847" s="169"/>
      <c r="G2847" s="169"/>
      <c r="H2847" s="204"/>
    </row>
    <row r="2848" spans="5:8" x14ac:dyDescent="0.25">
      <c r="E2848" s="169"/>
      <c r="F2848" s="169"/>
      <c r="G2848" s="169"/>
      <c r="H2848" s="204"/>
    </row>
    <row r="2849" spans="5:8" x14ac:dyDescent="0.25">
      <c r="E2849" s="169"/>
      <c r="F2849" s="169"/>
      <c r="G2849" s="169"/>
      <c r="H2849" s="204"/>
    </row>
    <row r="2850" spans="5:8" x14ac:dyDescent="0.25">
      <c r="E2850" s="169"/>
      <c r="F2850" s="169"/>
      <c r="G2850" s="169"/>
      <c r="H2850" s="204"/>
    </row>
    <row r="2851" spans="5:8" x14ac:dyDescent="0.25">
      <c r="E2851" s="169"/>
      <c r="F2851" s="169"/>
      <c r="G2851" s="169"/>
      <c r="H2851" s="204"/>
    </row>
    <row r="2852" spans="5:8" x14ac:dyDescent="0.25">
      <c r="E2852" s="169"/>
      <c r="F2852" s="169"/>
      <c r="G2852" s="169"/>
      <c r="H2852" s="204"/>
    </row>
    <row r="2853" spans="5:8" x14ac:dyDescent="0.25">
      <c r="E2853" s="169"/>
      <c r="F2853" s="169"/>
      <c r="G2853" s="169"/>
      <c r="H2853" s="204"/>
    </row>
    <row r="2854" spans="5:8" x14ac:dyDescent="0.25">
      <c r="E2854" s="169"/>
      <c r="F2854" s="169"/>
      <c r="G2854" s="169"/>
      <c r="H2854" s="204"/>
    </row>
    <row r="2855" spans="5:8" x14ac:dyDescent="0.25">
      <c r="E2855" s="169"/>
      <c r="F2855" s="169"/>
      <c r="G2855" s="169"/>
      <c r="H2855" s="204"/>
    </row>
    <row r="2856" spans="5:8" x14ac:dyDescent="0.25">
      <c r="E2856" s="169"/>
      <c r="F2856" s="169"/>
      <c r="G2856" s="169"/>
      <c r="H2856" s="204"/>
    </row>
    <row r="2857" spans="5:8" x14ac:dyDescent="0.25">
      <c r="E2857" s="169"/>
      <c r="F2857" s="169"/>
      <c r="G2857" s="169"/>
      <c r="H2857" s="204"/>
    </row>
    <row r="2858" spans="5:8" x14ac:dyDescent="0.25">
      <c r="E2858" s="169"/>
      <c r="F2858" s="169"/>
      <c r="G2858" s="169"/>
      <c r="H2858" s="204"/>
    </row>
    <row r="2859" spans="5:8" x14ac:dyDescent="0.25">
      <c r="E2859" s="169"/>
      <c r="F2859" s="169"/>
      <c r="G2859" s="169"/>
      <c r="H2859" s="204"/>
    </row>
    <row r="2860" spans="5:8" x14ac:dyDescent="0.25">
      <c r="E2860" s="169"/>
      <c r="F2860" s="169"/>
      <c r="G2860" s="169"/>
      <c r="H2860" s="204"/>
    </row>
    <row r="2861" spans="5:8" x14ac:dyDescent="0.25">
      <c r="E2861" s="169"/>
      <c r="F2861" s="169"/>
      <c r="G2861" s="169"/>
      <c r="H2861" s="204"/>
    </row>
    <row r="2862" spans="5:8" x14ac:dyDescent="0.25">
      <c r="E2862" s="169"/>
      <c r="F2862" s="169"/>
      <c r="G2862" s="169"/>
      <c r="H2862" s="204"/>
    </row>
    <row r="2863" spans="5:8" x14ac:dyDescent="0.25">
      <c r="E2863" s="169"/>
      <c r="F2863" s="169"/>
      <c r="G2863" s="169"/>
      <c r="H2863" s="204"/>
    </row>
    <row r="2864" spans="5:8" x14ac:dyDescent="0.25">
      <c r="E2864" s="169"/>
      <c r="F2864" s="169"/>
      <c r="G2864" s="169"/>
      <c r="H2864" s="204"/>
    </row>
    <row r="2865" spans="5:8" x14ac:dyDescent="0.25">
      <c r="E2865" s="169"/>
      <c r="F2865" s="169"/>
      <c r="G2865" s="169"/>
      <c r="H2865" s="204"/>
    </row>
    <row r="2866" spans="5:8" x14ac:dyDescent="0.25">
      <c r="E2866" s="169"/>
      <c r="F2866" s="169"/>
      <c r="G2866" s="169"/>
      <c r="H2866" s="204"/>
    </row>
    <row r="2867" spans="5:8" x14ac:dyDescent="0.25">
      <c r="E2867" s="169"/>
      <c r="F2867" s="169"/>
      <c r="G2867" s="169"/>
      <c r="H2867" s="204"/>
    </row>
    <row r="2868" spans="5:8" x14ac:dyDescent="0.25">
      <c r="E2868" s="169"/>
      <c r="F2868" s="169"/>
      <c r="G2868" s="169"/>
      <c r="H2868" s="204"/>
    </row>
    <row r="2869" spans="5:8" x14ac:dyDescent="0.25">
      <c r="E2869" s="169"/>
      <c r="F2869" s="169"/>
      <c r="G2869" s="169"/>
      <c r="H2869" s="204"/>
    </row>
    <row r="2870" spans="5:8" x14ac:dyDescent="0.25">
      <c r="E2870" s="169"/>
      <c r="F2870" s="169"/>
      <c r="G2870" s="169"/>
      <c r="H2870" s="204"/>
    </row>
    <row r="2871" spans="5:8" x14ac:dyDescent="0.25">
      <c r="E2871" s="169"/>
      <c r="F2871" s="169"/>
      <c r="G2871" s="169"/>
      <c r="H2871" s="204"/>
    </row>
    <row r="2872" spans="5:8" x14ac:dyDescent="0.25">
      <c r="E2872" s="169"/>
      <c r="F2872" s="169"/>
      <c r="G2872" s="169"/>
      <c r="H2872" s="204"/>
    </row>
    <row r="2873" spans="5:8" x14ac:dyDescent="0.25">
      <c r="E2873" s="169"/>
      <c r="F2873" s="169"/>
      <c r="G2873" s="169"/>
      <c r="H2873" s="204"/>
    </row>
    <row r="2874" spans="5:8" x14ac:dyDescent="0.25">
      <c r="E2874" s="169"/>
      <c r="F2874" s="169"/>
      <c r="G2874" s="169"/>
      <c r="H2874" s="204"/>
    </row>
    <row r="2875" spans="5:8" x14ac:dyDescent="0.25">
      <c r="E2875" s="169"/>
      <c r="F2875" s="169"/>
      <c r="G2875" s="169"/>
      <c r="H2875" s="204"/>
    </row>
    <row r="2876" spans="5:8" x14ac:dyDescent="0.25">
      <c r="E2876" s="169"/>
      <c r="F2876" s="169"/>
      <c r="G2876" s="169"/>
      <c r="H2876" s="204"/>
    </row>
    <row r="2877" spans="5:8" x14ac:dyDescent="0.25">
      <c r="E2877" s="169"/>
      <c r="F2877" s="169"/>
      <c r="G2877" s="169"/>
      <c r="H2877" s="204"/>
    </row>
    <row r="2878" spans="5:8" x14ac:dyDescent="0.25">
      <c r="E2878" s="169"/>
      <c r="F2878" s="169"/>
      <c r="G2878" s="169"/>
      <c r="H2878" s="204"/>
    </row>
    <row r="2879" spans="5:8" x14ac:dyDescent="0.25">
      <c r="E2879" s="169"/>
      <c r="F2879" s="169"/>
      <c r="G2879" s="169"/>
      <c r="H2879" s="204"/>
    </row>
    <row r="2880" spans="5:8" x14ac:dyDescent="0.25">
      <c r="E2880" s="169"/>
      <c r="F2880" s="169"/>
      <c r="G2880" s="169"/>
      <c r="H2880" s="204"/>
    </row>
    <row r="2881" spans="5:8" x14ac:dyDescent="0.25">
      <c r="E2881" s="169"/>
      <c r="F2881" s="169"/>
      <c r="G2881" s="169"/>
      <c r="H2881" s="204"/>
    </row>
    <row r="2882" spans="5:8" x14ac:dyDescent="0.25">
      <c r="E2882" s="169"/>
      <c r="F2882" s="169"/>
      <c r="G2882" s="169"/>
      <c r="H2882" s="204"/>
    </row>
    <row r="2883" spans="5:8" x14ac:dyDescent="0.25">
      <c r="E2883" s="169"/>
      <c r="F2883" s="169"/>
      <c r="G2883" s="169"/>
      <c r="H2883" s="204"/>
    </row>
    <row r="2884" spans="5:8" x14ac:dyDescent="0.25">
      <c r="E2884" s="169"/>
      <c r="F2884" s="169"/>
      <c r="G2884" s="169"/>
      <c r="H2884" s="204"/>
    </row>
    <row r="2885" spans="5:8" x14ac:dyDescent="0.25">
      <c r="E2885" s="169"/>
      <c r="F2885" s="169"/>
      <c r="G2885" s="169"/>
      <c r="H2885" s="204"/>
    </row>
    <row r="2886" spans="5:8" x14ac:dyDescent="0.25">
      <c r="E2886" s="169"/>
      <c r="F2886" s="169"/>
      <c r="G2886" s="169"/>
      <c r="H2886" s="204"/>
    </row>
    <row r="2887" spans="5:8" x14ac:dyDescent="0.25">
      <c r="E2887" s="169"/>
      <c r="F2887" s="169"/>
      <c r="G2887" s="169"/>
      <c r="H2887" s="204"/>
    </row>
    <row r="2888" spans="5:8" x14ac:dyDescent="0.25">
      <c r="E2888" s="169"/>
      <c r="F2888" s="169"/>
      <c r="G2888" s="169"/>
      <c r="H2888" s="204"/>
    </row>
    <row r="2889" spans="5:8" x14ac:dyDescent="0.25">
      <c r="E2889" s="169"/>
      <c r="F2889" s="169"/>
      <c r="G2889" s="169"/>
      <c r="H2889" s="204"/>
    </row>
    <row r="2890" spans="5:8" x14ac:dyDescent="0.25">
      <c r="E2890" s="169"/>
      <c r="F2890" s="169"/>
      <c r="G2890" s="169"/>
      <c r="H2890" s="204"/>
    </row>
    <row r="2891" spans="5:8" x14ac:dyDescent="0.25">
      <c r="E2891" s="169"/>
      <c r="F2891" s="169"/>
      <c r="G2891" s="169"/>
      <c r="H2891" s="204"/>
    </row>
    <row r="2892" spans="5:8" x14ac:dyDescent="0.25">
      <c r="E2892" s="169"/>
      <c r="F2892" s="169"/>
      <c r="G2892" s="169"/>
      <c r="H2892" s="204"/>
    </row>
    <row r="2893" spans="5:8" x14ac:dyDescent="0.25">
      <c r="E2893" s="169"/>
      <c r="F2893" s="169"/>
      <c r="G2893" s="169"/>
      <c r="H2893" s="204"/>
    </row>
    <row r="2894" spans="5:8" x14ac:dyDescent="0.25">
      <c r="E2894" s="169"/>
      <c r="F2894" s="169"/>
      <c r="G2894" s="169"/>
      <c r="H2894" s="204"/>
    </row>
    <row r="2895" spans="5:8" x14ac:dyDescent="0.25">
      <c r="E2895" s="169"/>
      <c r="F2895" s="169"/>
      <c r="G2895" s="169"/>
      <c r="H2895" s="204"/>
    </row>
    <row r="2896" spans="5:8" x14ac:dyDescent="0.25">
      <c r="E2896" s="169"/>
      <c r="F2896" s="169"/>
      <c r="G2896" s="169"/>
      <c r="H2896" s="204"/>
    </row>
    <row r="2897" spans="5:8" x14ac:dyDescent="0.25">
      <c r="E2897" s="169"/>
      <c r="F2897" s="169"/>
      <c r="G2897" s="169"/>
      <c r="H2897" s="204"/>
    </row>
    <row r="2898" spans="5:8" x14ac:dyDescent="0.25">
      <c r="E2898" s="169"/>
      <c r="F2898" s="169"/>
      <c r="G2898" s="169"/>
      <c r="H2898" s="204"/>
    </row>
    <row r="2899" spans="5:8" x14ac:dyDescent="0.25">
      <c r="E2899" s="169"/>
      <c r="F2899" s="169"/>
      <c r="G2899" s="169"/>
      <c r="H2899" s="204"/>
    </row>
    <row r="2900" spans="5:8" x14ac:dyDescent="0.25">
      <c r="E2900" s="169"/>
      <c r="F2900" s="169"/>
      <c r="G2900" s="169"/>
      <c r="H2900" s="204"/>
    </row>
    <row r="2901" spans="5:8" x14ac:dyDescent="0.25">
      <c r="E2901" s="169"/>
      <c r="F2901" s="169"/>
      <c r="G2901" s="169"/>
      <c r="H2901" s="204"/>
    </row>
    <row r="2902" spans="5:8" x14ac:dyDescent="0.25">
      <c r="E2902" s="169"/>
      <c r="F2902" s="169"/>
      <c r="G2902" s="169"/>
      <c r="H2902" s="204"/>
    </row>
    <row r="2903" spans="5:8" x14ac:dyDescent="0.25">
      <c r="E2903" s="169"/>
      <c r="F2903" s="169"/>
      <c r="G2903" s="169"/>
      <c r="H2903" s="204"/>
    </row>
    <row r="2904" spans="5:8" x14ac:dyDescent="0.25">
      <c r="E2904" s="169"/>
      <c r="F2904" s="169"/>
      <c r="G2904" s="169"/>
      <c r="H2904" s="204"/>
    </row>
    <row r="2905" spans="5:8" x14ac:dyDescent="0.25">
      <c r="E2905" s="169"/>
      <c r="F2905" s="169"/>
      <c r="G2905" s="169"/>
      <c r="H2905" s="204"/>
    </row>
    <row r="2906" spans="5:8" x14ac:dyDescent="0.25">
      <c r="E2906" s="169"/>
      <c r="F2906" s="169"/>
      <c r="G2906" s="169"/>
      <c r="H2906" s="204"/>
    </row>
    <row r="2907" spans="5:8" x14ac:dyDescent="0.25">
      <c r="E2907" s="169"/>
      <c r="F2907" s="169"/>
      <c r="G2907" s="169"/>
      <c r="H2907" s="204"/>
    </row>
    <row r="2908" spans="5:8" x14ac:dyDescent="0.25">
      <c r="E2908" s="169"/>
      <c r="F2908" s="169"/>
      <c r="G2908" s="169"/>
      <c r="H2908" s="204"/>
    </row>
    <row r="2909" spans="5:8" x14ac:dyDescent="0.25">
      <c r="E2909" s="169"/>
      <c r="F2909" s="169"/>
      <c r="G2909" s="169"/>
      <c r="H2909" s="204"/>
    </row>
    <row r="2910" spans="5:8" x14ac:dyDescent="0.25">
      <c r="E2910" s="169"/>
      <c r="F2910" s="169"/>
      <c r="G2910" s="169"/>
      <c r="H2910" s="204"/>
    </row>
    <row r="2911" spans="5:8" x14ac:dyDescent="0.25">
      <c r="E2911" s="169"/>
      <c r="F2911" s="169"/>
      <c r="G2911" s="169"/>
      <c r="H2911" s="204"/>
    </row>
    <row r="2912" spans="5:8" x14ac:dyDescent="0.25">
      <c r="E2912" s="169"/>
      <c r="F2912" s="169"/>
      <c r="G2912" s="169"/>
      <c r="H2912" s="204"/>
    </row>
    <row r="2913" spans="5:8" x14ac:dyDescent="0.25">
      <c r="E2913" s="169"/>
      <c r="F2913" s="169"/>
      <c r="G2913" s="169"/>
      <c r="H2913" s="204"/>
    </row>
    <row r="2914" spans="5:8" x14ac:dyDescent="0.25">
      <c r="E2914" s="169"/>
      <c r="F2914" s="169"/>
      <c r="G2914" s="169"/>
      <c r="H2914" s="204"/>
    </row>
    <row r="2915" spans="5:8" x14ac:dyDescent="0.25">
      <c r="E2915" s="169"/>
      <c r="F2915" s="169"/>
      <c r="G2915" s="169"/>
      <c r="H2915" s="204"/>
    </row>
    <row r="2916" spans="5:8" x14ac:dyDescent="0.25">
      <c r="E2916" s="169"/>
      <c r="F2916" s="169"/>
      <c r="G2916" s="169"/>
      <c r="H2916" s="204"/>
    </row>
    <row r="2917" spans="5:8" x14ac:dyDescent="0.25">
      <c r="E2917" s="169"/>
      <c r="F2917" s="169"/>
      <c r="G2917" s="169"/>
      <c r="H2917" s="204"/>
    </row>
    <row r="2918" spans="5:8" x14ac:dyDescent="0.25">
      <c r="E2918" s="169"/>
      <c r="F2918" s="169"/>
      <c r="G2918" s="169"/>
      <c r="H2918" s="204"/>
    </row>
    <row r="2919" spans="5:8" x14ac:dyDescent="0.25">
      <c r="E2919" s="169"/>
      <c r="F2919" s="169"/>
      <c r="G2919" s="169"/>
      <c r="H2919" s="204"/>
    </row>
    <row r="2920" spans="5:8" x14ac:dyDescent="0.25">
      <c r="E2920" s="169"/>
      <c r="F2920" s="169"/>
      <c r="G2920" s="169"/>
      <c r="H2920" s="204"/>
    </row>
    <row r="2921" spans="5:8" x14ac:dyDescent="0.25">
      <c r="E2921" s="169"/>
      <c r="F2921" s="169"/>
      <c r="G2921" s="169"/>
      <c r="H2921" s="204"/>
    </row>
    <row r="2922" spans="5:8" x14ac:dyDescent="0.25">
      <c r="E2922" s="169"/>
      <c r="F2922" s="169"/>
      <c r="G2922" s="169"/>
      <c r="H2922" s="204"/>
    </row>
    <row r="2923" spans="5:8" x14ac:dyDescent="0.25">
      <c r="E2923" s="169"/>
      <c r="F2923" s="169"/>
      <c r="G2923" s="169"/>
      <c r="H2923" s="204"/>
    </row>
    <row r="2924" spans="5:8" x14ac:dyDescent="0.25">
      <c r="E2924" s="169"/>
      <c r="F2924" s="169"/>
      <c r="G2924" s="169"/>
      <c r="H2924" s="204"/>
    </row>
    <row r="2925" spans="5:8" x14ac:dyDescent="0.25">
      <c r="E2925" s="169"/>
      <c r="F2925" s="169"/>
      <c r="G2925" s="169"/>
      <c r="H2925" s="204"/>
    </row>
    <row r="2926" spans="5:8" x14ac:dyDescent="0.25">
      <c r="E2926" s="169"/>
      <c r="F2926" s="169"/>
      <c r="G2926" s="169"/>
      <c r="H2926" s="204"/>
    </row>
    <row r="2927" spans="5:8" x14ac:dyDescent="0.25">
      <c r="E2927" s="169"/>
      <c r="F2927" s="169"/>
      <c r="G2927" s="169"/>
      <c r="H2927" s="204"/>
    </row>
    <row r="2928" spans="5:8" x14ac:dyDescent="0.25">
      <c r="E2928" s="169"/>
      <c r="F2928" s="169"/>
      <c r="G2928" s="169"/>
      <c r="H2928" s="204"/>
    </row>
    <row r="2929" spans="5:8" x14ac:dyDescent="0.25">
      <c r="E2929" s="169"/>
      <c r="F2929" s="169"/>
      <c r="G2929" s="169"/>
      <c r="H2929" s="204"/>
    </row>
    <row r="2930" spans="5:8" x14ac:dyDescent="0.25">
      <c r="E2930" s="169"/>
      <c r="F2930" s="169"/>
      <c r="G2930" s="169"/>
      <c r="H2930" s="204"/>
    </row>
    <row r="2931" spans="5:8" x14ac:dyDescent="0.25">
      <c r="E2931" s="169"/>
      <c r="F2931" s="169"/>
      <c r="G2931" s="169"/>
      <c r="H2931" s="204"/>
    </row>
    <row r="2932" spans="5:8" x14ac:dyDescent="0.25">
      <c r="E2932" s="169"/>
      <c r="F2932" s="169"/>
      <c r="G2932" s="169"/>
      <c r="H2932" s="204"/>
    </row>
    <row r="2933" spans="5:8" x14ac:dyDescent="0.25">
      <c r="E2933" s="169"/>
      <c r="F2933" s="169"/>
      <c r="G2933" s="169"/>
      <c r="H2933" s="204"/>
    </row>
    <row r="2934" spans="5:8" x14ac:dyDescent="0.25">
      <c r="E2934" s="169"/>
      <c r="F2934" s="169"/>
      <c r="G2934" s="169"/>
      <c r="H2934" s="204"/>
    </row>
    <row r="2935" spans="5:8" x14ac:dyDescent="0.25">
      <c r="E2935" s="169"/>
      <c r="F2935" s="169"/>
      <c r="G2935" s="169"/>
      <c r="H2935" s="204"/>
    </row>
    <row r="2936" spans="5:8" x14ac:dyDescent="0.25">
      <c r="E2936" s="169"/>
      <c r="F2936" s="169"/>
      <c r="G2936" s="169"/>
      <c r="H2936" s="204"/>
    </row>
    <row r="2937" spans="5:8" x14ac:dyDescent="0.25">
      <c r="E2937" s="169"/>
      <c r="F2937" s="169"/>
      <c r="G2937" s="169"/>
      <c r="H2937" s="204"/>
    </row>
    <row r="2938" spans="5:8" x14ac:dyDescent="0.25">
      <c r="E2938" s="169"/>
      <c r="F2938" s="169"/>
      <c r="G2938" s="169"/>
      <c r="H2938" s="204"/>
    </row>
    <row r="2939" spans="5:8" x14ac:dyDescent="0.25">
      <c r="E2939" s="169"/>
      <c r="F2939" s="169"/>
      <c r="G2939" s="169"/>
      <c r="H2939" s="204"/>
    </row>
    <row r="2940" spans="5:8" x14ac:dyDescent="0.25">
      <c r="E2940" s="169"/>
      <c r="F2940" s="169"/>
      <c r="G2940" s="169"/>
      <c r="H2940" s="204"/>
    </row>
    <row r="2941" spans="5:8" x14ac:dyDescent="0.25">
      <c r="E2941" s="169"/>
      <c r="F2941" s="169"/>
      <c r="G2941" s="169"/>
      <c r="H2941" s="204"/>
    </row>
    <row r="2942" spans="5:8" x14ac:dyDescent="0.25">
      <c r="E2942" s="169"/>
      <c r="F2942" s="169"/>
      <c r="G2942" s="169"/>
      <c r="H2942" s="204"/>
    </row>
    <row r="2943" spans="5:8" x14ac:dyDescent="0.25">
      <c r="E2943" s="169"/>
      <c r="F2943" s="169"/>
      <c r="G2943" s="169"/>
      <c r="H2943" s="204"/>
    </row>
    <row r="2944" spans="5:8" x14ac:dyDescent="0.25">
      <c r="E2944" s="169"/>
      <c r="F2944" s="169"/>
      <c r="G2944" s="169"/>
      <c r="H2944" s="204"/>
    </row>
    <row r="2945" spans="5:8" x14ac:dyDescent="0.25">
      <c r="E2945" s="169"/>
      <c r="F2945" s="169"/>
      <c r="G2945" s="169"/>
      <c r="H2945" s="204"/>
    </row>
    <row r="2946" spans="5:8" x14ac:dyDescent="0.25">
      <c r="E2946" s="169"/>
      <c r="F2946" s="169"/>
      <c r="G2946" s="169"/>
      <c r="H2946" s="204"/>
    </row>
    <row r="2947" spans="5:8" x14ac:dyDescent="0.25">
      <c r="E2947" s="169"/>
      <c r="F2947" s="169"/>
      <c r="G2947" s="169"/>
      <c r="H2947" s="204"/>
    </row>
    <row r="2948" spans="5:8" x14ac:dyDescent="0.25">
      <c r="E2948" s="169"/>
      <c r="F2948" s="169"/>
      <c r="G2948" s="169"/>
      <c r="H2948" s="204"/>
    </row>
    <row r="2949" spans="5:8" x14ac:dyDescent="0.25">
      <c r="E2949" s="169"/>
      <c r="F2949" s="169"/>
      <c r="G2949" s="169"/>
      <c r="H2949" s="204"/>
    </row>
    <row r="2950" spans="5:8" x14ac:dyDescent="0.25">
      <c r="E2950" s="169"/>
      <c r="F2950" s="169"/>
      <c r="G2950" s="169"/>
      <c r="H2950" s="204"/>
    </row>
    <row r="2951" spans="5:8" x14ac:dyDescent="0.25">
      <c r="E2951" s="169"/>
      <c r="F2951" s="169"/>
      <c r="G2951" s="169"/>
      <c r="H2951" s="204"/>
    </row>
    <row r="2952" spans="5:8" x14ac:dyDescent="0.25">
      <c r="E2952" s="169"/>
      <c r="F2952" s="169"/>
      <c r="G2952" s="169"/>
      <c r="H2952" s="204"/>
    </row>
    <row r="2953" spans="5:8" x14ac:dyDescent="0.25">
      <c r="E2953" s="169"/>
      <c r="F2953" s="169"/>
      <c r="G2953" s="169"/>
      <c r="H2953" s="204"/>
    </row>
    <row r="2954" spans="5:8" x14ac:dyDescent="0.25">
      <c r="E2954" s="169"/>
      <c r="F2954" s="169"/>
      <c r="G2954" s="169"/>
      <c r="H2954" s="204"/>
    </row>
    <row r="2955" spans="5:8" x14ac:dyDescent="0.25">
      <c r="E2955" s="169"/>
      <c r="F2955" s="169"/>
      <c r="G2955" s="169"/>
      <c r="H2955" s="204"/>
    </row>
    <row r="2956" spans="5:8" x14ac:dyDescent="0.25">
      <c r="E2956" s="169"/>
      <c r="F2956" s="169"/>
      <c r="G2956" s="169"/>
      <c r="H2956" s="204"/>
    </row>
    <row r="2957" spans="5:8" x14ac:dyDescent="0.25">
      <c r="E2957" s="169"/>
      <c r="F2957" s="169"/>
      <c r="G2957" s="169"/>
      <c r="H2957" s="204"/>
    </row>
    <row r="2958" spans="5:8" x14ac:dyDescent="0.25">
      <c r="E2958" s="169"/>
      <c r="F2958" s="169"/>
      <c r="G2958" s="169"/>
      <c r="H2958" s="204"/>
    </row>
    <row r="2959" spans="5:8" x14ac:dyDescent="0.25">
      <c r="E2959" s="169"/>
      <c r="F2959" s="169"/>
      <c r="G2959" s="169"/>
      <c r="H2959" s="204"/>
    </row>
    <row r="2960" spans="5:8" x14ac:dyDescent="0.25">
      <c r="E2960" s="169"/>
      <c r="F2960" s="169"/>
      <c r="G2960" s="169"/>
      <c r="H2960" s="204"/>
    </row>
    <row r="2961" spans="5:8" x14ac:dyDescent="0.25">
      <c r="E2961" s="169"/>
      <c r="F2961" s="169"/>
      <c r="G2961" s="169"/>
      <c r="H2961" s="204"/>
    </row>
    <row r="2962" spans="5:8" x14ac:dyDescent="0.25">
      <c r="E2962" s="169"/>
      <c r="F2962" s="169"/>
      <c r="G2962" s="169"/>
      <c r="H2962" s="204"/>
    </row>
    <row r="2963" spans="5:8" x14ac:dyDescent="0.25">
      <c r="E2963" s="169"/>
      <c r="F2963" s="169"/>
      <c r="G2963" s="169"/>
      <c r="H2963" s="204"/>
    </row>
    <row r="2964" spans="5:8" x14ac:dyDescent="0.25">
      <c r="E2964" s="169"/>
      <c r="F2964" s="169"/>
      <c r="G2964" s="169"/>
      <c r="H2964" s="204"/>
    </row>
    <row r="2965" spans="5:8" x14ac:dyDescent="0.25">
      <c r="E2965" s="169"/>
      <c r="F2965" s="169"/>
      <c r="G2965" s="169"/>
      <c r="H2965" s="204"/>
    </row>
    <row r="2966" spans="5:8" x14ac:dyDescent="0.25">
      <c r="E2966" s="169"/>
      <c r="F2966" s="169"/>
      <c r="G2966" s="169"/>
      <c r="H2966" s="204"/>
    </row>
    <row r="2967" spans="5:8" x14ac:dyDescent="0.25">
      <c r="E2967" s="169"/>
      <c r="F2967" s="169"/>
      <c r="G2967" s="169"/>
      <c r="H2967" s="204"/>
    </row>
    <row r="2968" spans="5:8" x14ac:dyDescent="0.25">
      <c r="E2968" s="169"/>
      <c r="F2968" s="169"/>
      <c r="G2968" s="169"/>
      <c r="H2968" s="204"/>
    </row>
    <row r="2969" spans="5:8" x14ac:dyDescent="0.25">
      <c r="E2969" s="169"/>
      <c r="F2969" s="169"/>
      <c r="G2969" s="169"/>
      <c r="H2969" s="204"/>
    </row>
    <row r="2970" spans="5:8" x14ac:dyDescent="0.25">
      <c r="E2970" s="169"/>
      <c r="F2970" s="169"/>
      <c r="G2970" s="169"/>
      <c r="H2970" s="204"/>
    </row>
    <row r="2971" spans="5:8" x14ac:dyDescent="0.25">
      <c r="E2971" s="169"/>
      <c r="F2971" s="169"/>
      <c r="G2971" s="169"/>
      <c r="H2971" s="204"/>
    </row>
    <row r="2972" spans="5:8" x14ac:dyDescent="0.25">
      <c r="E2972" s="169"/>
      <c r="F2972" s="169"/>
      <c r="G2972" s="169"/>
      <c r="H2972" s="204"/>
    </row>
    <row r="2973" spans="5:8" x14ac:dyDescent="0.25">
      <c r="E2973" s="169"/>
      <c r="F2973" s="169"/>
      <c r="G2973" s="169"/>
      <c r="H2973" s="204"/>
    </row>
    <row r="2974" spans="5:8" x14ac:dyDescent="0.25">
      <c r="E2974" s="169"/>
      <c r="F2974" s="169"/>
      <c r="G2974" s="169"/>
      <c r="H2974" s="204"/>
    </row>
    <row r="2975" spans="5:8" x14ac:dyDescent="0.25">
      <c r="E2975" s="169"/>
      <c r="F2975" s="169"/>
      <c r="G2975" s="169"/>
      <c r="H2975" s="204"/>
    </row>
    <row r="2976" spans="5:8" x14ac:dyDescent="0.25">
      <c r="E2976" s="169"/>
      <c r="F2976" s="169"/>
      <c r="G2976" s="169"/>
      <c r="H2976" s="204"/>
    </row>
    <row r="2977" spans="5:8" x14ac:dyDescent="0.25">
      <c r="E2977" s="169"/>
      <c r="F2977" s="169"/>
      <c r="G2977" s="169"/>
      <c r="H2977" s="204"/>
    </row>
    <row r="2978" spans="5:8" x14ac:dyDescent="0.25">
      <c r="E2978" s="169"/>
      <c r="F2978" s="169"/>
      <c r="G2978" s="169"/>
      <c r="H2978" s="204"/>
    </row>
    <row r="2979" spans="5:8" x14ac:dyDescent="0.25">
      <c r="E2979" s="169"/>
      <c r="F2979" s="169"/>
      <c r="G2979" s="169"/>
      <c r="H2979" s="204"/>
    </row>
    <row r="2980" spans="5:8" x14ac:dyDescent="0.25">
      <c r="E2980" s="169"/>
      <c r="F2980" s="169"/>
      <c r="G2980" s="169"/>
      <c r="H2980" s="204"/>
    </row>
    <row r="2981" spans="5:8" x14ac:dyDescent="0.25">
      <c r="E2981" s="169"/>
      <c r="F2981" s="169"/>
      <c r="G2981" s="169"/>
      <c r="H2981" s="204"/>
    </row>
    <row r="2982" spans="5:8" x14ac:dyDescent="0.25">
      <c r="E2982" s="169"/>
      <c r="F2982" s="169"/>
      <c r="G2982" s="169"/>
      <c r="H2982" s="204"/>
    </row>
    <row r="2983" spans="5:8" x14ac:dyDescent="0.25">
      <c r="E2983" s="169"/>
      <c r="F2983" s="169"/>
      <c r="G2983" s="169"/>
      <c r="H2983" s="204"/>
    </row>
    <row r="2984" spans="5:8" x14ac:dyDescent="0.25">
      <c r="E2984" s="169"/>
      <c r="F2984" s="169"/>
      <c r="G2984" s="169"/>
      <c r="H2984" s="204"/>
    </row>
    <row r="2985" spans="5:8" x14ac:dyDescent="0.25">
      <c r="E2985" s="169"/>
      <c r="F2985" s="169"/>
      <c r="G2985" s="169"/>
      <c r="H2985" s="204"/>
    </row>
    <row r="2986" spans="5:8" x14ac:dyDescent="0.25">
      <c r="E2986" s="169"/>
      <c r="F2986" s="169"/>
      <c r="G2986" s="169"/>
      <c r="H2986" s="204"/>
    </row>
    <row r="2987" spans="5:8" x14ac:dyDescent="0.25">
      <c r="E2987" s="169"/>
      <c r="F2987" s="169"/>
      <c r="G2987" s="169"/>
      <c r="H2987" s="204"/>
    </row>
    <row r="2988" spans="5:8" x14ac:dyDescent="0.25">
      <c r="E2988" s="169"/>
      <c r="F2988" s="169"/>
      <c r="G2988" s="169"/>
      <c r="H2988" s="204"/>
    </row>
    <row r="2989" spans="5:8" x14ac:dyDescent="0.25">
      <c r="E2989" s="169"/>
      <c r="F2989" s="169"/>
      <c r="G2989" s="169"/>
      <c r="H2989" s="204"/>
    </row>
    <row r="2990" spans="5:8" x14ac:dyDescent="0.25">
      <c r="E2990" s="169"/>
      <c r="F2990" s="169"/>
      <c r="G2990" s="169"/>
      <c r="H2990" s="204"/>
    </row>
    <row r="2991" spans="5:8" x14ac:dyDescent="0.25">
      <c r="E2991" s="169"/>
      <c r="F2991" s="169"/>
      <c r="G2991" s="169"/>
      <c r="H2991" s="204"/>
    </row>
    <row r="2992" spans="5:8" x14ac:dyDescent="0.25">
      <c r="E2992" s="169"/>
      <c r="F2992" s="169"/>
      <c r="G2992" s="169"/>
      <c r="H2992" s="204"/>
    </row>
    <row r="2993" spans="5:8" x14ac:dyDescent="0.25">
      <c r="E2993" s="169"/>
      <c r="F2993" s="169"/>
      <c r="G2993" s="169"/>
      <c r="H2993" s="204"/>
    </row>
    <row r="2994" spans="5:8" x14ac:dyDescent="0.25">
      <c r="E2994" s="169"/>
      <c r="F2994" s="169"/>
      <c r="G2994" s="169"/>
      <c r="H2994" s="204"/>
    </row>
    <row r="2995" spans="5:8" x14ac:dyDescent="0.25">
      <c r="E2995" s="169"/>
      <c r="F2995" s="169"/>
      <c r="G2995" s="169"/>
      <c r="H2995" s="204"/>
    </row>
    <row r="2996" spans="5:8" x14ac:dyDescent="0.25">
      <c r="E2996" s="169"/>
      <c r="F2996" s="169"/>
      <c r="G2996" s="169"/>
      <c r="H2996" s="204"/>
    </row>
    <row r="2997" spans="5:8" x14ac:dyDescent="0.25">
      <c r="E2997" s="169"/>
      <c r="F2997" s="169"/>
      <c r="G2997" s="169"/>
      <c r="H2997" s="204"/>
    </row>
    <row r="2998" spans="5:8" x14ac:dyDescent="0.25">
      <c r="E2998" s="169"/>
      <c r="F2998" s="169"/>
      <c r="G2998" s="169"/>
      <c r="H2998" s="204"/>
    </row>
    <row r="2999" spans="5:8" x14ac:dyDescent="0.25">
      <c r="E2999" s="169"/>
      <c r="F2999" s="169"/>
      <c r="G2999" s="169"/>
      <c r="H2999" s="204"/>
    </row>
    <row r="3000" spans="5:8" x14ac:dyDescent="0.25">
      <c r="E3000" s="169"/>
      <c r="F3000" s="169"/>
      <c r="G3000" s="169"/>
      <c r="H3000" s="204"/>
    </row>
    <row r="3001" spans="5:8" x14ac:dyDescent="0.25">
      <c r="E3001" s="169"/>
      <c r="F3001" s="169"/>
      <c r="G3001" s="169"/>
      <c r="H3001" s="204"/>
    </row>
    <row r="3002" spans="5:8" x14ac:dyDescent="0.25">
      <c r="E3002" s="169"/>
      <c r="F3002" s="169"/>
      <c r="G3002" s="169"/>
      <c r="H3002" s="204"/>
    </row>
    <row r="3003" spans="5:8" x14ac:dyDescent="0.25">
      <c r="E3003" s="169"/>
      <c r="F3003" s="169"/>
      <c r="G3003" s="169"/>
      <c r="H3003" s="204"/>
    </row>
    <row r="3004" spans="5:8" x14ac:dyDescent="0.25">
      <c r="E3004" s="169"/>
      <c r="F3004" s="169"/>
      <c r="G3004" s="169"/>
      <c r="H3004" s="204"/>
    </row>
    <row r="3005" spans="5:8" x14ac:dyDescent="0.25">
      <c r="E3005" s="169"/>
      <c r="F3005" s="169"/>
      <c r="G3005" s="169"/>
      <c r="H3005" s="204"/>
    </row>
    <row r="3006" spans="5:8" x14ac:dyDescent="0.25">
      <c r="E3006" s="169"/>
      <c r="F3006" s="169"/>
      <c r="G3006" s="169"/>
      <c r="H3006" s="204"/>
    </row>
    <row r="3007" spans="5:8" x14ac:dyDescent="0.25">
      <c r="E3007" s="169"/>
      <c r="F3007" s="169"/>
      <c r="G3007" s="169"/>
      <c r="H3007" s="204"/>
    </row>
    <row r="3008" spans="5:8" x14ac:dyDescent="0.25">
      <c r="E3008" s="169"/>
      <c r="F3008" s="169"/>
      <c r="G3008" s="169"/>
      <c r="H3008" s="204"/>
    </row>
    <row r="3009" spans="5:8" x14ac:dyDescent="0.25">
      <c r="E3009" s="169"/>
      <c r="F3009" s="169"/>
      <c r="G3009" s="169"/>
      <c r="H3009" s="204"/>
    </row>
    <row r="3010" spans="5:8" x14ac:dyDescent="0.25">
      <c r="E3010" s="169"/>
      <c r="F3010" s="169"/>
      <c r="G3010" s="169"/>
      <c r="H3010" s="204"/>
    </row>
    <row r="3011" spans="5:8" x14ac:dyDescent="0.25">
      <c r="E3011" s="169"/>
      <c r="F3011" s="169"/>
      <c r="G3011" s="169"/>
      <c r="H3011" s="204"/>
    </row>
    <row r="3012" spans="5:8" x14ac:dyDescent="0.25">
      <c r="E3012" s="169"/>
      <c r="F3012" s="169"/>
      <c r="G3012" s="169"/>
      <c r="H3012" s="204"/>
    </row>
    <row r="3013" spans="5:8" x14ac:dyDescent="0.25">
      <c r="E3013" s="169"/>
      <c r="F3013" s="169"/>
      <c r="G3013" s="169"/>
      <c r="H3013" s="204"/>
    </row>
    <row r="3014" spans="5:8" x14ac:dyDescent="0.25">
      <c r="E3014" s="169"/>
      <c r="F3014" s="169"/>
      <c r="G3014" s="169"/>
      <c r="H3014" s="204"/>
    </row>
    <row r="3015" spans="5:8" x14ac:dyDescent="0.25">
      <c r="E3015" s="169"/>
      <c r="F3015" s="169"/>
      <c r="G3015" s="169"/>
      <c r="H3015" s="204"/>
    </row>
    <row r="3016" spans="5:8" x14ac:dyDescent="0.25">
      <c r="E3016" s="169"/>
      <c r="F3016" s="169"/>
      <c r="G3016" s="169"/>
      <c r="H3016" s="204"/>
    </row>
    <row r="3017" spans="5:8" x14ac:dyDescent="0.25">
      <c r="E3017" s="169"/>
      <c r="F3017" s="169"/>
      <c r="G3017" s="169"/>
      <c r="H3017" s="204"/>
    </row>
    <row r="3018" spans="5:8" x14ac:dyDescent="0.25">
      <c r="E3018" s="169"/>
      <c r="F3018" s="169"/>
      <c r="G3018" s="169"/>
      <c r="H3018" s="204"/>
    </row>
    <row r="3019" spans="5:8" x14ac:dyDescent="0.25">
      <c r="E3019" s="169"/>
      <c r="F3019" s="169"/>
      <c r="G3019" s="169"/>
      <c r="H3019" s="204"/>
    </row>
    <row r="3020" spans="5:8" x14ac:dyDescent="0.25">
      <c r="E3020" s="169"/>
      <c r="F3020" s="169"/>
      <c r="G3020" s="169"/>
      <c r="H3020" s="204"/>
    </row>
    <row r="3021" spans="5:8" x14ac:dyDescent="0.25">
      <c r="E3021" s="169"/>
      <c r="F3021" s="169"/>
      <c r="G3021" s="169"/>
      <c r="H3021" s="204"/>
    </row>
    <row r="3022" spans="5:8" x14ac:dyDescent="0.25">
      <c r="E3022" s="169"/>
      <c r="F3022" s="169"/>
      <c r="G3022" s="169"/>
      <c r="H3022" s="204"/>
    </row>
    <row r="3023" spans="5:8" x14ac:dyDescent="0.25">
      <c r="E3023" s="169"/>
      <c r="F3023" s="169"/>
      <c r="G3023" s="169"/>
      <c r="H3023" s="204"/>
    </row>
    <row r="3024" spans="5:8" x14ac:dyDescent="0.25">
      <c r="E3024" s="169"/>
      <c r="F3024" s="169"/>
      <c r="G3024" s="169"/>
      <c r="H3024" s="204"/>
    </row>
    <row r="3025" spans="5:8" x14ac:dyDescent="0.25">
      <c r="E3025" s="169"/>
      <c r="F3025" s="169"/>
      <c r="G3025" s="169"/>
      <c r="H3025" s="204"/>
    </row>
    <row r="3026" spans="5:8" x14ac:dyDescent="0.25">
      <c r="E3026" s="169"/>
      <c r="F3026" s="169"/>
      <c r="G3026" s="169"/>
      <c r="H3026" s="204"/>
    </row>
    <row r="3027" spans="5:8" x14ac:dyDescent="0.25">
      <c r="E3027" s="169"/>
      <c r="F3027" s="169"/>
      <c r="G3027" s="169"/>
      <c r="H3027" s="204"/>
    </row>
    <row r="3028" spans="5:8" x14ac:dyDescent="0.25">
      <c r="E3028" s="169"/>
      <c r="F3028" s="169"/>
      <c r="G3028" s="169"/>
      <c r="H3028" s="204"/>
    </row>
    <row r="3029" spans="5:8" x14ac:dyDescent="0.25">
      <c r="E3029" s="169"/>
      <c r="F3029" s="169"/>
      <c r="G3029" s="169"/>
      <c r="H3029" s="204"/>
    </row>
    <row r="3030" spans="5:8" x14ac:dyDescent="0.25">
      <c r="E3030" s="169"/>
      <c r="F3030" s="169"/>
      <c r="G3030" s="169"/>
      <c r="H3030" s="204"/>
    </row>
    <row r="3031" spans="5:8" x14ac:dyDescent="0.25">
      <c r="E3031" s="169"/>
      <c r="F3031" s="169"/>
      <c r="G3031" s="169"/>
      <c r="H3031" s="204"/>
    </row>
    <row r="3032" spans="5:8" x14ac:dyDescent="0.25">
      <c r="E3032" s="169"/>
      <c r="F3032" s="169"/>
      <c r="G3032" s="169"/>
      <c r="H3032" s="204"/>
    </row>
    <row r="3033" spans="5:8" x14ac:dyDescent="0.25">
      <c r="E3033" s="169"/>
      <c r="F3033" s="169"/>
      <c r="G3033" s="169"/>
      <c r="H3033" s="204"/>
    </row>
    <row r="3034" spans="5:8" x14ac:dyDescent="0.25">
      <c r="E3034" s="169"/>
      <c r="F3034" s="169"/>
      <c r="G3034" s="169"/>
      <c r="H3034" s="204"/>
    </row>
    <row r="3035" spans="5:8" x14ac:dyDescent="0.25">
      <c r="E3035" s="169"/>
      <c r="F3035" s="169"/>
      <c r="G3035" s="169"/>
      <c r="H3035" s="204"/>
    </row>
    <row r="3036" spans="5:8" x14ac:dyDescent="0.25">
      <c r="E3036" s="169"/>
      <c r="F3036" s="169"/>
      <c r="G3036" s="169"/>
      <c r="H3036" s="204"/>
    </row>
    <row r="3037" spans="5:8" x14ac:dyDescent="0.25">
      <c r="E3037" s="169"/>
      <c r="F3037" s="169"/>
      <c r="G3037" s="169"/>
      <c r="H3037" s="204"/>
    </row>
    <row r="3038" spans="5:8" x14ac:dyDescent="0.25">
      <c r="E3038" s="169"/>
      <c r="F3038" s="169"/>
      <c r="G3038" s="169"/>
      <c r="H3038" s="204"/>
    </row>
    <row r="3039" spans="5:8" x14ac:dyDescent="0.25">
      <c r="E3039" s="169"/>
      <c r="F3039" s="169"/>
      <c r="G3039" s="169"/>
      <c r="H3039" s="204"/>
    </row>
    <row r="3040" spans="5:8" x14ac:dyDescent="0.25">
      <c r="E3040" s="169"/>
      <c r="F3040" s="169"/>
      <c r="G3040" s="169"/>
      <c r="H3040" s="204"/>
    </row>
    <row r="3041" spans="5:8" x14ac:dyDescent="0.25">
      <c r="E3041" s="169"/>
      <c r="F3041" s="169"/>
      <c r="G3041" s="169"/>
      <c r="H3041" s="204"/>
    </row>
    <row r="3042" spans="5:8" x14ac:dyDescent="0.25">
      <c r="E3042" s="169"/>
      <c r="F3042" s="169"/>
      <c r="G3042" s="169"/>
      <c r="H3042" s="204"/>
    </row>
    <row r="3043" spans="5:8" x14ac:dyDescent="0.25">
      <c r="E3043" s="169"/>
      <c r="F3043" s="169"/>
      <c r="G3043" s="169"/>
      <c r="H3043" s="204"/>
    </row>
    <row r="3044" spans="5:8" x14ac:dyDescent="0.25">
      <c r="E3044" s="169"/>
      <c r="F3044" s="169"/>
      <c r="G3044" s="169"/>
      <c r="H3044" s="204"/>
    </row>
    <row r="3045" spans="5:8" x14ac:dyDescent="0.25">
      <c r="E3045" s="169"/>
      <c r="F3045" s="169"/>
      <c r="G3045" s="169"/>
      <c r="H3045" s="204"/>
    </row>
    <row r="3046" spans="5:8" x14ac:dyDescent="0.25">
      <c r="E3046" s="169"/>
      <c r="F3046" s="169"/>
      <c r="G3046" s="169"/>
      <c r="H3046" s="204"/>
    </row>
    <row r="3047" spans="5:8" x14ac:dyDescent="0.25">
      <c r="E3047" s="169"/>
      <c r="F3047" s="169"/>
      <c r="G3047" s="169"/>
      <c r="H3047" s="204"/>
    </row>
    <row r="3048" spans="5:8" x14ac:dyDescent="0.25">
      <c r="E3048" s="169"/>
      <c r="F3048" s="169"/>
      <c r="G3048" s="169"/>
      <c r="H3048" s="204"/>
    </row>
    <row r="3049" spans="5:8" x14ac:dyDescent="0.25">
      <c r="E3049" s="169"/>
      <c r="F3049" s="169"/>
      <c r="G3049" s="169"/>
      <c r="H3049" s="204"/>
    </row>
    <row r="3050" spans="5:8" x14ac:dyDescent="0.25">
      <c r="E3050" s="169"/>
      <c r="F3050" s="169"/>
      <c r="G3050" s="169"/>
      <c r="H3050" s="204"/>
    </row>
    <row r="3051" spans="5:8" x14ac:dyDescent="0.25">
      <c r="E3051" s="169"/>
      <c r="F3051" s="169"/>
      <c r="G3051" s="169"/>
      <c r="H3051" s="204"/>
    </row>
    <row r="3052" spans="5:8" x14ac:dyDescent="0.25">
      <c r="E3052" s="169"/>
      <c r="F3052" s="169"/>
      <c r="G3052" s="169"/>
      <c r="H3052" s="204"/>
    </row>
    <row r="3053" spans="5:8" x14ac:dyDescent="0.25">
      <c r="E3053" s="169"/>
      <c r="F3053" s="169"/>
      <c r="G3053" s="169"/>
      <c r="H3053" s="204"/>
    </row>
    <row r="3054" spans="5:8" x14ac:dyDescent="0.25">
      <c r="E3054" s="169"/>
      <c r="F3054" s="169"/>
      <c r="G3054" s="169"/>
      <c r="H3054" s="204"/>
    </row>
    <row r="3055" spans="5:8" x14ac:dyDescent="0.25">
      <c r="E3055" s="169"/>
      <c r="F3055" s="169"/>
      <c r="G3055" s="169"/>
      <c r="H3055" s="204"/>
    </row>
    <row r="3056" spans="5:8" x14ac:dyDescent="0.25">
      <c r="E3056" s="169"/>
      <c r="F3056" s="169"/>
      <c r="G3056" s="169"/>
      <c r="H3056" s="204"/>
    </row>
    <row r="3057" spans="5:8" x14ac:dyDescent="0.25">
      <c r="E3057" s="169"/>
      <c r="F3057" s="169"/>
      <c r="G3057" s="169"/>
      <c r="H3057" s="204"/>
    </row>
    <row r="3058" spans="5:8" x14ac:dyDescent="0.25">
      <c r="E3058" s="169"/>
      <c r="F3058" s="169"/>
      <c r="G3058" s="169"/>
      <c r="H3058" s="204"/>
    </row>
    <row r="3059" spans="5:8" x14ac:dyDescent="0.25">
      <c r="E3059" s="169"/>
      <c r="F3059" s="169"/>
      <c r="G3059" s="169"/>
      <c r="H3059" s="204"/>
    </row>
    <row r="3060" spans="5:8" x14ac:dyDescent="0.25">
      <c r="E3060" s="169"/>
      <c r="F3060" s="169"/>
      <c r="G3060" s="169"/>
      <c r="H3060" s="204"/>
    </row>
    <row r="3061" spans="5:8" x14ac:dyDescent="0.25">
      <c r="E3061" s="169"/>
      <c r="F3061" s="169"/>
      <c r="G3061" s="169"/>
      <c r="H3061" s="204"/>
    </row>
    <row r="3062" spans="5:8" x14ac:dyDescent="0.25">
      <c r="E3062" s="169"/>
      <c r="F3062" s="169"/>
      <c r="G3062" s="169"/>
      <c r="H3062" s="204"/>
    </row>
    <row r="3063" spans="5:8" x14ac:dyDescent="0.25">
      <c r="E3063" s="169"/>
      <c r="F3063" s="169"/>
      <c r="G3063" s="169"/>
      <c r="H3063" s="204"/>
    </row>
    <row r="3064" spans="5:8" x14ac:dyDescent="0.25">
      <c r="E3064" s="169"/>
      <c r="F3064" s="169"/>
      <c r="G3064" s="169"/>
      <c r="H3064" s="204"/>
    </row>
    <row r="3065" spans="5:8" x14ac:dyDescent="0.25">
      <c r="E3065" s="169"/>
      <c r="F3065" s="169"/>
      <c r="G3065" s="169"/>
      <c r="H3065" s="204"/>
    </row>
    <row r="3066" spans="5:8" x14ac:dyDescent="0.25">
      <c r="E3066" s="169"/>
      <c r="F3066" s="169"/>
      <c r="G3066" s="169"/>
      <c r="H3066" s="204"/>
    </row>
    <row r="3067" spans="5:8" x14ac:dyDescent="0.25">
      <c r="E3067" s="169"/>
      <c r="F3067" s="169"/>
      <c r="G3067" s="169"/>
      <c r="H3067" s="204"/>
    </row>
    <row r="3068" spans="5:8" x14ac:dyDescent="0.25">
      <c r="E3068" s="169"/>
      <c r="F3068" s="169"/>
      <c r="G3068" s="169"/>
      <c r="H3068" s="204"/>
    </row>
    <row r="3069" spans="5:8" x14ac:dyDescent="0.25">
      <c r="E3069" s="169"/>
      <c r="F3069" s="169"/>
      <c r="G3069" s="169"/>
      <c r="H3069" s="204"/>
    </row>
    <row r="3070" spans="5:8" x14ac:dyDescent="0.25">
      <c r="E3070" s="169"/>
      <c r="F3070" s="169"/>
      <c r="G3070" s="169"/>
      <c r="H3070" s="204"/>
    </row>
    <row r="3071" spans="5:8" x14ac:dyDescent="0.25">
      <c r="E3071" s="169"/>
      <c r="F3071" s="169"/>
      <c r="G3071" s="169"/>
      <c r="H3071" s="204"/>
    </row>
    <row r="3072" spans="5:8" x14ac:dyDescent="0.25">
      <c r="E3072" s="169"/>
      <c r="F3072" s="169"/>
      <c r="G3072" s="169"/>
      <c r="H3072" s="204"/>
    </row>
    <row r="3073" spans="5:8" x14ac:dyDescent="0.25">
      <c r="E3073" s="169"/>
      <c r="F3073" s="169"/>
      <c r="G3073" s="169"/>
      <c r="H3073" s="204"/>
    </row>
    <row r="3074" spans="5:8" x14ac:dyDescent="0.25">
      <c r="E3074" s="169"/>
      <c r="F3074" s="169"/>
      <c r="G3074" s="169"/>
      <c r="H3074" s="204"/>
    </row>
    <row r="3075" spans="5:8" x14ac:dyDescent="0.25">
      <c r="E3075" s="169"/>
      <c r="F3075" s="169"/>
      <c r="G3075" s="169"/>
      <c r="H3075" s="204"/>
    </row>
    <row r="3076" spans="5:8" x14ac:dyDescent="0.25">
      <c r="E3076" s="169"/>
      <c r="F3076" s="169"/>
      <c r="G3076" s="169"/>
      <c r="H3076" s="204"/>
    </row>
    <row r="3077" spans="5:8" x14ac:dyDescent="0.25">
      <c r="E3077" s="169"/>
      <c r="F3077" s="169"/>
      <c r="G3077" s="169"/>
      <c r="H3077" s="204"/>
    </row>
    <row r="3078" spans="5:8" x14ac:dyDescent="0.25">
      <c r="E3078" s="169"/>
      <c r="F3078" s="169"/>
      <c r="G3078" s="169"/>
      <c r="H3078" s="204"/>
    </row>
    <row r="3079" spans="5:8" x14ac:dyDescent="0.25">
      <c r="E3079" s="169"/>
      <c r="F3079" s="169"/>
      <c r="G3079" s="169"/>
      <c r="H3079" s="204"/>
    </row>
    <row r="3080" spans="5:8" x14ac:dyDescent="0.25">
      <c r="E3080" s="169"/>
      <c r="F3080" s="169"/>
      <c r="G3080" s="169"/>
      <c r="H3080" s="204"/>
    </row>
    <row r="3081" spans="5:8" x14ac:dyDescent="0.25">
      <c r="E3081" s="169"/>
      <c r="F3081" s="169"/>
      <c r="G3081" s="169"/>
      <c r="H3081" s="204"/>
    </row>
    <row r="3082" spans="5:8" x14ac:dyDescent="0.25">
      <c r="E3082" s="169"/>
      <c r="F3082" s="169"/>
      <c r="G3082" s="169"/>
      <c r="H3082" s="204"/>
    </row>
    <row r="3083" spans="5:8" x14ac:dyDescent="0.25">
      <c r="E3083" s="169"/>
      <c r="F3083" s="169"/>
      <c r="G3083" s="169"/>
      <c r="H3083" s="204"/>
    </row>
    <row r="3084" spans="5:8" x14ac:dyDescent="0.25">
      <c r="E3084" s="169"/>
      <c r="F3084" s="169"/>
      <c r="G3084" s="169"/>
      <c r="H3084" s="204"/>
    </row>
    <row r="3085" spans="5:8" x14ac:dyDescent="0.25">
      <c r="E3085" s="169"/>
      <c r="F3085" s="169"/>
      <c r="G3085" s="169"/>
      <c r="H3085" s="204"/>
    </row>
    <row r="3086" spans="5:8" x14ac:dyDescent="0.25">
      <c r="E3086" s="169"/>
      <c r="F3086" s="169"/>
      <c r="G3086" s="169"/>
      <c r="H3086" s="204"/>
    </row>
    <row r="3087" spans="5:8" x14ac:dyDescent="0.25">
      <c r="E3087" s="169"/>
      <c r="F3087" s="169"/>
      <c r="G3087" s="169"/>
      <c r="H3087" s="204"/>
    </row>
    <row r="3088" spans="5:8" x14ac:dyDescent="0.25">
      <c r="E3088" s="169"/>
      <c r="F3088" s="169"/>
      <c r="G3088" s="169"/>
      <c r="H3088" s="204"/>
    </row>
    <row r="3089" spans="5:8" x14ac:dyDescent="0.25">
      <c r="E3089" s="169"/>
      <c r="F3089" s="169"/>
      <c r="G3089" s="169"/>
      <c r="H3089" s="204"/>
    </row>
    <row r="3090" spans="5:8" x14ac:dyDescent="0.25">
      <c r="E3090" s="169"/>
      <c r="F3090" s="169"/>
      <c r="G3090" s="169"/>
      <c r="H3090" s="204"/>
    </row>
    <row r="3091" spans="5:8" x14ac:dyDescent="0.25">
      <c r="E3091" s="169"/>
      <c r="F3091" s="169"/>
      <c r="G3091" s="169"/>
      <c r="H3091" s="204"/>
    </row>
    <row r="3092" spans="5:8" x14ac:dyDescent="0.25">
      <c r="E3092" s="169"/>
      <c r="F3092" s="169"/>
      <c r="G3092" s="169"/>
      <c r="H3092" s="204"/>
    </row>
    <row r="3093" spans="5:8" x14ac:dyDescent="0.25">
      <c r="E3093" s="169"/>
      <c r="F3093" s="169"/>
      <c r="G3093" s="169"/>
      <c r="H3093" s="204"/>
    </row>
    <row r="3094" spans="5:8" x14ac:dyDescent="0.25">
      <c r="E3094" s="169"/>
      <c r="F3094" s="169"/>
      <c r="G3094" s="169"/>
      <c r="H3094" s="204"/>
    </row>
    <row r="3095" spans="5:8" x14ac:dyDescent="0.25">
      <c r="E3095" s="169"/>
      <c r="F3095" s="169"/>
      <c r="G3095" s="169"/>
      <c r="H3095" s="204"/>
    </row>
    <row r="3096" spans="5:8" x14ac:dyDescent="0.25">
      <c r="E3096" s="169"/>
      <c r="F3096" s="169"/>
      <c r="G3096" s="169"/>
      <c r="H3096" s="204"/>
    </row>
    <row r="3097" spans="5:8" x14ac:dyDescent="0.25">
      <c r="E3097" s="169"/>
      <c r="F3097" s="169"/>
      <c r="G3097" s="169"/>
      <c r="H3097" s="204"/>
    </row>
    <row r="3098" spans="5:8" x14ac:dyDescent="0.25">
      <c r="E3098" s="169"/>
      <c r="F3098" s="169"/>
      <c r="G3098" s="169"/>
      <c r="H3098" s="204"/>
    </row>
    <row r="3099" spans="5:8" x14ac:dyDescent="0.25">
      <c r="E3099" s="169"/>
      <c r="F3099" s="169"/>
      <c r="G3099" s="169"/>
      <c r="H3099" s="204"/>
    </row>
    <row r="3100" spans="5:8" x14ac:dyDescent="0.25">
      <c r="E3100" s="169"/>
      <c r="F3100" s="169"/>
      <c r="G3100" s="169"/>
      <c r="H3100" s="204"/>
    </row>
    <row r="3101" spans="5:8" x14ac:dyDescent="0.25">
      <c r="E3101" s="169"/>
      <c r="F3101" s="169"/>
      <c r="G3101" s="169"/>
      <c r="H3101" s="204"/>
    </row>
    <row r="3102" spans="5:8" x14ac:dyDescent="0.25">
      <c r="E3102" s="169"/>
      <c r="F3102" s="169"/>
      <c r="G3102" s="169"/>
      <c r="H3102" s="204"/>
    </row>
    <row r="3103" spans="5:8" x14ac:dyDescent="0.25">
      <c r="E3103" s="169"/>
      <c r="F3103" s="169"/>
      <c r="G3103" s="169"/>
      <c r="H3103" s="204"/>
    </row>
    <row r="3104" spans="5:8" x14ac:dyDescent="0.25">
      <c r="E3104" s="169"/>
      <c r="F3104" s="169"/>
      <c r="G3104" s="169"/>
      <c r="H3104" s="204"/>
    </row>
    <row r="3105" spans="5:8" x14ac:dyDescent="0.25">
      <c r="E3105" s="169"/>
      <c r="F3105" s="169"/>
      <c r="G3105" s="169"/>
      <c r="H3105" s="204"/>
    </row>
    <row r="3106" spans="5:8" x14ac:dyDescent="0.25">
      <c r="E3106" s="169"/>
      <c r="F3106" s="169"/>
      <c r="G3106" s="169"/>
      <c r="H3106" s="204"/>
    </row>
    <row r="3107" spans="5:8" x14ac:dyDescent="0.25">
      <c r="E3107" s="169"/>
      <c r="F3107" s="169"/>
      <c r="G3107" s="169"/>
      <c r="H3107" s="204"/>
    </row>
    <row r="3108" spans="5:8" x14ac:dyDescent="0.25">
      <c r="E3108" s="169"/>
      <c r="F3108" s="169"/>
      <c r="G3108" s="169"/>
      <c r="H3108" s="204"/>
    </row>
    <row r="3109" spans="5:8" x14ac:dyDescent="0.25">
      <c r="E3109" s="169"/>
      <c r="F3109" s="169"/>
      <c r="G3109" s="169"/>
      <c r="H3109" s="204"/>
    </row>
    <row r="3110" spans="5:8" x14ac:dyDescent="0.25">
      <c r="E3110" s="169"/>
      <c r="F3110" s="169"/>
      <c r="G3110" s="169"/>
      <c r="H3110" s="204"/>
    </row>
    <row r="3111" spans="5:8" x14ac:dyDescent="0.25">
      <c r="E3111" s="169"/>
      <c r="F3111" s="169"/>
      <c r="G3111" s="169"/>
      <c r="H3111" s="204"/>
    </row>
    <row r="3112" spans="5:8" x14ac:dyDescent="0.25">
      <c r="E3112" s="169"/>
      <c r="F3112" s="169"/>
      <c r="G3112" s="169"/>
      <c r="H3112" s="204"/>
    </row>
    <row r="3113" spans="5:8" x14ac:dyDescent="0.25">
      <c r="E3113" s="169"/>
      <c r="F3113" s="169"/>
      <c r="G3113" s="169"/>
      <c r="H3113" s="204"/>
    </row>
    <row r="3114" spans="5:8" x14ac:dyDescent="0.25">
      <c r="E3114" s="169"/>
      <c r="F3114" s="169"/>
      <c r="G3114" s="169"/>
      <c r="H3114" s="204"/>
    </row>
    <row r="3115" spans="5:8" x14ac:dyDescent="0.25">
      <c r="E3115" s="169"/>
      <c r="F3115" s="169"/>
      <c r="G3115" s="169"/>
      <c r="H3115" s="204"/>
    </row>
    <row r="3116" spans="5:8" x14ac:dyDescent="0.25">
      <c r="E3116" s="169"/>
      <c r="F3116" s="169"/>
      <c r="G3116" s="169"/>
      <c r="H3116" s="204"/>
    </row>
    <row r="3117" spans="5:8" x14ac:dyDescent="0.25">
      <c r="E3117" s="169"/>
      <c r="F3117" s="169"/>
      <c r="G3117" s="169"/>
      <c r="H3117" s="204"/>
    </row>
    <row r="3118" spans="5:8" x14ac:dyDescent="0.25">
      <c r="E3118" s="169"/>
      <c r="F3118" s="169"/>
      <c r="G3118" s="169"/>
      <c r="H3118" s="204"/>
    </row>
    <row r="3119" spans="5:8" x14ac:dyDescent="0.25">
      <c r="E3119" s="169"/>
      <c r="F3119" s="169"/>
      <c r="G3119" s="169"/>
      <c r="H3119" s="204"/>
    </row>
    <row r="3120" spans="5:8" x14ac:dyDescent="0.25">
      <c r="E3120" s="169"/>
      <c r="F3120" s="169"/>
      <c r="G3120" s="169"/>
      <c r="H3120" s="204"/>
    </row>
    <row r="3121" spans="5:8" x14ac:dyDescent="0.25">
      <c r="E3121" s="169"/>
      <c r="F3121" s="169"/>
      <c r="G3121" s="169"/>
      <c r="H3121" s="204"/>
    </row>
    <row r="3122" spans="5:8" x14ac:dyDescent="0.25">
      <c r="E3122" s="169"/>
      <c r="F3122" s="169"/>
      <c r="G3122" s="169"/>
      <c r="H3122" s="204"/>
    </row>
    <row r="3123" spans="5:8" x14ac:dyDescent="0.25">
      <c r="E3123" s="169"/>
      <c r="F3123" s="169"/>
      <c r="G3123" s="169"/>
      <c r="H3123" s="204"/>
    </row>
    <row r="3124" spans="5:8" x14ac:dyDescent="0.25">
      <c r="E3124" s="169"/>
      <c r="F3124" s="169"/>
      <c r="G3124" s="169"/>
      <c r="H3124" s="204"/>
    </row>
    <row r="3125" spans="5:8" x14ac:dyDescent="0.25">
      <c r="E3125" s="169"/>
      <c r="F3125" s="169"/>
      <c r="G3125" s="169"/>
      <c r="H3125" s="204"/>
    </row>
    <row r="3126" spans="5:8" x14ac:dyDescent="0.25">
      <c r="E3126" s="169"/>
      <c r="F3126" s="169"/>
      <c r="G3126" s="169"/>
      <c r="H3126" s="204"/>
    </row>
    <row r="3127" spans="5:8" x14ac:dyDescent="0.25">
      <c r="E3127" s="169"/>
      <c r="F3127" s="169"/>
      <c r="G3127" s="169"/>
      <c r="H3127" s="204"/>
    </row>
    <row r="3128" spans="5:8" x14ac:dyDescent="0.25">
      <c r="E3128" s="169"/>
      <c r="F3128" s="169"/>
      <c r="G3128" s="169"/>
      <c r="H3128" s="204"/>
    </row>
    <row r="3129" spans="5:8" x14ac:dyDescent="0.25">
      <c r="E3129" s="169"/>
      <c r="F3129" s="169"/>
      <c r="G3129" s="169"/>
      <c r="H3129" s="204"/>
    </row>
    <row r="3130" spans="5:8" x14ac:dyDescent="0.25">
      <c r="E3130" s="169"/>
      <c r="F3130" s="169"/>
      <c r="G3130" s="169"/>
      <c r="H3130" s="204"/>
    </row>
    <row r="3131" spans="5:8" x14ac:dyDescent="0.25">
      <c r="E3131" s="169"/>
      <c r="F3131" s="169"/>
      <c r="G3131" s="169"/>
      <c r="H3131" s="204"/>
    </row>
    <row r="3132" spans="5:8" x14ac:dyDescent="0.25">
      <c r="E3132" s="169"/>
      <c r="F3132" s="169"/>
      <c r="G3132" s="169"/>
      <c r="H3132" s="204"/>
    </row>
    <row r="3133" spans="5:8" x14ac:dyDescent="0.25">
      <c r="E3133" s="169"/>
      <c r="F3133" s="169"/>
      <c r="G3133" s="169"/>
      <c r="H3133" s="204"/>
    </row>
    <row r="3134" spans="5:8" x14ac:dyDescent="0.25">
      <c r="E3134" s="169"/>
      <c r="F3134" s="169"/>
      <c r="G3134" s="169"/>
      <c r="H3134" s="204"/>
    </row>
    <row r="3135" spans="5:8" x14ac:dyDescent="0.25">
      <c r="E3135" s="169"/>
      <c r="F3135" s="169"/>
      <c r="G3135" s="169"/>
      <c r="H3135" s="204"/>
    </row>
    <row r="3136" spans="5:8" x14ac:dyDescent="0.25">
      <c r="E3136" s="169"/>
      <c r="F3136" s="169"/>
      <c r="G3136" s="169"/>
      <c r="H3136" s="204"/>
    </row>
    <row r="3137" spans="5:8" x14ac:dyDescent="0.25">
      <c r="E3137" s="169"/>
      <c r="F3137" s="169"/>
      <c r="G3137" s="169"/>
      <c r="H3137" s="204"/>
    </row>
    <row r="3138" spans="5:8" x14ac:dyDescent="0.25">
      <c r="E3138" s="169"/>
      <c r="F3138" s="169"/>
      <c r="G3138" s="169"/>
      <c r="H3138" s="204"/>
    </row>
    <row r="3139" spans="5:8" x14ac:dyDescent="0.25">
      <c r="E3139" s="169"/>
      <c r="F3139" s="169"/>
      <c r="G3139" s="169"/>
      <c r="H3139" s="204"/>
    </row>
    <row r="3140" spans="5:8" x14ac:dyDescent="0.25">
      <c r="E3140" s="169"/>
      <c r="F3140" s="169"/>
      <c r="G3140" s="169"/>
      <c r="H3140" s="204"/>
    </row>
    <row r="3141" spans="5:8" x14ac:dyDescent="0.25">
      <c r="E3141" s="169"/>
      <c r="F3141" s="169"/>
      <c r="G3141" s="169"/>
      <c r="H3141" s="204"/>
    </row>
    <row r="3142" spans="5:8" x14ac:dyDescent="0.25">
      <c r="E3142" s="169"/>
      <c r="F3142" s="169"/>
      <c r="G3142" s="169"/>
      <c r="H3142" s="204"/>
    </row>
    <row r="3143" spans="5:8" x14ac:dyDescent="0.25">
      <c r="E3143" s="169"/>
      <c r="F3143" s="169"/>
      <c r="G3143" s="169"/>
      <c r="H3143" s="204"/>
    </row>
    <row r="3144" spans="5:8" x14ac:dyDescent="0.25">
      <c r="E3144" s="169"/>
      <c r="F3144" s="169"/>
      <c r="G3144" s="169"/>
      <c r="H3144" s="204"/>
    </row>
    <row r="3145" spans="5:8" x14ac:dyDescent="0.25">
      <c r="E3145" s="169"/>
      <c r="F3145" s="169"/>
      <c r="G3145" s="169"/>
      <c r="H3145" s="204"/>
    </row>
    <row r="3146" spans="5:8" x14ac:dyDescent="0.25">
      <c r="E3146" s="169"/>
      <c r="F3146" s="169"/>
      <c r="G3146" s="169"/>
      <c r="H3146" s="204"/>
    </row>
    <row r="3147" spans="5:8" x14ac:dyDescent="0.25">
      <c r="E3147" s="169"/>
      <c r="F3147" s="169"/>
      <c r="G3147" s="169"/>
      <c r="H3147" s="204"/>
    </row>
    <row r="3148" spans="5:8" x14ac:dyDescent="0.25">
      <c r="E3148" s="169"/>
      <c r="F3148" s="169"/>
      <c r="G3148" s="169"/>
      <c r="H3148" s="204"/>
    </row>
    <row r="3149" spans="5:8" x14ac:dyDescent="0.25">
      <c r="E3149" s="169"/>
      <c r="F3149" s="169"/>
      <c r="G3149" s="169"/>
      <c r="H3149" s="204"/>
    </row>
    <row r="3150" spans="5:8" x14ac:dyDescent="0.25">
      <c r="E3150" s="169"/>
      <c r="F3150" s="169"/>
      <c r="G3150" s="169"/>
      <c r="H3150" s="204"/>
    </row>
    <row r="3151" spans="5:8" x14ac:dyDescent="0.25">
      <c r="E3151" s="169"/>
      <c r="F3151" s="169"/>
      <c r="G3151" s="169"/>
      <c r="H3151" s="204"/>
    </row>
    <row r="3152" spans="5:8" x14ac:dyDescent="0.25">
      <c r="E3152" s="169"/>
      <c r="F3152" s="169"/>
      <c r="G3152" s="169"/>
      <c r="H3152" s="204"/>
    </row>
    <row r="3153" spans="5:8" x14ac:dyDescent="0.25">
      <c r="E3153" s="169"/>
      <c r="F3153" s="169"/>
      <c r="G3153" s="169"/>
      <c r="H3153" s="204"/>
    </row>
    <row r="3154" spans="5:8" x14ac:dyDescent="0.25">
      <c r="E3154" s="169"/>
      <c r="F3154" s="169"/>
      <c r="G3154" s="169"/>
      <c r="H3154" s="204"/>
    </row>
    <row r="3155" spans="5:8" x14ac:dyDescent="0.25">
      <c r="E3155" s="169"/>
      <c r="F3155" s="169"/>
      <c r="G3155" s="169"/>
      <c r="H3155" s="204"/>
    </row>
    <row r="3156" spans="5:8" x14ac:dyDescent="0.25">
      <c r="E3156" s="169"/>
      <c r="F3156" s="169"/>
      <c r="G3156" s="169"/>
      <c r="H3156" s="204"/>
    </row>
    <row r="3157" spans="5:8" x14ac:dyDescent="0.25">
      <c r="E3157" s="169"/>
      <c r="F3157" s="169"/>
      <c r="G3157" s="169"/>
      <c r="H3157" s="204"/>
    </row>
    <row r="3158" spans="5:8" x14ac:dyDescent="0.25">
      <c r="E3158" s="169"/>
      <c r="F3158" s="169"/>
      <c r="G3158" s="169"/>
      <c r="H3158" s="204"/>
    </row>
    <row r="3159" spans="5:8" x14ac:dyDescent="0.25">
      <c r="E3159" s="169"/>
      <c r="F3159" s="169"/>
      <c r="G3159" s="169"/>
      <c r="H3159" s="204"/>
    </row>
    <row r="3160" spans="5:8" x14ac:dyDescent="0.25">
      <c r="E3160" s="169"/>
      <c r="F3160" s="169"/>
      <c r="G3160" s="169"/>
      <c r="H3160" s="204"/>
    </row>
    <row r="3161" spans="5:8" x14ac:dyDescent="0.25">
      <c r="E3161" s="169"/>
      <c r="F3161" s="169"/>
      <c r="G3161" s="169"/>
      <c r="H3161" s="204"/>
    </row>
    <row r="3162" spans="5:8" x14ac:dyDescent="0.25">
      <c r="E3162" s="169"/>
      <c r="F3162" s="169"/>
      <c r="G3162" s="169"/>
      <c r="H3162" s="204"/>
    </row>
    <row r="3163" spans="5:8" x14ac:dyDescent="0.25">
      <c r="E3163" s="169"/>
      <c r="F3163" s="169"/>
      <c r="G3163" s="169"/>
      <c r="H3163" s="204"/>
    </row>
    <row r="3164" spans="5:8" x14ac:dyDescent="0.25">
      <c r="E3164" s="169"/>
      <c r="F3164" s="169"/>
      <c r="G3164" s="169"/>
      <c r="H3164" s="204"/>
    </row>
    <row r="3165" spans="5:8" x14ac:dyDescent="0.25">
      <c r="E3165" s="169"/>
      <c r="F3165" s="169"/>
      <c r="G3165" s="169"/>
      <c r="H3165" s="204"/>
    </row>
    <row r="3166" spans="5:8" x14ac:dyDescent="0.25">
      <c r="E3166" s="169"/>
      <c r="F3166" s="169"/>
      <c r="G3166" s="169"/>
      <c r="H3166" s="204"/>
    </row>
    <row r="3167" spans="5:8" x14ac:dyDescent="0.25">
      <c r="E3167" s="169"/>
      <c r="F3167" s="169"/>
      <c r="G3167" s="169"/>
      <c r="H3167" s="204"/>
    </row>
    <row r="3168" spans="5:8" x14ac:dyDescent="0.25">
      <c r="E3168" s="169"/>
      <c r="F3168" s="169"/>
      <c r="G3168" s="169"/>
      <c r="H3168" s="204"/>
    </row>
    <row r="3169" spans="5:8" x14ac:dyDescent="0.25">
      <c r="E3169" s="169"/>
      <c r="F3169" s="169"/>
      <c r="G3169" s="169"/>
      <c r="H3169" s="204"/>
    </row>
    <row r="3170" spans="5:8" x14ac:dyDescent="0.25">
      <c r="E3170" s="169"/>
      <c r="F3170" s="169"/>
      <c r="G3170" s="169"/>
      <c r="H3170" s="204"/>
    </row>
    <row r="3171" spans="5:8" x14ac:dyDescent="0.25">
      <c r="E3171" s="169"/>
      <c r="F3171" s="169"/>
      <c r="G3171" s="169"/>
      <c r="H3171" s="204"/>
    </row>
    <row r="3172" spans="5:8" x14ac:dyDescent="0.25">
      <c r="E3172" s="169"/>
      <c r="F3172" s="169"/>
      <c r="G3172" s="169"/>
      <c r="H3172" s="204"/>
    </row>
    <row r="3173" spans="5:8" x14ac:dyDescent="0.25">
      <c r="E3173" s="169"/>
      <c r="F3173" s="169"/>
      <c r="G3173" s="169"/>
      <c r="H3173" s="204"/>
    </row>
    <row r="3174" spans="5:8" x14ac:dyDescent="0.25">
      <c r="E3174" s="169"/>
      <c r="F3174" s="169"/>
      <c r="G3174" s="169"/>
      <c r="H3174" s="204"/>
    </row>
    <row r="3175" spans="5:8" x14ac:dyDescent="0.25">
      <c r="E3175" s="169"/>
      <c r="F3175" s="169"/>
      <c r="G3175" s="169"/>
      <c r="H3175" s="204"/>
    </row>
    <row r="3176" spans="5:8" x14ac:dyDescent="0.25">
      <c r="E3176" s="169"/>
      <c r="F3176" s="169"/>
      <c r="G3176" s="169"/>
      <c r="H3176" s="204"/>
    </row>
    <row r="3177" spans="5:8" x14ac:dyDescent="0.25">
      <c r="E3177" s="169"/>
      <c r="F3177" s="169"/>
      <c r="G3177" s="169"/>
      <c r="H3177" s="204"/>
    </row>
    <row r="3178" spans="5:8" x14ac:dyDescent="0.25">
      <c r="E3178" s="169"/>
      <c r="F3178" s="169"/>
      <c r="G3178" s="169"/>
      <c r="H3178" s="204"/>
    </row>
    <row r="3179" spans="5:8" x14ac:dyDescent="0.25">
      <c r="E3179" s="169"/>
      <c r="F3179" s="169"/>
      <c r="G3179" s="169"/>
      <c r="H3179" s="204"/>
    </row>
    <row r="3180" spans="5:8" x14ac:dyDescent="0.25">
      <c r="E3180" s="169"/>
      <c r="F3180" s="169"/>
      <c r="G3180" s="169"/>
      <c r="H3180" s="204"/>
    </row>
    <row r="3181" spans="5:8" x14ac:dyDescent="0.25">
      <c r="E3181" s="169"/>
      <c r="F3181" s="169"/>
      <c r="G3181" s="169"/>
      <c r="H3181" s="204"/>
    </row>
    <row r="3182" spans="5:8" x14ac:dyDescent="0.25">
      <c r="E3182" s="169"/>
      <c r="F3182" s="169"/>
      <c r="G3182" s="169"/>
      <c r="H3182" s="204"/>
    </row>
    <row r="3183" spans="5:8" x14ac:dyDescent="0.25">
      <c r="E3183" s="169"/>
      <c r="F3183" s="169"/>
      <c r="G3183" s="169"/>
      <c r="H3183" s="204"/>
    </row>
    <row r="3184" spans="5:8" x14ac:dyDescent="0.25">
      <c r="E3184" s="169"/>
      <c r="F3184" s="169"/>
      <c r="G3184" s="169"/>
      <c r="H3184" s="204"/>
    </row>
    <row r="3185" spans="5:8" x14ac:dyDescent="0.25">
      <c r="E3185" s="169"/>
      <c r="F3185" s="169"/>
      <c r="G3185" s="169"/>
      <c r="H3185" s="204"/>
    </row>
    <row r="3186" spans="5:8" x14ac:dyDescent="0.25">
      <c r="E3186" s="169"/>
      <c r="F3186" s="169"/>
      <c r="G3186" s="169"/>
      <c r="H3186" s="204"/>
    </row>
    <row r="3187" spans="5:8" x14ac:dyDescent="0.25">
      <c r="E3187" s="169"/>
      <c r="F3187" s="169"/>
      <c r="G3187" s="169"/>
      <c r="H3187" s="204"/>
    </row>
    <row r="3188" spans="5:8" x14ac:dyDescent="0.25">
      <c r="E3188" s="169"/>
      <c r="F3188" s="169"/>
      <c r="G3188" s="169"/>
      <c r="H3188" s="204"/>
    </row>
    <row r="3189" spans="5:8" x14ac:dyDescent="0.25">
      <c r="E3189" s="169"/>
      <c r="F3189" s="169"/>
      <c r="G3189" s="169"/>
      <c r="H3189" s="204"/>
    </row>
    <row r="3190" spans="5:8" x14ac:dyDescent="0.25">
      <c r="E3190" s="169"/>
      <c r="F3190" s="169"/>
      <c r="G3190" s="169"/>
      <c r="H3190" s="204"/>
    </row>
    <row r="3191" spans="5:8" x14ac:dyDescent="0.25">
      <c r="E3191" s="169"/>
      <c r="F3191" s="169"/>
      <c r="G3191" s="169"/>
      <c r="H3191" s="204"/>
    </row>
    <row r="3192" spans="5:8" x14ac:dyDescent="0.25">
      <c r="E3192" s="169"/>
      <c r="F3192" s="169"/>
      <c r="G3192" s="169"/>
      <c r="H3192" s="204"/>
    </row>
    <row r="3193" spans="5:8" x14ac:dyDescent="0.25">
      <c r="E3193" s="169"/>
      <c r="F3193" s="169"/>
      <c r="G3193" s="169"/>
      <c r="H3193" s="204"/>
    </row>
    <row r="3194" spans="5:8" x14ac:dyDescent="0.25">
      <c r="E3194" s="169"/>
      <c r="F3194" s="169"/>
      <c r="G3194" s="169"/>
      <c r="H3194" s="204"/>
    </row>
    <row r="3195" spans="5:8" x14ac:dyDescent="0.25">
      <c r="E3195" s="169"/>
      <c r="F3195" s="169"/>
      <c r="G3195" s="169"/>
      <c r="H3195" s="204"/>
    </row>
    <row r="3196" spans="5:8" x14ac:dyDescent="0.25">
      <c r="E3196" s="169"/>
      <c r="F3196" s="169"/>
      <c r="G3196" s="169"/>
      <c r="H3196" s="204"/>
    </row>
    <row r="3197" spans="5:8" x14ac:dyDescent="0.25">
      <c r="E3197" s="169"/>
      <c r="F3197" s="169"/>
      <c r="G3197" s="169"/>
      <c r="H3197" s="204"/>
    </row>
    <row r="3198" spans="5:8" x14ac:dyDescent="0.25">
      <c r="E3198" s="169"/>
      <c r="F3198" s="169"/>
      <c r="G3198" s="169"/>
      <c r="H3198" s="204"/>
    </row>
    <row r="3199" spans="5:8" x14ac:dyDescent="0.25">
      <c r="E3199" s="169"/>
      <c r="F3199" s="169"/>
      <c r="G3199" s="169"/>
      <c r="H3199" s="204"/>
    </row>
    <row r="3200" spans="5:8" x14ac:dyDescent="0.25">
      <c r="E3200" s="169"/>
      <c r="F3200" s="169"/>
      <c r="G3200" s="169"/>
      <c r="H3200" s="204"/>
    </row>
    <row r="3201" spans="5:8" x14ac:dyDescent="0.25">
      <c r="E3201" s="169"/>
      <c r="F3201" s="169"/>
      <c r="G3201" s="169"/>
      <c r="H3201" s="204"/>
    </row>
    <row r="3202" spans="5:8" x14ac:dyDescent="0.25">
      <c r="E3202" s="169"/>
      <c r="F3202" s="169"/>
      <c r="G3202" s="169"/>
      <c r="H3202" s="204"/>
    </row>
    <row r="3203" spans="5:8" x14ac:dyDescent="0.25">
      <c r="E3203" s="169"/>
      <c r="F3203" s="169"/>
      <c r="G3203" s="169"/>
      <c r="H3203" s="204"/>
    </row>
    <row r="3204" spans="5:8" x14ac:dyDescent="0.25">
      <c r="E3204" s="169"/>
      <c r="F3204" s="169"/>
      <c r="G3204" s="169"/>
      <c r="H3204" s="204"/>
    </row>
    <row r="3205" spans="5:8" x14ac:dyDescent="0.25">
      <c r="E3205" s="169"/>
      <c r="F3205" s="169"/>
      <c r="G3205" s="169"/>
      <c r="H3205" s="204"/>
    </row>
    <row r="3206" spans="5:8" x14ac:dyDescent="0.25">
      <c r="E3206" s="169"/>
      <c r="F3206" s="169"/>
      <c r="G3206" s="169"/>
      <c r="H3206" s="204"/>
    </row>
    <row r="3207" spans="5:8" x14ac:dyDescent="0.25">
      <c r="E3207" s="169"/>
      <c r="F3207" s="169"/>
      <c r="G3207" s="169"/>
      <c r="H3207" s="204"/>
    </row>
    <row r="3208" spans="5:8" x14ac:dyDescent="0.25">
      <c r="E3208" s="169"/>
      <c r="F3208" s="169"/>
      <c r="G3208" s="169"/>
      <c r="H3208" s="204"/>
    </row>
    <row r="3209" spans="5:8" x14ac:dyDescent="0.25">
      <c r="E3209" s="169"/>
      <c r="F3209" s="169"/>
      <c r="G3209" s="169"/>
      <c r="H3209" s="204"/>
    </row>
    <row r="3210" spans="5:8" x14ac:dyDescent="0.25">
      <c r="E3210" s="169"/>
      <c r="F3210" s="169"/>
      <c r="G3210" s="169"/>
      <c r="H3210" s="204"/>
    </row>
    <row r="3211" spans="5:8" x14ac:dyDescent="0.25">
      <c r="E3211" s="169"/>
      <c r="F3211" s="169"/>
      <c r="G3211" s="169"/>
      <c r="H3211" s="204"/>
    </row>
    <row r="3212" spans="5:8" x14ac:dyDescent="0.25">
      <c r="E3212" s="169"/>
      <c r="F3212" s="169"/>
      <c r="G3212" s="169"/>
      <c r="H3212" s="204"/>
    </row>
    <row r="3213" spans="5:8" x14ac:dyDescent="0.25">
      <c r="E3213" s="169"/>
      <c r="F3213" s="169"/>
      <c r="G3213" s="169"/>
      <c r="H3213" s="204"/>
    </row>
    <row r="3214" spans="5:8" x14ac:dyDescent="0.25">
      <c r="E3214" s="169"/>
      <c r="F3214" s="169"/>
      <c r="G3214" s="169"/>
      <c r="H3214" s="204"/>
    </row>
    <row r="3215" spans="5:8" x14ac:dyDescent="0.25">
      <c r="E3215" s="169"/>
      <c r="F3215" s="169"/>
      <c r="G3215" s="169"/>
      <c r="H3215" s="204"/>
    </row>
    <row r="3216" spans="5:8" x14ac:dyDescent="0.25">
      <c r="E3216" s="169"/>
      <c r="F3216" s="169"/>
      <c r="G3216" s="169"/>
      <c r="H3216" s="204"/>
    </row>
    <row r="3217" spans="5:8" x14ac:dyDescent="0.25">
      <c r="E3217" s="169"/>
      <c r="F3217" s="169"/>
      <c r="G3217" s="169"/>
      <c r="H3217" s="204"/>
    </row>
    <row r="3218" spans="5:8" x14ac:dyDescent="0.25">
      <c r="E3218" s="169"/>
      <c r="F3218" s="169"/>
      <c r="G3218" s="169"/>
      <c r="H3218" s="204"/>
    </row>
    <row r="3219" spans="5:8" x14ac:dyDescent="0.25">
      <c r="E3219" s="169"/>
      <c r="F3219" s="169"/>
      <c r="G3219" s="169"/>
      <c r="H3219" s="204"/>
    </row>
    <row r="3220" spans="5:8" x14ac:dyDescent="0.25">
      <c r="E3220" s="169"/>
      <c r="F3220" s="169"/>
      <c r="G3220" s="169"/>
      <c r="H3220" s="204"/>
    </row>
    <row r="3221" spans="5:8" x14ac:dyDescent="0.25">
      <c r="E3221" s="169"/>
      <c r="F3221" s="169"/>
      <c r="G3221" s="169"/>
      <c r="H3221" s="204"/>
    </row>
    <row r="3222" spans="5:8" x14ac:dyDescent="0.25">
      <c r="E3222" s="169"/>
      <c r="F3222" s="169"/>
      <c r="G3222" s="169"/>
      <c r="H3222" s="204"/>
    </row>
    <row r="3223" spans="5:8" x14ac:dyDescent="0.25">
      <c r="E3223" s="169"/>
      <c r="F3223" s="169"/>
      <c r="G3223" s="169"/>
      <c r="H3223" s="204"/>
    </row>
    <row r="3224" spans="5:8" x14ac:dyDescent="0.25">
      <c r="E3224" s="169"/>
      <c r="F3224" s="169"/>
      <c r="G3224" s="169"/>
      <c r="H3224" s="204"/>
    </row>
    <row r="3225" spans="5:8" x14ac:dyDescent="0.25">
      <c r="E3225" s="169"/>
      <c r="F3225" s="169"/>
      <c r="G3225" s="169"/>
      <c r="H3225" s="204"/>
    </row>
    <row r="3226" spans="5:8" x14ac:dyDescent="0.25">
      <c r="E3226" s="169"/>
      <c r="F3226" s="169"/>
      <c r="G3226" s="169"/>
      <c r="H3226" s="204"/>
    </row>
    <row r="3227" spans="5:8" x14ac:dyDescent="0.25">
      <c r="E3227" s="169"/>
      <c r="F3227" s="169"/>
      <c r="G3227" s="169"/>
      <c r="H3227" s="204"/>
    </row>
    <row r="3228" spans="5:8" x14ac:dyDescent="0.25">
      <c r="E3228" s="169"/>
      <c r="F3228" s="169"/>
      <c r="G3228" s="169"/>
      <c r="H3228" s="204"/>
    </row>
    <row r="3229" spans="5:8" x14ac:dyDescent="0.25">
      <c r="E3229" s="169"/>
      <c r="F3229" s="169"/>
      <c r="G3229" s="169"/>
      <c r="H3229" s="204"/>
    </row>
    <row r="3230" spans="5:8" x14ac:dyDescent="0.25">
      <c r="E3230" s="169"/>
      <c r="F3230" s="169"/>
      <c r="G3230" s="169"/>
      <c r="H3230" s="204"/>
    </row>
    <row r="3231" spans="5:8" x14ac:dyDescent="0.25">
      <c r="E3231" s="169"/>
      <c r="F3231" s="169"/>
      <c r="G3231" s="169"/>
      <c r="H3231" s="204"/>
    </row>
    <row r="3232" spans="5:8" x14ac:dyDescent="0.25">
      <c r="E3232" s="169"/>
      <c r="F3232" s="169"/>
      <c r="G3232" s="169"/>
      <c r="H3232" s="204"/>
    </row>
    <row r="3233" spans="5:8" x14ac:dyDescent="0.25">
      <c r="E3233" s="169"/>
      <c r="F3233" s="169"/>
      <c r="G3233" s="169"/>
      <c r="H3233" s="204"/>
    </row>
    <row r="3234" spans="5:8" x14ac:dyDescent="0.25">
      <c r="E3234" s="169"/>
      <c r="F3234" s="169"/>
      <c r="G3234" s="169"/>
      <c r="H3234" s="204"/>
    </row>
    <row r="3235" spans="5:8" x14ac:dyDescent="0.25">
      <c r="E3235" s="169"/>
      <c r="F3235" s="169"/>
      <c r="G3235" s="169"/>
      <c r="H3235" s="204"/>
    </row>
    <row r="3236" spans="5:8" x14ac:dyDescent="0.25">
      <c r="E3236" s="169"/>
      <c r="F3236" s="169"/>
      <c r="G3236" s="169"/>
      <c r="H3236" s="204"/>
    </row>
    <row r="3237" spans="5:8" x14ac:dyDescent="0.25">
      <c r="E3237" s="169"/>
      <c r="F3237" s="169"/>
      <c r="G3237" s="169"/>
      <c r="H3237" s="204"/>
    </row>
    <row r="3238" spans="5:8" x14ac:dyDescent="0.25">
      <c r="E3238" s="169"/>
      <c r="F3238" s="169"/>
      <c r="G3238" s="169"/>
      <c r="H3238" s="204"/>
    </row>
    <row r="3239" spans="5:8" x14ac:dyDescent="0.25">
      <c r="E3239" s="169"/>
      <c r="F3239" s="169"/>
      <c r="G3239" s="169"/>
      <c r="H3239" s="204"/>
    </row>
    <row r="3240" spans="5:8" x14ac:dyDescent="0.25">
      <c r="E3240" s="169"/>
      <c r="F3240" s="169"/>
      <c r="G3240" s="169"/>
      <c r="H3240" s="204"/>
    </row>
    <row r="3241" spans="5:8" x14ac:dyDescent="0.25">
      <c r="E3241" s="169"/>
      <c r="F3241" s="169"/>
      <c r="G3241" s="169"/>
      <c r="H3241" s="204"/>
    </row>
    <row r="3242" spans="5:8" x14ac:dyDescent="0.25">
      <c r="E3242" s="169"/>
      <c r="F3242" s="169"/>
      <c r="G3242" s="169"/>
      <c r="H3242" s="204"/>
    </row>
    <row r="3243" spans="5:8" x14ac:dyDescent="0.25">
      <c r="E3243" s="169"/>
      <c r="F3243" s="169"/>
      <c r="G3243" s="169"/>
      <c r="H3243" s="204"/>
    </row>
    <row r="3244" spans="5:8" x14ac:dyDescent="0.25">
      <c r="E3244" s="169"/>
      <c r="F3244" s="169"/>
      <c r="G3244" s="169"/>
      <c r="H3244" s="204"/>
    </row>
    <row r="3245" spans="5:8" x14ac:dyDescent="0.25">
      <c r="E3245" s="169"/>
      <c r="F3245" s="169"/>
      <c r="G3245" s="169"/>
      <c r="H3245" s="204"/>
    </row>
    <row r="3246" spans="5:8" x14ac:dyDescent="0.25">
      <c r="E3246" s="169"/>
      <c r="F3246" s="169"/>
      <c r="G3246" s="169"/>
      <c r="H3246" s="204"/>
    </row>
    <row r="3247" spans="5:8" x14ac:dyDescent="0.25">
      <c r="E3247" s="169"/>
      <c r="F3247" s="169"/>
      <c r="G3247" s="169"/>
      <c r="H3247" s="204"/>
    </row>
    <row r="3248" spans="5:8" x14ac:dyDescent="0.25">
      <c r="E3248" s="169"/>
      <c r="F3248" s="169"/>
      <c r="G3248" s="169"/>
      <c r="H3248" s="204"/>
    </row>
    <row r="3249" spans="5:8" x14ac:dyDescent="0.25">
      <c r="E3249" s="169"/>
      <c r="F3249" s="169"/>
      <c r="G3249" s="169"/>
      <c r="H3249" s="204"/>
    </row>
    <row r="3250" spans="5:8" x14ac:dyDescent="0.25">
      <c r="E3250" s="169"/>
      <c r="F3250" s="169"/>
      <c r="G3250" s="169"/>
      <c r="H3250" s="204"/>
    </row>
    <row r="3251" spans="5:8" x14ac:dyDescent="0.25">
      <c r="E3251" s="169"/>
      <c r="F3251" s="169"/>
      <c r="G3251" s="169"/>
      <c r="H3251" s="204"/>
    </row>
    <row r="3252" spans="5:8" x14ac:dyDescent="0.25">
      <c r="E3252" s="169"/>
      <c r="F3252" s="169"/>
      <c r="G3252" s="169"/>
      <c r="H3252" s="204"/>
    </row>
    <row r="3253" spans="5:8" x14ac:dyDescent="0.25">
      <c r="E3253" s="169"/>
      <c r="F3253" s="169"/>
      <c r="G3253" s="169"/>
      <c r="H3253" s="204"/>
    </row>
    <row r="3254" spans="5:8" x14ac:dyDescent="0.25">
      <c r="E3254" s="169"/>
      <c r="F3254" s="169"/>
      <c r="G3254" s="169"/>
      <c r="H3254" s="204"/>
    </row>
    <row r="3255" spans="5:8" x14ac:dyDescent="0.25">
      <c r="E3255" s="169"/>
      <c r="F3255" s="169"/>
      <c r="G3255" s="169"/>
      <c r="H3255" s="204"/>
    </row>
    <row r="3256" spans="5:8" x14ac:dyDescent="0.25">
      <c r="E3256" s="169"/>
      <c r="F3256" s="169"/>
      <c r="G3256" s="169"/>
      <c r="H3256" s="204"/>
    </row>
    <row r="3257" spans="5:8" x14ac:dyDescent="0.25">
      <c r="E3257" s="169"/>
      <c r="F3257" s="169"/>
      <c r="G3257" s="169"/>
      <c r="H3257" s="204"/>
    </row>
    <row r="3258" spans="5:8" x14ac:dyDescent="0.25">
      <c r="E3258" s="169"/>
      <c r="F3258" s="169"/>
      <c r="G3258" s="169"/>
      <c r="H3258" s="204"/>
    </row>
    <row r="3259" spans="5:8" x14ac:dyDescent="0.25">
      <c r="E3259" s="169"/>
      <c r="F3259" s="169"/>
      <c r="G3259" s="169"/>
      <c r="H3259" s="204"/>
    </row>
    <row r="3260" spans="5:8" x14ac:dyDescent="0.25">
      <c r="E3260" s="169"/>
      <c r="F3260" s="169"/>
      <c r="G3260" s="169"/>
      <c r="H3260" s="204"/>
    </row>
    <row r="3261" spans="5:8" x14ac:dyDescent="0.25">
      <c r="E3261" s="169"/>
      <c r="F3261" s="169"/>
      <c r="G3261" s="169"/>
      <c r="H3261" s="204"/>
    </row>
    <row r="3262" spans="5:8" x14ac:dyDescent="0.25">
      <c r="E3262" s="169"/>
      <c r="F3262" s="169"/>
      <c r="G3262" s="169"/>
      <c r="H3262" s="204"/>
    </row>
    <row r="3263" spans="5:8" x14ac:dyDescent="0.25">
      <c r="E3263" s="169"/>
      <c r="F3263" s="169"/>
      <c r="G3263" s="169"/>
      <c r="H3263" s="204"/>
    </row>
    <row r="3264" spans="5:8" x14ac:dyDescent="0.25">
      <c r="E3264" s="169"/>
      <c r="F3264" s="169"/>
      <c r="G3264" s="169"/>
      <c r="H3264" s="204"/>
    </row>
    <row r="3265" spans="5:8" x14ac:dyDescent="0.25">
      <c r="E3265" s="169"/>
      <c r="F3265" s="169"/>
      <c r="G3265" s="169"/>
      <c r="H3265" s="204"/>
    </row>
    <row r="3266" spans="5:8" x14ac:dyDescent="0.25">
      <c r="E3266" s="169"/>
      <c r="F3266" s="169"/>
      <c r="G3266" s="169"/>
      <c r="H3266" s="204"/>
    </row>
    <row r="3267" spans="5:8" x14ac:dyDescent="0.25">
      <c r="E3267" s="169"/>
      <c r="F3267" s="169"/>
      <c r="G3267" s="169"/>
      <c r="H3267" s="204"/>
    </row>
    <row r="3268" spans="5:8" x14ac:dyDescent="0.25">
      <c r="E3268" s="169"/>
      <c r="F3268" s="169"/>
      <c r="G3268" s="169"/>
      <c r="H3268" s="204"/>
    </row>
    <row r="3269" spans="5:8" x14ac:dyDescent="0.25">
      <c r="E3269" s="169"/>
      <c r="F3269" s="169"/>
      <c r="G3269" s="169"/>
      <c r="H3269" s="204"/>
    </row>
    <row r="3270" spans="5:8" x14ac:dyDescent="0.25">
      <c r="E3270" s="169"/>
      <c r="F3270" s="169"/>
      <c r="G3270" s="169"/>
      <c r="H3270" s="204"/>
    </row>
    <row r="3271" spans="5:8" x14ac:dyDescent="0.25">
      <c r="E3271" s="169"/>
      <c r="F3271" s="169"/>
      <c r="G3271" s="169"/>
      <c r="H3271" s="204"/>
    </row>
    <row r="3272" spans="5:8" x14ac:dyDescent="0.25">
      <c r="E3272" s="169"/>
      <c r="F3272" s="169"/>
      <c r="G3272" s="169"/>
      <c r="H3272" s="204"/>
    </row>
    <row r="3273" spans="5:8" x14ac:dyDescent="0.25">
      <c r="E3273" s="169"/>
      <c r="F3273" s="169"/>
      <c r="G3273" s="169"/>
      <c r="H3273" s="204"/>
    </row>
    <row r="3274" spans="5:8" x14ac:dyDescent="0.25">
      <c r="E3274" s="169"/>
      <c r="F3274" s="169"/>
      <c r="G3274" s="169"/>
      <c r="H3274" s="204"/>
    </row>
    <row r="3275" spans="5:8" x14ac:dyDescent="0.25">
      <c r="E3275" s="169"/>
      <c r="F3275" s="169"/>
      <c r="G3275" s="169"/>
      <c r="H3275" s="204"/>
    </row>
    <row r="3276" spans="5:8" x14ac:dyDescent="0.25">
      <c r="E3276" s="169"/>
      <c r="F3276" s="169"/>
      <c r="G3276" s="169"/>
      <c r="H3276" s="204"/>
    </row>
    <row r="3277" spans="5:8" x14ac:dyDescent="0.25">
      <c r="E3277" s="169"/>
      <c r="F3277" s="169"/>
      <c r="G3277" s="169"/>
      <c r="H3277" s="204"/>
    </row>
    <row r="3278" spans="5:8" x14ac:dyDescent="0.25">
      <c r="E3278" s="169"/>
      <c r="F3278" s="169"/>
      <c r="G3278" s="169"/>
      <c r="H3278" s="204"/>
    </row>
    <row r="3279" spans="5:8" x14ac:dyDescent="0.25">
      <c r="E3279" s="169"/>
      <c r="F3279" s="169"/>
      <c r="G3279" s="169"/>
      <c r="H3279" s="204"/>
    </row>
    <row r="3280" spans="5:8" x14ac:dyDescent="0.25">
      <c r="E3280" s="169"/>
      <c r="F3280" s="169"/>
      <c r="G3280" s="169"/>
      <c r="H3280" s="204"/>
    </row>
    <row r="3281" spans="5:8" x14ac:dyDescent="0.25">
      <c r="E3281" s="169"/>
      <c r="F3281" s="169"/>
      <c r="G3281" s="169"/>
      <c r="H3281" s="204"/>
    </row>
    <row r="3282" spans="5:8" x14ac:dyDescent="0.25">
      <c r="E3282" s="169"/>
      <c r="F3282" s="169"/>
      <c r="G3282" s="169"/>
      <c r="H3282" s="204"/>
    </row>
    <row r="3283" spans="5:8" x14ac:dyDescent="0.25">
      <c r="E3283" s="169"/>
      <c r="F3283" s="169"/>
      <c r="G3283" s="169"/>
      <c r="H3283" s="204"/>
    </row>
    <row r="3284" spans="5:8" x14ac:dyDescent="0.25">
      <c r="E3284" s="169"/>
      <c r="F3284" s="169"/>
      <c r="G3284" s="169"/>
      <c r="H3284" s="204"/>
    </row>
    <row r="3285" spans="5:8" x14ac:dyDescent="0.25">
      <c r="E3285" s="169"/>
      <c r="F3285" s="169"/>
      <c r="G3285" s="169"/>
      <c r="H3285" s="204"/>
    </row>
    <row r="3286" spans="5:8" x14ac:dyDescent="0.25">
      <c r="E3286" s="169"/>
      <c r="F3286" s="169"/>
      <c r="G3286" s="169"/>
      <c r="H3286" s="204"/>
    </row>
    <row r="3287" spans="5:8" x14ac:dyDescent="0.25">
      <c r="E3287" s="169"/>
      <c r="F3287" s="169"/>
      <c r="G3287" s="169"/>
      <c r="H3287" s="204"/>
    </row>
    <row r="3288" spans="5:8" x14ac:dyDescent="0.25">
      <c r="E3288" s="169"/>
      <c r="F3288" s="169"/>
      <c r="G3288" s="169"/>
      <c r="H3288" s="204"/>
    </row>
    <row r="3289" spans="5:8" x14ac:dyDescent="0.25">
      <c r="E3289" s="169"/>
      <c r="F3289" s="169"/>
      <c r="G3289" s="169"/>
      <c r="H3289" s="204"/>
    </row>
    <row r="3290" spans="5:8" x14ac:dyDescent="0.25">
      <c r="E3290" s="169"/>
      <c r="F3290" s="169"/>
      <c r="G3290" s="169"/>
      <c r="H3290" s="204"/>
    </row>
    <row r="3291" spans="5:8" x14ac:dyDescent="0.25">
      <c r="E3291" s="169"/>
      <c r="F3291" s="169"/>
      <c r="G3291" s="169"/>
      <c r="H3291" s="204"/>
    </row>
    <row r="3292" spans="5:8" x14ac:dyDescent="0.25">
      <c r="E3292" s="169"/>
      <c r="F3292" s="169"/>
      <c r="G3292" s="169"/>
      <c r="H3292" s="204"/>
    </row>
    <row r="3293" spans="5:8" x14ac:dyDescent="0.25">
      <c r="E3293" s="169"/>
      <c r="F3293" s="169"/>
      <c r="G3293" s="169"/>
      <c r="H3293" s="204"/>
    </row>
    <row r="3294" spans="5:8" x14ac:dyDescent="0.25">
      <c r="E3294" s="169"/>
      <c r="F3294" s="169"/>
      <c r="G3294" s="169"/>
      <c r="H3294" s="204"/>
    </row>
    <row r="3295" spans="5:8" x14ac:dyDescent="0.25">
      <c r="E3295" s="169"/>
      <c r="F3295" s="169"/>
      <c r="G3295" s="169"/>
      <c r="H3295" s="204"/>
    </row>
    <row r="3296" spans="5:8" x14ac:dyDescent="0.25">
      <c r="E3296" s="169"/>
      <c r="F3296" s="169"/>
      <c r="G3296" s="169"/>
      <c r="H3296" s="204"/>
    </row>
    <row r="3297" spans="5:8" x14ac:dyDescent="0.25">
      <c r="E3297" s="169"/>
      <c r="F3297" s="169"/>
      <c r="G3297" s="169"/>
      <c r="H3297" s="204"/>
    </row>
    <row r="3298" spans="5:8" x14ac:dyDescent="0.25">
      <c r="E3298" s="169"/>
      <c r="F3298" s="169"/>
      <c r="G3298" s="169"/>
      <c r="H3298" s="204"/>
    </row>
    <row r="3299" spans="5:8" x14ac:dyDescent="0.25">
      <c r="E3299" s="169"/>
      <c r="F3299" s="169"/>
      <c r="G3299" s="169"/>
      <c r="H3299" s="204"/>
    </row>
    <row r="3300" spans="5:8" x14ac:dyDescent="0.25">
      <c r="E3300" s="169"/>
      <c r="F3300" s="169"/>
      <c r="G3300" s="169"/>
      <c r="H3300" s="204"/>
    </row>
    <row r="3301" spans="5:8" x14ac:dyDescent="0.25">
      <c r="E3301" s="169"/>
      <c r="F3301" s="169"/>
      <c r="G3301" s="169"/>
      <c r="H3301" s="204"/>
    </row>
    <row r="3302" spans="5:8" x14ac:dyDescent="0.25">
      <c r="E3302" s="169"/>
      <c r="F3302" s="169"/>
      <c r="G3302" s="169"/>
      <c r="H3302" s="204"/>
    </row>
    <row r="3303" spans="5:8" x14ac:dyDescent="0.25">
      <c r="E3303" s="169"/>
      <c r="F3303" s="169"/>
      <c r="G3303" s="169"/>
      <c r="H3303" s="204"/>
    </row>
    <row r="3304" spans="5:8" x14ac:dyDescent="0.25">
      <c r="E3304" s="169"/>
      <c r="F3304" s="169"/>
      <c r="G3304" s="169"/>
      <c r="H3304" s="204"/>
    </row>
    <row r="3305" spans="5:8" x14ac:dyDescent="0.25">
      <c r="E3305" s="169"/>
      <c r="F3305" s="169"/>
      <c r="G3305" s="169"/>
      <c r="H3305" s="204"/>
    </row>
    <row r="3306" spans="5:8" x14ac:dyDescent="0.25">
      <c r="E3306" s="169"/>
      <c r="F3306" s="169"/>
      <c r="G3306" s="169"/>
      <c r="H3306" s="204"/>
    </row>
    <row r="3307" spans="5:8" x14ac:dyDescent="0.25">
      <c r="E3307" s="169"/>
      <c r="F3307" s="169"/>
      <c r="G3307" s="169"/>
      <c r="H3307" s="204"/>
    </row>
    <row r="3308" spans="5:8" x14ac:dyDescent="0.25">
      <c r="E3308" s="169"/>
      <c r="F3308" s="169"/>
      <c r="G3308" s="169"/>
      <c r="H3308" s="204"/>
    </row>
    <row r="3309" spans="5:8" x14ac:dyDescent="0.25">
      <c r="E3309" s="169"/>
      <c r="F3309" s="169"/>
      <c r="G3309" s="169"/>
      <c r="H3309" s="204"/>
    </row>
    <row r="3310" spans="5:8" x14ac:dyDescent="0.25">
      <c r="E3310" s="169"/>
      <c r="F3310" s="169"/>
      <c r="G3310" s="169"/>
      <c r="H3310" s="204"/>
    </row>
    <row r="3311" spans="5:8" x14ac:dyDescent="0.25">
      <c r="E3311" s="169"/>
      <c r="F3311" s="169"/>
      <c r="G3311" s="169"/>
      <c r="H3311" s="204"/>
    </row>
    <row r="3312" spans="5:8" x14ac:dyDescent="0.25">
      <c r="E3312" s="169"/>
      <c r="F3312" s="169"/>
      <c r="G3312" s="169"/>
      <c r="H3312" s="204"/>
    </row>
    <row r="3313" spans="5:8" x14ac:dyDescent="0.25">
      <c r="E3313" s="169"/>
      <c r="F3313" s="169"/>
      <c r="G3313" s="169"/>
      <c r="H3313" s="204"/>
    </row>
    <row r="3314" spans="5:8" x14ac:dyDescent="0.25">
      <c r="E3314" s="169"/>
      <c r="F3314" s="169"/>
      <c r="G3314" s="169"/>
      <c r="H3314" s="204"/>
    </row>
    <row r="3315" spans="5:8" x14ac:dyDescent="0.25">
      <c r="E3315" s="169"/>
      <c r="F3315" s="169"/>
      <c r="G3315" s="169"/>
      <c r="H3315" s="204"/>
    </row>
    <row r="3316" spans="5:8" x14ac:dyDescent="0.25">
      <c r="E3316" s="169"/>
      <c r="F3316" s="169"/>
      <c r="G3316" s="169"/>
      <c r="H3316" s="204"/>
    </row>
    <row r="3317" spans="5:8" x14ac:dyDescent="0.25">
      <c r="E3317" s="169"/>
      <c r="F3317" s="169"/>
      <c r="G3317" s="169"/>
      <c r="H3317" s="204"/>
    </row>
    <row r="3318" spans="5:8" x14ac:dyDescent="0.25">
      <c r="E3318" s="169"/>
      <c r="F3318" s="169"/>
      <c r="G3318" s="169"/>
      <c r="H3318" s="204"/>
    </row>
    <row r="3319" spans="5:8" x14ac:dyDescent="0.25">
      <c r="E3319" s="169"/>
      <c r="F3319" s="169"/>
      <c r="G3319" s="169"/>
      <c r="H3319" s="204"/>
    </row>
    <row r="3320" spans="5:8" x14ac:dyDescent="0.25">
      <c r="E3320" s="169"/>
      <c r="F3320" s="169"/>
      <c r="G3320" s="169"/>
      <c r="H3320" s="204"/>
    </row>
    <row r="3321" spans="5:8" x14ac:dyDescent="0.25">
      <c r="E3321" s="169"/>
      <c r="F3321" s="169"/>
      <c r="G3321" s="169"/>
      <c r="H3321" s="204"/>
    </row>
    <row r="3322" spans="5:8" x14ac:dyDescent="0.25">
      <c r="E3322" s="169"/>
      <c r="F3322" s="169"/>
      <c r="G3322" s="169"/>
      <c r="H3322" s="204"/>
    </row>
    <row r="3323" spans="5:8" x14ac:dyDescent="0.25">
      <c r="E3323" s="169"/>
      <c r="F3323" s="169"/>
      <c r="G3323" s="169"/>
      <c r="H3323" s="204"/>
    </row>
    <row r="3324" spans="5:8" x14ac:dyDescent="0.25">
      <c r="E3324" s="169"/>
      <c r="F3324" s="169"/>
      <c r="G3324" s="169"/>
      <c r="H3324" s="204"/>
    </row>
    <row r="3325" spans="5:8" x14ac:dyDescent="0.25">
      <c r="E3325" s="169"/>
      <c r="F3325" s="169"/>
      <c r="G3325" s="169"/>
      <c r="H3325" s="204"/>
    </row>
    <row r="3326" spans="5:8" x14ac:dyDescent="0.25">
      <c r="E3326" s="169"/>
      <c r="F3326" s="169"/>
      <c r="G3326" s="169"/>
      <c r="H3326" s="204"/>
    </row>
    <row r="3327" spans="5:8" x14ac:dyDescent="0.25">
      <c r="E3327" s="169"/>
      <c r="F3327" s="169"/>
      <c r="G3327" s="169"/>
      <c r="H3327" s="204"/>
    </row>
    <row r="3328" spans="5:8" x14ac:dyDescent="0.25">
      <c r="E3328" s="169"/>
      <c r="F3328" s="169"/>
      <c r="G3328" s="169"/>
      <c r="H3328" s="204"/>
    </row>
    <row r="3329" spans="5:8" x14ac:dyDescent="0.25">
      <c r="E3329" s="169"/>
      <c r="F3329" s="169"/>
      <c r="G3329" s="169"/>
      <c r="H3329" s="204"/>
    </row>
    <row r="3330" spans="5:8" x14ac:dyDescent="0.25">
      <c r="E3330" s="169"/>
      <c r="F3330" s="169"/>
      <c r="G3330" s="169"/>
      <c r="H3330" s="204"/>
    </row>
    <row r="3331" spans="5:8" x14ac:dyDescent="0.25">
      <c r="E3331" s="169"/>
      <c r="F3331" s="169"/>
      <c r="G3331" s="169"/>
      <c r="H3331" s="204"/>
    </row>
    <row r="3332" spans="5:8" x14ac:dyDescent="0.25">
      <c r="E3332" s="169"/>
      <c r="F3332" s="169"/>
      <c r="G3332" s="169"/>
      <c r="H3332" s="204"/>
    </row>
    <row r="3333" spans="5:8" x14ac:dyDescent="0.25">
      <c r="E3333" s="169"/>
      <c r="F3333" s="169"/>
      <c r="G3333" s="169"/>
      <c r="H3333" s="204"/>
    </row>
    <row r="3334" spans="5:8" x14ac:dyDescent="0.25">
      <c r="E3334" s="169"/>
      <c r="F3334" s="169"/>
      <c r="G3334" s="169"/>
      <c r="H3334" s="204"/>
    </row>
    <row r="3335" spans="5:8" x14ac:dyDescent="0.25">
      <c r="E3335" s="169"/>
      <c r="F3335" s="169"/>
      <c r="G3335" s="169"/>
      <c r="H3335" s="204"/>
    </row>
    <row r="3336" spans="5:8" x14ac:dyDescent="0.25">
      <c r="E3336" s="169"/>
      <c r="F3336" s="169"/>
      <c r="G3336" s="169"/>
      <c r="H3336" s="204"/>
    </row>
    <row r="3337" spans="5:8" x14ac:dyDescent="0.25">
      <c r="E3337" s="169"/>
      <c r="F3337" s="169"/>
      <c r="G3337" s="169"/>
      <c r="H3337" s="204"/>
    </row>
    <row r="3338" spans="5:8" x14ac:dyDescent="0.25">
      <c r="E3338" s="169"/>
      <c r="F3338" s="169"/>
      <c r="G3338" s="169"/>
      <c r="H3338" s="204"/>
    </row>
    <row r="3339" spans="5:8" x14ac:dyDescent="0.25">
      <c r="E3339" s="169"/>
      <c r="F3339" s="169"/>
      <c r="G3339" s="169"/>
      <c r="H3339" s="204"/>
    </row>
    <row r="3340" spans="5:8" x14ac:dyDescent="0.25">
      <c r="E3340" s="169"/>
      <c r="F3340" s="169"/>
      <c r="G3340" s="169"/>
      <c r="H3340" s="204"/>
    </row>
    <row r="3341" spans="5:8" x14ac:dyDescent="0.25">
      <c r="E3341" s="169"/>
      <c r="F3341" s="169"/>
      <c r="G3341" s="169"/>
      <c r="H3341" s="204"/>
    </row>
    <row r="3342" spans="5:8" x14ac:dyDescent="0.25">
      <c r="E3342" s="169"/>
      <c r="F3342" s="169"/>
      <c r="G3342" s="169"/>
      <c r="H3342" s="204"/>
    </row>
    <row r="3343" spans="5:8" x14ac:dyDescent="0.25">
      <c r="E3343" s="169"/>
      <c r="F3343" s="169"/>
      <c r="G3343" s="169"/>
      <c r="H3343" s="204"/>
    </row>
    <row r="3344" spans="5:8" x14ac:dyDescent="0.25">
      <c r="E3344" s="169"/>
      <c r="F3344" s="169"/>
      <c r="G3344" s="169"/>
      <c r="H3344" s="204"/>
    </row>
    <row r="3345" spans="5:8" x14ac:dyDescent="0.25">
      <c r="E3345" s="169"/>
      <c r="F3345" s="169"/>
      <c r="G3345" s="169"/>
      <c r="H3345" s="204"/>
    </row>
    <row r="3346" spans="5:8" x14ac:dyDescent="0.25">
      <c r="E3346" s="169"/>
      <c r="F3346" s="169"/>
      <c r="G3346" s="169"/>
      <c r="H3346" s="204"/>
    </row>
    <row r="3347" spans="5:8" x14ac:dyDescent="0.25">
      <c r="E3347" s="169"/>
      <c r="F3347" s="169"/>
      <c r="G3347" s="169"/>
      <c r="H3347" s="204"/>
    </row>
    <row r="3348" spans="5:8" x14ac:dyDescent="0.25">
      <c r="E3348" s="169"/>
      <c r="F3348" s="169"/>
      <c r="G3348" s="169"/>
      <c r="H3348" s="204"/>
    </row>
    <row r="3349" spans="5:8" x14ac:dyDescent="0.25">
      <c r="E3349" s="169"/>
      <c r="F3349" s="169"/>
      <c r="G3349" s="169"/>
      <c r="H3349" s="204"/>
    </row>
    <row r="3350" spans="5:8" x14ac:dyDescent="0.25">
      <c r="E3350" s="169"/>
      <c r="F3350" s="169"/>
      <c r="G3350" s="169"/>
      <c r="H3350" s="204"/>
    </row>
    <row r="3351" spans="5:8" x14ac:dyDescent="0.25">
      <c r="E3351" s="169"/>
      <c r="F3351" s="169"/>
      <c r="G3351" s="169"/>
      <c r="H3351" s="204"/>
    </row>
    <row r="3352" spans="5:8" x14ac:dyDescent="0.25">
      <c r="E3352" s="169"/>
      <c r="F3352" s="169"/>
      <c r="G3352" s="169"/>
      <c r="H3352" s="204"/>
    </row>
    <row r="3353" spans="5:8" x14ac:dyDescent="0.25">
      <c r="E3353" s="169"/>
      <c r="F3353" s="169"/>
      <c r="G3353" s="169"/>
      <c r="H3353" s="204"/>
    </row>
    <row r="3354" spans="5:8" x14ac:dyDescent="0.25">
      <c r="E3354" s="169"/>
      <c r="F3354" s="169"/>
      <c r="G3354" s="169"/>
      <c r="H3354" s="204"/>
    </row>
    <row r="3355" spans="5:8" x14ac:dyDescent="0.25">
      <c r="E3355" s="169"/>
      <c r="F3355" s="169"/>
      <c r="G3355" s="169"/>
      <c r="H3355" s="204"/>
    </row>
    <row r="3356" spans="5:8" x14ac:dyDescent="0.25">
      <c r="E3356" s="169"/>
      <c r="F3356" s="169"/>
      <c r="G3356" s="169"/>
      <c r="H3356" s="204"/>
    </row>
    <row r="3357" spans="5:8" x14ac:dyDescent="0.25">
      <c r="E3357" s="169"/>
      <c r="F3357" s="169"/>
      <c r="G3357" s="169"/>
      <c r="H3357" s="204"/>
    </row>
    <row r="3358" spans="5:8" x14ac:dyDescent="0.25">
      <c r="E3358" s="169"/>
      <c r="F3358" s="169"/>
      <c r="G3358" s="169"/>
      <c r="H3358" s="204"/>
    </row>
    <row r="3359" spans="5:8" x14ac:dyDescent="0.25">
      <c r="E3359" s="169"/>
      <c r="F3359" s="169"/>
      <c r="G3359" s="169"/>
      <c r="H3359" s="204"/>
    </row>
    <row r="3360" spans="5:8" x14ac:dyDescent="0.25">
      <c r="E3360" s="169"/>
      <c r="F3360" s="169"/>
      <c r="G3360" s="169"/>
      <c r="H3360" s="204"/>
    </row>
    <row r="3361" spans="5:8" x14ac:dyDescent="0.25">
      <c r="E3361" s="169"/>
      <c r="F3361" s="169"/>
      <c r="G3361" s="169"/>
      <c r="H3361" s="204"/>
    </row>
    <row r="3362" spans="5:8" x14ac:dyDescent="0.25">
      <c r="E3362" s="169"/>
      <c r="F3362" s="169"/>
      <c r="G3362" s="169"/>
      <c r="H3362" s="204"/>
    </row>
    <row r="3363" spans="5:8" x14ac:dyDescent="0.25">
      <c r="E3363" s="169"/>
      <c r="F3363" s="169"/>
      <c r="G3363" s="169"/>
      <c r="H3363" s="204"/>
    </row>
    <row r="3364" spans="5:8" x14ac:dyDescent="0.25">
      <c r="E3364" s="169"/>
      <c r="F3364" s="169"/>
      <c r="G3364" s="169"/>
      <c r="H3364" s="204"/>
    </row>
    <row r="3365" spans="5:8" x14ac:dyDescent="0.25">
      <c r="E3365" s="169"/>
      <c r="F3365" s="169"/>
      <c r="G3365" s="169"/>
      <c r="H3365" s="204"/>
    </row>
    <row r="3366" spans="5:8" x14ac:dyDescent="0.25">
      <c r="E3366" s="169"/>
      <c r="F3366" s="169"/>
      <c r="G3366" s="169"/>
      <c r="H3366" s="204"/>
    </row>
    <row r="3367" spans="5:8" x14ac:dyDescent="0.25">
      <c r="E3367" s="169"/>
      <c r="F3367" s="169"/>
      <c r="G3367" s="169"/>
      <c r="H3367" s="204"/>
    </row>
    <row r="3368" spans="5:8" x14ac:dyDescent="0.25">
      <c r="E3368" s="169"/>
      <c r="F3368" s="169"/>
      <c r="G3368" s="169"/>
      <c r="H3368" s="204"/>
    </row>
    <row r="3369" spans="5:8" x14ac:dyDescent="0.25">
      <c r="E3369" s="169"/>
      <c r="F3369" s="169"/>
      <c r="G3369" s="169"/>
      <c r="H3369" s="204"/>
    </row>
    <row r="3370" spans="5:8" x14ac:dyDescent="0.25">
      <c r="E3370" s="169"/>
      <c r="F3370" s="169"/>
      <c r="G3370" s="169"/>
      <c r="H3370" s="204"/>
    </row>
    <row r="3371" spans="5:8" x14ac:dyDescent="0.25">
      <c r="E3371" s="169"/>
      <c r="F3371" s="169"/>
      <c r="G3371" s="169"/>
      <c r="H3371" s="204"/>
    </row>
    <row r="3372" spans="5:8" x14ac:dyDescent="0.25">
      <c r="E3372" s="169"/>
      <c r="F3372" s="169"/>
      <c r="G3372" s="169"/>
      <c r="H3372" s="204"/>
    </row>
    <row r="3373" spans="5:8" x14ac:dyDescent="0.25">
      <c r="E3373" s="169"/>
      <c r="F3373" s="169"/>
      <c r="G3373" s="169"/>
      <c r="H3373" s="204"/>
    </row>
    <row r="3374" spans="5:8" x14ac:dyDescent="0.25">
      <c r="E3374" s="169"/>
      <c r="F3374" s="169"/>
      <c r="G3374" s="169"/>
      <c r="H3374" s="204"/>
    </row>
    <row r="3375" spans="5:8" x14ac:dyDescent="0.25">
      <c r="E3375" s="169"/>
      <c r="F3375" s="169"/>
      <c r="G3375" s="169"/>
      <c r="H3375" s="204"/>
    </row>
    <row r="3376" spans="5:8" x14ac:dyDescent="0.25">
      <c r="E3376" s="169"/>
      <c r="F3376" s="169"/>
      <c r="G3376" s="169"/>
      <c r="H3376" s="204"/>
    </row>
    <row r="3377" spans="5:8" x14ac:dyDescent="0.25">
      <c r="E3377" s="169"/>
      <c r="F3377" s="169"/>
      <c r="G3377" s="169"/>
      <c r="H3377" s="204"/>
    </row>
    <row r="3378" spans="5:8" x14ac:dyDescent="0.25">
      <c r="E3378" s="169"/>
      <c r="F3378" s="169"/>
      <c r="G3378" s="169"/>
      <c r="H3378" s="204"/>
    </row>
    <row r="3379" spans="5:8" x14ac:dyDescent="0.25">
      <c r="E3379" s="169"/>
      <c r="F3379" s="169"/>
      <c r="G3379" s="169"/>
      <c r="H3379" s="204"/>
    </row>
    <row r="3380" spans="5:8" x14ac:dyDescent="0.25">
      <c r="E3380" s="169"/>
      <c r="F3380" s="169"/>
      <c r="G3380" s="169"/>
      <c r="H3380" s="204"/>
    </row>
    <row r="3381" spans="5:8" x14ac:dyDescent="0.25">
      <c r="E3381" s="169"/>
      <c r="F3381" s="169"/>
      <c r="G3381" s="169"/>
      <c r="H3381" s="204"/>
    </row>
    <row r="3382" spans="5:8" x14ac:dyDescent="0.25">
      <c r="E3382" s="169"/>
      <c r="F3382" s="169"/>
      <c r="G3382" s="169"/>
      <c r="H3382" s="204"/>
    </row>
    <row r="3383" spans="5:8" x14ac:dyDescent="0.25">
      <c r="E3383" s="169"/>
      <c r="F3383" s="169"/>
      <c r="G3383" s="169"/>
      <c r="H3383" s="204"/>
    </row>
    <row r="3384" spans="5:8" x14ac:dyDescent="0.25">
      <c r="E3384" s="169"/>
      <c r="F3384" s="169"/>
      <c r="G3384" s="169"/>
      <c r="H3384" s="204"/>
    </row>
    <row r="3385" spans="5:8" x14ac:dyDescent="0.25">
      <c r="E3385" s="169"/>
      <c r="F3385" s="169"/>
      <c r="G3385" s="169"/>
      <c r="H3385" s="204"/>
    </row>
    <row r="3386" spans="5:8" x14ac:dyDescent="0.25">
      <c r="E3386" s="169"/>
      <c r="F3386" s="169"/>
      <c r="G3386" s="169"/>
      <c r="H3386" s="204"/>
    </row>
    <row r="3387" spans="5:8" x14ac:dyDescent="0.25">
      <c r="E3387" s="169"/>
      <c r="F3387" s="169"/>
      <c r="G3387" s="169"/>
      <c r="H3387" s="204"/>
    </row>
    <row r="3388" spans="5:8" x14ac:dyDescent="0.25">
      <c r="E3388" s="169"/>
      <c r="F3388" s="169"/>
      <c r="G3388" s="169"/>
      <c r="H3388" s="204"/>
    </row>
    <row r="3389" spans="5:8" x14ac:dyDescent="0.25">
      <c r="E3389" s="169"/>
      <c r="F3389" s="169"/>
      <c r="G3389" s="169"/>
      <c r="H3389" s="204"/>
    </row>
    <row r="3390" spans="5:8" x14ac:dyDescent="0.25">
      <c r="E3390" s="169"/>
      <c r="F3390" s="169"/>
      <c r="G3390" s="169"/>
      <c r="H3390" s="204"/>
    </row>
    <row r="3391" spans="5:8" x14ac:dyDescent="0.25">
      <c r="E3391" s="169"/>
      <c r="F3391" s="169"/>
      <c r="G3391" s="169"/>
      <c r="H3391" s="204"/>
    </row>
    <row r="3392" spans="5:8" x14ac:dyDescent="0.25">
      <c r="E3392" s="169"/>
      <c r="F3392" s="169"/>
      <c r="G3392" s="169"/>
      <c r="H3392" s="204"/>
    </row>
    <row r="3393" spans="5:8" x14ac:dyDescent="0.25">
      <c r="E3393" s="169"/>
      <c r="F3393" s="169"/>
      <c r="G3393" s="169"/>
      <c r="H3393" s="204"/>
    </row>
    <row r="3394" spans="5:8" x14ac:dyDescent="0.25">
      <c r="E3394" s="169"/>
      <c r="F3394" s="169"/>
      <c r="G3394" s="169"/>
      <c r="H3394" s="204"/>
    </row>
    <row r="3395" spans="5:8" x14ac:dyDescent="0.25">
      <c r="E3395" s="169"/>
      <c r="F3395" s="169"/>
      <c r="G3395" s="169"/>
      <c r="H3395" s="204"/>
    </row>
    <row r="3396" spans="5:8" x14ac:dyDescent="0.25">
      <c r="E3396" s="169"/>
      <c r="F3396" s="169"/>
      <c r="G3396" s="169"/>
      <c r="H3396" s="204"/>
    </row>
    <row r="3397" spans="5:8" x14ac:dyDescent="0.25">
      <c r="E3397" s="169"/>
      <c r="F3397" s="169"/>
      <c r="G3397" s="169"/>
      <c r="H3397" s="204"/>
    </row>
    <row r="3398" spans="5:8" x14ac:dyDescent="0.25">
      <c r="E3398" s="169"/>
      <c r="F3398" s="169"/>
      <c r="G3398" s="169"/>
      <c r="H3398" s="204"/>
    </row>
    <row r="3399" spans="5:8" x14ac:dyDescent="0.25">
      <c r="E3399" s="169"/>
      <c r="F3399" s="169"/>
      <c r="G3399" s="169"/>
      <c r="H3399" s="204"/>
    </row>
    <row r="3400" spans="5:8" x14ac:dyDescent="0.25">
      <c r="E3400" s="169"/>
      <c r="F3400" s="169"/>
      <c r="G3400" s="169"/>
      <c r="H3400" s="204"/>
    </row>
    <row r="3401" spans="5:8" x14ac:dyDescent="0.25">
      <c r="E3401" s="169"/>
      <c r="F3401" s="169"/>
      <c r="G3401" s="169"/>
      <c r="H3401" s="204"/>
    </row>
    <row r="3402" spans="5:8" x14ac:dyDescent="0.25">
      <c r="E3402" s="169"/>
      <c r="F3402" s="169"/>
      <c r="G3402" s="169"/>
      <c r="H3402" s="204"/>
    </row>
    <row r="3403" spans="5:8" x14ac:dyDescent="0.25">
      <c r="E3403" s="169"/>
      <c r="F3403" s="169"/>
      <c r="G3403" s="169"/>
      <c r="H3403" s="204"/>
    </row>
    <row r="3404" spans="5:8" x14ac:dyDescent="0.25">
      <c r="E3404" s="169"/>
      <c r="F3404" s="169"/>
      <c r="G3404" s="169"/>
      <c r="H3404" s="204"/>
    </row>
    <row r="3405" spans="5:8" x14ac:dyDescent="0.25">
      <c r="E3405" s="169"/>
      <c r="F3405" s="169"/>
      <c r="G3405" s="169"/>
      <c r="H3405" s="204"/>
    </row>
    <row r="3406" spans="5:8" x14ac:dyDescent="0.25">
      <c r="E3406" s="169"/>
      <c r="F3406" s="169"/>
      <c r="G3406" s="169"/>
      <c r="H3406" s="204"/>
    </row>
    <row r="3407" spans="5:8" x14ac:dyDescent="0.25">
      <c r="E3407" s="169"/>
      <c r="F3407" s="169"/>
      <c r="G3407" s="169"/>
      <c r="H3407" s="204"/>
    </row>
    <row r="3408" spans="5:8" x14ac:dyDescent="0.25">
      <c r="E3408" s="169"/>
      <c r="F3408" s="169"/>
      <c r="G3408" s="169"/>
      <c r="H3408" s="204"/>
    </row>
    <row r="3409" spans="5:8" x14ac:dyDescent="0.25">
      <c r="E3409" s="169"/>
      <c r="F3409" s="169"/>
      <c r="G3409" s="169"/>
      <c r="H3409" s="204"/>
    </row>
    <row r="3410" spans="5:8" x14ac:dyDescent="0.25">
      <c r="E3410" s="169"/>
      <c r="F3410" s="169"/>
      <c r="G3410" s="169"/>
      <c r="H3410" s="204"/>
    </row>
    <row r="3411" spans="5:8" x14ac:dyDescent="0.25">
      <c r="E3411" s="169"/>
      <c r="F3411" s="169"/>
      <c r="G3411" s="169"/>
      <c r="H3411" s="204"/>
    </row>
    <row r="3412" spans="5:8" x14ac:dyDescent="0.25">
      <c r="E3412" s="169"/>
      <c r="F3412" s="169"/>
      <c r="G3412" s="169"/>
      <c r="H3412" s="204"/>
    </row>
    <row r="3413" spans="5:8" x14ac:dyDescent="0.25">
      <c r="E3413" s="169"/>
      <c r="F3413" s="169"/>
      <c r="G3413" s="169"/>
      <c r="H3413" s="204"/>
    </row>
    <row r="3414" spans="5:8" x14ac:dyDescent="0.25">
      <c r="E3414" s="169"/>
      <c r="F3414" s="169"/>
      <c r="G3414" s="169"/>
      <c r="H3414" s="204"/>
    </row>
    <row r="3415" spans="5:8" x14ac:dyDescent="0.25">
      <c r="E3415" s="169"/>
      <c r="F3415" s="169"/>
      <c r="G3415" s="169"/>
      <c r="H3415" s="204"/>
    </row>
    <row r="3416" spans="5:8" x14ac:dyDescent="0.25">
      <c r="E3416" s="169"/>
      <c r="F3416" s="169"/>
      <c r="G3416" s="169"/>
      <c r="H3416" s="204"/>
    </row>
    <row r="3417" spans="5:8" x14ac:dyDescent="0.25">
      <c r="E3417" s="169"/>
      <c r="F3417" s="169"/>
      <c r="G3417" s="169"/>
      <c r="H3417" s="204"/>
    </row>
    <row r="3418" spans="5:8" x14ac:dyDescent="0.25">
      <c r="E3418" s="169"/>
      <c r="F3418" s="169"/>
      <c r="G3418" s="169"/>
      <c r="H3418" s="204"/>
    </row>
    <row r="3419" spans="5:8" x14ac:dyDescent="0.25">
      <c r="E3419" s="169"/>
      <c r="F3419" s="169"/>
      <c r="G3419" s="169"/>
      <c r="H3419" s="204"/>
    </row>
    <row r="3420" spans="5:8" x14ac:dyDescent="0.25">
      <c r="E3420" s="169"/>
      <c r="F3420" s="169"/>
      <c r="G3420" s="169"/>
      <c r="H3420" s="204"/>
    </row>
    <row r="3421" spans="5:8" x14ac:dyDescent="0.25">
      <c r="E3421" s="169"/>
      <c r="F3421" s="169"/>
      <c r="G3421" s="169"/>
      <c r="H3421" s="204"/>
    </row>
    <row r="3422" spans="5:8" x14ac:dyDescent="0.25">
      <c r="E3422" s="169"/>
      <c r="F3422" s="169"/>
      <c r="G3422" s="169"/>
      <c r="H3422" s="204"/>
    </row>
    <row r="3423" spans="5:8" x14ac:dyDescent="0.25">
      <c r="E3423" s="169"/>
      <c r="F3423" s="169"/>
      <c r="G3423" s="169"/>
      <c r="H3423" s="204"/>
    </row>
    <row r="3424" spans="5:8" x14ac:dyDescent="0.25">
      <c r="E3424" s="169"/>
      <c r="F3424" s="169"/>
      <c r="G3424" s="169"/>
      <c r="H3424" s="204"/>
    </row>
    <row r="3425" spans="5:8" x14ac:dyDescent="0.25">
      <c r="E3425" s="169"/>
      <c r="F3425" s="169"/>
      <c r="G3425" s="169"/>
      <c r="H3425" s="204"/>
    </row>
    <row r="3426" spans="5:8" x14ac:dyDescent="0.25">
      <c r="E3426" s="169"/>
      <c r="F3426" s="169"/>
      <c r="G3426" s="169"/>
      <c r="H3426" s="204"/>
    </row>
    <row r="3427" spans="5:8" x14ac:dyDescent="0.25">
      <c r="E3427" s="169"/>
      <c r="F3427" s="169"/>
      <c r="G3427" s="169"/>
      <c r="H3427" s="204"/>
    </row>
    <row r="3428" spans="5:8" x14ac:dyDescent="0.25">
      <c r="E3428" s="169"/>
      <c r="F3428" s="169"/>
      <c r="G3428" s="169"/>
      <c r="H3428" s="204"/>
    </row>
    <row r="3429" spans="5:8" x14ac:dyDescent="0.25">
      <c r="E3429" s="169"/>
      <c r="F3429" s="169"/>
      <c r="G3429" s="169"/>
      <c r="H3429" s="204"/>
    </row>
    <row r="3430" spans="5:8" x14ac:dyDescent="0.25">
      <c r="E3430" s="169"/>
      <c r="F3430" s="169"/>
      <c r="G3430" s="169"/>
      <c r="H3430" s="204"/>
    </row>
    <row r="3431" spans="5:8" x14ac:dyDescent="0.25">
      <c r="E3431" s="169"/>
      <c r="F3431" s="169"/>
      <c r="G3431" s="169"/>
      <c r="H3431" s="204"/>
    </row>
    <row r="3432" spans="5:8" x14ac:dyDescent="0.25">
      <c r="E3432" s="169"/>
      <c r="F3432" s="169"/>
      <c r="G3432" s="169"/>
      <c r="H3432" s="204"/>
    </row>
    <row r="3433" spans="5:8" x14ac:dyDescent="0.25">
      <c r="E3433" s="169"/>
      <c r="F3433" s="169"/>
      <c r="G3433" s="169"/>
      <c r="H3433" s="204"/>
    </row>
    <row r="3434" spans="5:8" x14ac:dyDescent="0.25">
      <c r="E3434" s="169"/>
      <c r="F3434" s="169"/>
      <c r="G3434" s="169"/>
      <c r="H3434" s="204"/>
    </row>
    <row r="3435" spans="5:8" x14ac:dyDescent="0.25">
      <c r="E3435" s="169"/>
      <c r="F3435" s="169"/>
      <c r="G3435" s="169"/>
      <c r="H3435" s="204"/>
    </row>
    <row r="3436" spans="5:8" x14ac:dyDescent="0.25">
      <c r="E3436" s="169"/>
      <c r="F3436" s="169"/>
      <c r="G3436" s="169"/>
      <c r="H3436" s="204"/>
    </row>
    <row r="3437" spans="5:8" x14ac:dyDescent="0.25">
      <c r="E3437" s="169"/>
      <c r="F3437" s="169"/>
      <c r="G3437" s="169"/>
      <c r="H3437" s="204"/>
    </row>
    <row r="3438" spans="5:8" x14ac:dyDescent="0.25">
      <c r="E3438" s="169"/>
      <c r="F3438" s="169"/>
      <c r="G3438" s="169"/>
      <c r="H3438" s="204"/>
    </row>
    <row r="3439" spans="5:8" x14ac:dyDescent="0.25">
      <c r="E3439" s="169"/>
      <c r="F3439" s="169"/>
      <c r="G3439" s="169"/>
      <c r="H3439" s="204"/>
    </row>
    <row r="3440" spans="5:8" x14ac:dyDescent="0.25">
      <c r="E3440" s="169"/>
      <c r="F3440" s="169"/>
      <c r="G3440" s="169"/>
      <c r="H3440" s="204"/>
    </row>
    <row r="3441" spans="5:8" x14ac:dyDescent="0.25">
      <c r="E3441" s="169"/>
      <c r="F3441" s="169"/>
      <c r="G3441" s="169"/>
      <c r="H3441" s="204"/>
    </row>
    <row r="3442" spans="5:8" x14ac:dyDescent="0.25">
      <c r="E3442" s="169"/>
      <c r="F3442" s="169"/>
      <c r="G3442" s="169"/>
      <c r="H3442" s="204"/>
    </row>
    <row r="3443" spans="5:8" x14ac:dyDescent="0.25">
      <c r="E3443" s="169"/>
      <c r="F3443" s="169"/>
      <c r="G3443" s="169"/>
      <c r="H3443" s="204"/>
    </row>
    <row r="3444" spans="5:8" x14ac:dyDescent="0.25">
      <c r="E3444" s="169"/>
      <c r="F3444" s="169"/>
      <c r="G3444" s="169"/>
      <c r="H3444" s="204"/>
    </row>
    <row r="3445" spans="5:8" x14ac:dyDescent="0.25">
      <c r="E3445" s="169"/>
      <c r="F3445" s="169"/>
      <c r="G3445" s="169"/>
      <c r="H3445" s="204"/>
    </row>
    <row r="3446" spans="5:8" x14ac:dyDescent="0.25">
      <c r="E3446" s="169"/>
      <c r="F3446" s="169"/>
      <c r="G3446" s="169"/>
      <c r="H3446" s="204"/>
    </row>
    <row r="3447" spans="5:8" x14ac:dyDescent="0.25">
      <c r="E3447" s="169"/>
      <c r="F3447" s="169"/>
      <c r="G3447" s="169"/>
      <c r="H3447" s="204"/>
    </row>
    <row r="3448" spans="5:8" x14ac:dyDescent="0.25">
      <c r="E3448" s="169"/>
      <c r="F3448" s="169"/>
      <c r="G3448" s="169"/>
      <c r="H3448" s="204"/>
    </row>
    <row r="3449" spans="5:8" x14ac:dyDescent="0.25">
      <c r="E3449" s="169"/>
      <c r="F3449" s="169"/>
      <c r="G3449" s="169"/>
      <c r="H3449" s="204"/>
    </row>
    <row r="3450" spans="5:8" x14ac:dyDescent="0.25">
      <c r="E3450" s="169"/>
      <c r="F3450" s="169"/>
      <c r="G3450" s="169"/>
      <c r="H3450" s="204"/>
    </row>
    <row r="3451" spans="5:8" x14ac:dyDescent="0.25">
      <c r="E3451" s="169"/>
      <c r="F3451" s="169"/>
      <c r="G3451" s="169"/>
      <c r="H3451" s="204"/>
    </row>
    <row r="3452" spans="5:8" x14ac:dyDescent="0.25">
      <c r="E3452" s="169"/>
      <c r="F3452" s="169"/>
      <c r="G3452" s="169"/>
      <c r="H3452" s="204"/>
    </row>
    <row r="3453" spans="5:8" x14ac:dyDescent="0.25">
      <c r="E3453" s="169"/>
      <c r="F3453" s="169"/>
      <c r="G3453" s="169"/>
      <c r="H3453" s="204"/>
    </row>
    <row r="3454" spans="5:8" x14ac:dyDescent="0.25">
      <c r="E3454" s="169"/>
      <c r="F3454" s="169"/>
      <c r="G3454" s="169"/>
      <c r="H3454" s="204"/>
    </row>
    <row r="3455" spans="5:8" x14ac:dyDescent="0.25">
      <c r="E3455" s="169"/>
      <c r="F3455" s="169"/>
      <c r="G3455" s="169"/>
      <c r="H3455" s="204"/>
    </row>
    <row r="3456" spans="5:8" x14ac:dyDescent="0.25">
      <c r="E3456" s="169"/>
      <c r="F3456" s="169"/>
      <c r="G3456" s="169"/>
      <c r="H3456" s="204"/>
    </row>
    <row r="3457" spans="5:8" x14ac:dyDescent="0.25">
      <c r="E3457" s="169"/>
      <c r="F3457" s="169"/>
      <c r="G3457" s="169"/>
      <c r="H3457" s="204"/>
    </row>
    <row r="3458" spans="5:8" x14ac:dyDescent="0.25">
      <c r="E3458" s="169"/>
      <c r="F3458" s="169"/>
      <c r="G3458" s="169"/>
      <c r="H3458" s="204"/>
    </row>
    <row r="3459" spans="5:8" x14ac:dyDescent="0.25">
      <c r="E3459" s="169"/>
      <c r="F3459" s="169"/>
      <c r="G3459" s="169"/>
      <c r="H3459" s="204"/>
    </row>
    <row r="3460" spans="5:8" x14ac:dyDescent="0.25">
      <c r="E3460" s="169"/>
      <c r="F3460" s="169"/>
      <c r="G3460" s="169"/>
      <c r="H3460" s="204"/>
    </row>
    <row r="3461" spans="5:8" x14ac:dyDescent="0.25">
      <c r="E3461" s="169"/>
      <c r="F3461" s="169"/>
      <c r="G3461" s="169"/>
      <c r="H3461" s="204"/>
    </row>
    <row r="3462" spans="5:8" x14ac:dyDescent="0.25">
      <c r="E3462" s="169"/>
      <c r="F3462" s="169"/>
      <c r="G3462" s="169"/>
      <c r="H3462" s="204"/>
    </row>
    <row r="3463" spans="5:8" x14ac:dyDescent="0.25">
      <c r="E3463" s="169"/>
      <c r="F3463" s="169"/>
      <c r="G3463" s="169"/>
      <c r="H3463" s="204"/>
    </row>
    <row r="3464" spans="5:8" x14ac:dyDescent="0.25">
      <c r="E3464" s="169"/>
      <c r="F3464" s="169"/>
      <c r="G3464" s="169"/>
      <c r="H3464" s="204"/>
    </row>
    <row r="3465" spans="5:8" x14ac:dyDescent="0.25">
      <c r="E3465" s="169"/>
      <c r="F3465" s="169"/>
      <c r="G3465" s="169"/>
      <c r="H3465" s="204"/>
    </row>
    <row r="3466" spans="5:8" x14ac:dyDescent="0.25">
      <c r="E3466" s="169"/>
      <c r="F3466" s="169"/>
      <c r="G3466" s="169"/>
      <c r="H3466" s="204"/>
    </row>
    <row r="3467" spans="5:8" x14ac:dyDescent="0.25">
      <c r="E3467" s="169"/>
      <c r="F3467" s="169"/>
      <c r="G3467" s="169"/>
      <c r="H3467" s="204"/>
    </row>
    <row r="3468" spans="5:8" x14ac:dyDescent="0.25">
      <c r="E3468" s="169"/>
      <c r="F3468" s="169"/>
      <c r="G3468" s="169"/>
      <c r="H3468" s="204"/>
    </row>
    <row r="3469" spans="5:8" x14ac:dyDescent="0.25">
      <c r="E3469" s="169"/>
      <c r="F3469" s="169"/>
      <c r="G3469" s="169"/>
      <c r="H3469" s="204"/>
    </row>
    <row r="3470" spans="5:8" x14ac:dyDescent="0.25">
      <c r="E3470" s="169"/>
      <c r="F3470" s="169"/>
      <c r="G3470" s="169"/>
      <c r="H3470" s="204"/>
    </row>
    <row r="3471" spans="5:8" x14ac:dyDescent="0.25">
      <c r="E3471" s="169"/>
      <c r="F3471" s="169"/>
      <c r="G3471" s="169"/>
      <c r="H3471" s="204"/>
    </row>
    <row r="3472" spans="5:8" x14ac:dyDescent="0.25">
      <c r="E3472" s="169"/>
      <c r="F3472" s="169"/>
      <c r="G3472" s="169"/>
      <c r="H3472" s="204"/>
    </row>
    <row r="3473" spans="5:8" x14ac:dyDescent="0.25">
      <c r="E3473" s="169"/>
      <c r="F3473" s="169"/>
      <c r="G3473" s="169"/>
      <c r="H3473" s="204"/>
    </row>
    <row r="3474" spans="5:8" x14ac:dyDescent="0.25">
      <c r="E3474" s="169"/>
      <c r="F3474" s="169"/>
      <c r="G3474" s="169"/>
      <c r="H3474" s="204"/>
    </row>
    <row r="3475" spans="5:8" x14ac:dyDescent="0.25">
      <c r="E3475" s="169"/>
      <c r="F3475" s="169"/>
      <c r="G3475" s="169"/>
      <c r="H3475" s="204"/>
    </row>
    <row r="3476" spans="5:8" x14ac:dyDescent="0.25">
      <c r="E3476" s="169"/>
      <c r="F3476" s="169"/>
      <c r="G3476" s="169"/>
      <c r="H3476" s="204"/>
    </row>
    <row r="3477" spans="5:8" x14ac:dyDescent="0.25">
      <c r="E3477" s="169"/>
      <c r="F3477" s="169"/>
      <c r="G3477" s="169"/>
      <c r="H3477" s="204"/>
    </row>
    <row r="3478" spans="5:8" x14ac:dyDescent="0.25">
      <c r="E3478" s="169"/>
      <c r="F3478" s="169"/>
      <c r="G3478" s="169"/>
      <c r="H3478" s="204"/>
    </row>
    <row r="3479" spans="5:8" x14ac:dyDescent="0.25">
      <c r="E3479" s="169"/>
      <c r="F3479" s="169"/>
      <c r="G3479" s="169"/>
      <c r="H3479" s="204"/>
    </row>
    <row r="3480" spans="5:8" x14ac:dyDescent="0.25">
      <c r="E3480" s="169"/>
      <c r="F3480" s="169"/>
      <c r="G3480" s="169"/>
      <c r="H3480" s="204"/>
    </row>
    <row r="3481" spans="5:8" x14ac:dyDescent="0.25">
      <c r="E3481" s="169"/>
      <c r="F3481" s="169"/>
      <c r="G3481" s="169"/>
      <c r="H3481" s="204"/>
    </row>
    <row r="3482" spans="5:8" x14ac:dyDescent="0.25">
      <c r="E3482" s="169"/>
      <c r="F3482" s="169"/>
      <c r="G3482" s="169"/>
      <c r="H3482" s="204"/>
    </row>
    <row r="3483" spans="5:8" x14ac:dyDescent="0.25">
      <c r="E3483" s="169"/>
      <c r="F3483" s="169"/>
      <c r="G3483" s="169"/>
      <c r="H3483" s="204"/>
    </row>
    <row r="3484" spans="5:8" x14ac:dyDescent="0.25">
      <c r="E3484" s="169"/>
      <c r="F3484" s="169"/>
      <c r="G3484" s="169"/>
      <c r="H3484" s="204"/>
    </row>
    <row r="3485" spans="5:8" x14ac:dyDescent="0.25">
      <c r="E3485" s="169"/>
      <c r="F3485" s="169"/>
      <c r="G3485" s="169"/>
      <c r="H3485" s="204"/>
    </row>
    <row r="3486" spans="5:8" x14ac:dyDescent="0.25">
      <c r="E3486" s="169"/>
      <c r="F3486" s="169"/>
      <c r="G3486" s="169"/>
      <c r="H3486" s="204"/>
    </row>
    <row r="3487" spans="5:8" x14ac:dyDescent="0.25">
      <c r="E3487" s="169"/>
      <c r="F3487" s="169"/>
      <c r="G3487" s="169"/>
      <c r="H3487" s="204"/>
    </row>
    <row r="3488" spans="5:8" x14ac:dyDescent="0.25">
      <c r="E3488" s="169"/>
      <c r="F3488" s="169"/>
      <c r="G3488" s="169"/>
      <c r="H3488" s="204"/>
    </row>
    <row r="3489" spans="5:8" x14ac:dyDescent="0.25">
      <c r="E3489" s="169"/>
      <c r="F3489" s="169"/>
      <c r="G3489" s="169"/>
      <c r="H3489" s="204"/>
    </row>
    <row r="3490" spans="5:8" x14ac:dyDescent="0.25">
      <c r="E3490" s="169"/>
      <c r="F3490" s="169"/>
      <c r="G3490" s="169"/>
      <c r="H3490" s="204"/>
    </row>
    <row r="3491" spans="5:8" x14ac:dyDescent="0.25">
      <c r="E3491" s="169"/>
      <c r="F3491" s="169"/>
      <c r="G3491" s="169"/>
      <c r="H3491" s="204"/>
    </row>
    <row r="3492" spans="5:8" x14ac:dyDescent="0.25">
      <c r="E3492" s="169"/>
      <c r="F3492" s="169"/>
      <c r="G3492" s="169"/>
      <c r="H3492" s="204"/>
    </row>
    <row r="3493" spans="5:8" x14ac:dyDescent="0.25">
      <c r="E3493" s="169"/>
      <c r="F3493" s="169"/>
      <c r="G3493" s="169"/>
      <c r="H3493" s="204"/>
    </row>
    <row r="3494" spans="5:8" x14ac:dyDescent="0.25">
      <c r="E3494" s="169"/>
      <c r="F3494" s="169"/>
      <c r="G3494" s="169"/>
      <c r="H3494" s="204"/>
    </row>
    <row r="3495" spans="5:8" x14ac:dyDescent="0.25">
      <c r="E3495" s="169"/>
      <c r="F3495" s="169"/>
      <c r="G3495" s="169"/>
      <c r="H3495" s="204"/>
    </row>
    <row r="3496" spans="5:8" x14ac:dyDescent="0.25">
      <c r="E3496" s="169"/>
      <c r="F3496" s="169"/>
      <c r="G3496" s="169"/>
      <c r="H3496" s="204"/>
    </row>
    <row r="3497" spans="5:8" x14ac:dyDescent="0.25">
      <c r="E3497" s="169"/>
      <c r="F3497" s="169"/>
      <c r="G3497" s="169"/>
      <c r="H3497" s="204"/>
    </row>
    <row r="3498" spans="5:8" x14ac:dyDescent="0.25">
      <c r="E3498" s="169"/>
      <c r="F3498" s="169"/>
      <c r="G3498" s="169"/>
      <c r="H3498" s="204"/>
    </row>
    <row r="3499" spans="5:8" x14ac:dyDescent="0.25">
      <c r="E3499" s="169"/>
      <c r="F3499" s="169"/>
      <c r="G3499" s="169"/>
      <c r="H3499" s="204"/>
    </row>
    <row r="3500" spans="5:8" x14ac:dyDescent="0.25">
      <c r="E3500" s="169"/>
      <c r="F3500" s="169"/>
      <c r="G3500" s="169"/>
      <c r="H3500" s="204"/>
    </row>
    <row r="3501" spans="5:8" x14ac:dyDescent="0.25">
      <c r="E3501" s="169"/>
      <c r="F3501" s="169"/>
      <c r="G3501" s="169"/>
      <c r="H3501" s="204"/>
    </row>
    <row r="3502" spans="5:8" x14ac:dyDescent="0.25">
      <c r="E3502" s="169"/>
      <c r="F3502" s="169"/>
      <c r="G3502" s="169"/>
      <c r="H3502" s="204"/>
    </row>
    <row r="3503" spans="5:8" x14ac:dyDescent="0.25">
      <c r="E3503" s="169"/>
      <c r="F3503" s="169"/>
      <c r="G3503" s="169"/>
      <c r="H3503" s="204"/>
    </row>
    <row r="3504" spans="5:8" x14ac:dyDescent="0.25">
      <c r="E3504" s="169"/>
      <c r="F3504" s="169"/>
      <c r="G3504" s="169"/>
      <c r="H3504" s="204"/>
    </row>
    <row r="3505" spans="5:8" x14ac:dyDescent="0.25">
      <c r="E3505" s="169"/>
      <c r="F3505" s="169"/>
      <c r="G3505" s="169"/>
      <c r="H3505" s="204"/>
    </row>
    <row r="3506" spans="5:8" x14ac:dyDescent="0.25">
      <c r="E3506" s="169"/>
      <c r="F3506" s="169"/>
      <c r="G3506" s="169"/>
      <c r="H3506" s="204"/>
    </row>
    <row r="3507" spans="5:8" x14ac:dyDescent="0.25">
      <c r="E3507" s="169"/>
      <c r="F3507" s="169"/>
      <c r="G3507" s="169"/>
      <c r="H3507" s="204"/>
    </row>
    <row r="3508" spans="5:8" x14ac:dyDescent="0.25">
      <c r="E3508" s="169"/>
      <c r="F3508" s="169"/>
      <c r="G3508" s="169"/>
      <c r="H3508" s="204"/>
    </row>
    <row r="3509" spans="5:8" x14ac:dyDescent="0.25">
      <c r="E3509" s="169"/>
      <c r="F3509" s="169"/>
      <c r="G3509" s="169"/>
      <c r="H3509" s="204"/>
    </row>
    <row r="3510" spans="5:8" x14ac:dyDescent="0.25">
      <c r="E3510" s="169"/>
      <c r="F3510" s="169"/>
      <c r="G3510" s="169"/>
      <c r="H3510" s="204"/>
    </row>
    <row r="3511" spans="5:8" x14ac:dyDescent="0.25">
      <c r="E3511" s="169"/>
      <c r="F3511" s="169"/>
      <c r="G3511" s="169"/>
      <c r="H3511" s="204"/>
    </row>
    <row r="3512" spans="5:8" x14ac:dyDescent="0.25">
      <c r="E3512" s="169"/>
      <c r="F3512" s="169"/>
      <c r="G3512" s="169"/>
      <c r="H3512" s="204"/>
    </row>
    <row r="3513" spans="5:8" x14ac:dyDescent="0.25">
      <c r="E3513" s="169"/>
      <c r="F3513" s="169"/>
      <c r="G3513" s="169"/>
      <c r="H3513" s="204"/>
    </row>
    <row r="3514" spans="5:8" x14ac:dyDescent="0.25">
      <c r="E3514" s="169"/>
      <c r="F3514" s="169"/>
      <c r="G3514" s="169"/>
      <c r="H3514" s="204"/>
    </row>
    <row r="3515" spans="5:8" x14ac:dyDescent="0.25">
      <c r="E3515" s="169"/>
      <c r="F3515" s="169"/>
      <c r="G3515" s="169"/>
      <c r="H3515" s="204"/>
    </row>
    <row r="3516" spans="5:8" x14ac:dyDescent="0.25">
      <c r="E3516" s="169"/>
      <c r="F3516" s="169"/>
      <c r="G3516" s="169"/>
      <c r="H3516" s="204"/>
    </row>
    <row r="3517" spans="5:8" x14ac:dyDescent="0.25">
      <c r="E3517" s="169"/>
      <c r="F3517" s="169"/>
      <c r="G3517" s="169"/>
      <c r="H3517" s="204"/>
    </row>
    <row r="3518" spans="5:8" x14ac:dyDescent="0.25">
      <c r="E3518" s="169"/>
      <c r="F3518" s="169"/>
      <c r="G3518" s="169"/>
      <c r="H3518" s="204"/>
    </row>
    <row r="3519" spans="5:8" x14ac:dyDescent="0.25">
      <c r="E3519" s="169"/>
      <c r="F3519" s="169"/>
      <c r="G3519" s="169"/>
      <c r="H3519" s="204"/>
    </row>
    <row r="3520" spans="5:8" x14ac:dyDescent="0.25">
      <c r="E3520" s="169"/>
      <c r="F3520" s="169"/>
      <c r="G3520" s="169"/>
      <c r="H3520" s="204"/>
    </row>
    <row r="3521" spans="5:8" x14ac:dyDescent="0.25">
      <c r="E3521" s="169"/>
      <c r="F3521" s="169"/>
      <c r="G3521" s="169"/>
      <c r="H3521" s="204"/>
    </row>
    <row r="3522" spans="5:8" x14ac:dyDescent="0.25">
      <c r="E3522" s="169"/>
      <c r="F3522" s="169"/>
      <c r="G3522" s="169"/>
      <c r="H3522" s="204"/>
    </row>
    <row r="3523" spans="5:8" x14ac:dyDescent="0.25">
      <c r="E3523" s="169"/>
      <c r="F3523" s="169"/>
      <c r="G3523" s="169"/>
      <c r="H3523" s="204"/>
    </row>
    <row r="3524" spans="5:8" x14ac:dyDescent="0.25">
      <c r="E3524" s="169"/>
      <c r="F3524" s="169"/>
      <c r="G3524" s="169"/>
      <c r="H3524" s="204"/>
    </row>
    <row r="3525" spans="5:8" x14ac:dyDescent="0.25">
      <c r="E3525" s="169"/>
      <c r="F3525" s="169"/>
      <c r="G3525" s="169"/>
      <c r="H3525" s="204"/>
    </row>
    <row r="3526" spans="5:8" x14ac:dyDescent="0.25">
      <c r="E3526" s="169"/>
      <c r="F3526" s="169"/>
      <c r="G3526" s="169"/>
      <c r="H3526" s="204"/>
    </row>
    <row r="3527" spans="5:8" x14ac:dyDescent="0.25">
      <c r="E3527" s="169"/>
      <c r="F3527" s="169"/>
      <c r="G3527" s="169"/>
      <c r="H3527" s="204"/>
    </row>
    <row r="3528" spans="5:8" x14ac:dyDescent="0.25">
      <c r="E3528" s="169"/>
      <c r="F3528" s="169"/>
      <c r="G3528" s="169"/>
      <c r="H3528" s="204"/>
    </row>
    <row r="3529" spans="5:8" x14ac:dyDescent="0.25">
      <c r="E3529" s="169"/>
      <c r="F3529" s="169"/>
      <c r="G3529" s="169"/>
      <c r="H3529" s="204"/>
    </row>
    <row r="3530" spans="5:8" x14ac:dyDescent="0.25">
      <c r="E3530" s="169"/>
      <c r="F3530" s="169"/>
      <c r="G3530" s="169"/>
      <c r="H3530" s="204"/>
    </row>
    <row r="3531" spans="5:8" x14ac:dyDescent="0.25">
      <c r="E3531" s="169"/>
      <c r="F3531" s="169"/>
      <c r="G3531" s="169"/>
      <c r="H3531" s="204"/>
    </row>
    <row r="3532" spans="5:8" x14ac:dyDescent="0.25">
      <c r="E3532" s="169"/>
      <c r="F3532" s="169"/>
      <c r="G3532" s="169"/>
      <c r="H3532" s="204"/>
    </row>
    <row r="3533" spans="5:8" x14ac:dyDescent="0.25">
      <c r="E3533" s="169"/>
      <c r="F3533" s="169"/>
      <c r="G3533" s="169"/>
      <c r="H3533" s="204"/>
    </row>
    <row r="3534" spans="5:8" x14ac:dyDescent="0.25">
      <c r="E3534" s="169"/>
      <c r="F3534" s="169"/>
      <c r="G3534" s="169"/>
      <c r="H3534" s="204"/>
    </row>
    <row r="3535" spans="5:8" x14ac:dyDescent="0.25">
      <c r="E3535" s="169"/>
      <c r="F3535" s="169"/>
      <c r="G3535" s="169"/>
      <c r="H3535" s="204"/>
    </row>
    <row r="3536" spans="5:8" x14ac:dyDescent="0.25">
      <c r="E3536" s="169"/>
      <c r="F3536" s="169"/>
      <c r="G3536" s="169"/>
      <c r="H3536" s="204"/>
    </row>
    <row r="3537" spans="5:8" x14ac:dyDescent="0.25">
      <c r="E3537" s="169"/>
      <c r="F3537" s="169"/>
      <c r="G3537" s="169"/>
      <c r="H3537" s="204"/>
    </row>
    <row r="3538" spans="5:8" x14ac:dyDescent="0.25">
      <c r="E3538" s="169"/>
      <c r="F3538" s="169"/>
      <c r="G3538" s="169"/>
      <c r="H3538" s="204"/>
    </row>
    <row r="3539" spans="5:8" x14ac:dyDescent="0.25">
      <c r="E3539" s="169"/>
      <c r="F3539" s="169"/>
      <c r="G3539" s="169"/>
      <c r="H3539" s="204"/>
    </row>
    <row r="3540" spans="5:8" x14ac:dyDescent="0.25">
      <c r="E3540" s="169"/>
      <c r="F3540" s="169"/>
      <c r="G3540" s="169"/>
      <c r="H3540" s="204"/>
    </row>
    <row r="3541" spans="5:8" x14ac:dyDescent="0.25">
      <c r="E3541" s="169"/>
      <c r="F3541" s="169"/>
      <c r="G3541" s="169"/>
      <c r="H3541" s="204"/>
    </row>
    <row r="3542" spans="5:8" x14ac:dyDescent="0.25">
      <c r="E3542" s="169"/>
      <c r="F3542" s="169"/>
      <c r="G3542" s="169"/>
      <c r="H3542" s="204"/>
    </row>
    <row r="3543" spans="5:8" x14ac:dyDescent="0.25">
      <c r="E3543" s="169"/>
      <c r="F3543" s="169"/>
      <c r="G3543" s="169"/>
      <c r="H3543" s="204"/>
    </row>
    <row r="3544" spans="5:8" x14ac:dyDescent="0.25">
      <c r="E3544" s="169"/>
      <c r="F3544" s="169"/>
      <c r="G3544" s="169"/>
      <c r="H3544" s="204"/>
    </row>
    <row r="3545" spans="5:8" x14ac:dyDescent="0.25">
      <c r="E3545" s="169"/>
      <c r="F3545" s="169"/>
      <c r="G3545" s="169"/>
      <c r="H3545" s="204"/>
    </row>
    <row r="3546" spans="5:8" x14ac:dyDescent="0.25">
      <c r="E3546" s="169"/>
      <c r="F3546" s="169"/>
      <c r="G3546" s="169"/>
      <c r="H3546" s="204"/>
    </row>
    <row r="3547" spans="5:8" x14ac:dyDescent="0.25">
      <c r="E3547" s="169"/>
      <c r="F3547" s="169"/>
      <c r="G3547" s="169"/>
      <c r="H3547" s="204"/>
    </row>
    <row r="3548" spans="5:8" x14ac:dyDescent="0.25">
      <c r="E3548" s="169"/>
      <c r="F3548" s="169"/>
      <c r="G3548" s="169"/>
      <c r="H3548" s="204"/>
    </row>
    <row r="3549" spans="5:8" x14ac:dyDescent="0.25">
      <c r="E3549" s="169"/>
      <c r="F3549" s="169"/>
      <c r="G3549" s="169"/>
      <c r="H3549" s="204"/>
    </row>
    <row r="3550" spans="5:8" x14ac:dyDescent="0.25">
      <c r="E3550" s="169"/>
      <c r="F3550" s="169"/>
      <c r="G3550" s="169"/>
      <c r="H3550" s="204"/>
    </row>
    <row r="3551" spans="5:8" x14ac:dyDescent="0.25">
      <c r="E3551" s="169"/>
      <c r="F3551" s="169"/>
      <c r="G3551" s="169"/>
      <c r="H3551" s="204"/>
    </row>
    <row r="3552" spans="5:8" x14ac:dyDescent="0.25">
      <c r="E3552" s="169"/>
      <c r="F3552" s="169"/>
      <c r="G3552" s="169"/>
      <c r="H3552" s="204"/>
    </row>
    <row r="3553" spans="5:8" x14ac:dyDescent="0.25">
      <c r="E3553" s="169"/>
      <c r="F3553" s="169"/>
      <c r="G3553" s="169"/>
      <c r="H3553" s="204"/>
    </row>
    <row r="3554" spans="5:8" x14ac:dyDescent="0.25">
      <c r="E3554" s="169"/>
      <c r="F3554" s="169"/>
      <c r="G3554" s="169"/>
      <c r="H3554" s="204"/>
    </row>
    <row r="3555" spans="5:8" x14ac:dyDescent="0.25">
      <c r="E3555" s="169"/>
      <c r="F3555" s="169"/>
      <c r="G3555" s="169"/>
      <c r="H3555" s="204"/>
    </row>
    <row r="3556" spans="5:8" x14ac:dyDescent="0.25">
      <c r="E3556" s="169"/>
      <c r="F3556" s="169"/>
      <c r="G3556" s="169"/>
      <c r="H3556" s="204"/>
    </row>
    <row r="3557" spans="5:8" x14ac:dyDescent="0.25">
      <c r="E3557" s="169"/>
      <c r="F3557" s="169"/>
      <c r="G3557" s="169"/>
      <c r="H3557" s="204"/>
    </row>
    <row r="3558" spans="5:8" x14ac:dyDescent="0.25">
      <c r="E3558" s="169"/>
      <c r="F3558" s="169"/>
      <c r="G3558" s="169"/>
      <c r="H3558" s="204"/>
    </row>
    <row r="3559" spans="5:8" x14ac:dyDescent="0.25">
      <c r="E3559" s="169"/>
      <c r="F3559" s="169"/>
      <c r="G3559" s="169"/>
      <c r="H3559" s="204"/>
    </row>
    <row r="3560" spans="5:8" x14ac:dyDescent="0.25">
      <c r="E3560" s="169"/>
      <c r="F3560" s="169"/>
      <c r="G3560" s="169"/>
      <c r="H3560" s="204"/>
    </row>
    <row r="3561" spans="5:8" x14ac:dyDescent="0.25">
      <c r="E3561" s="169"/>
      <c r="F3561" s="169"/>
      <c r="G3561" s="169"/>
      <c r="H3561" s="204"/>
    </row>
    <row r="3562" spans="5:8" x14ac:dyDescent="0.25">
      <c r="E3562" s="169"/>
      <c r="F3562" s="169"/>
      <c r="G3562" s="169"/>
      <c r="H3562" s="204"/>
    </row>
    <row r="3563" spans="5:8" x14ac:dyDescent="0.25">
      <c r="E3563" s="169"/>
      <c r="F3563" s="169"/>
      <c r="G3563" s="169"/>
      <c r="H3563" s="204"/>
    </row>
    <row r="3564" spans="5:8" x14ac:dyDescent="0.25">
      <c r="E3564" s="169"/>
      <c r="F3564" s="169"/>
      <c r="G3564" s="169"/>
      <c r="H3564" s="204"/>
    </row>
    <row r="3565" spans="5:8" x14ac:dyDescent="0.25">
      <c r="E3565" s="169"/>
      <c r="F3565" s="169"/>
      <c r="G3565" s="169"/>
      <c r="H3565" s="204"/>
    </row>
    <row r="3566" spans="5:8" x14ac:dyDescent="0.25">
      <c r="E3566" s="169"/>
      <c r="F3566" s="169"/>
      <c r="G3566" s="169"/>
      <c r="H3566" s="204"/>
    </row>
    <row r="3567" spans="5:8" x14ac:dyDescent="0.25">
      <c r="E3567" s="169"/>
      <c r="F3567" s="169"/>
      <c r="G3567" s="169"/>
      <c r="H3567" s="204"/>
    </row>
    <row r="3568" spans="5:8" x14ac:dyDescent="0.25">
      <c r="E3568" s="169"/>
      <c r="F3568" s="169"/>
      <c r="G3568" s="169"/>
      <c r="H3568" s="204"/>
    </row>
    <row r="3569" spans="5:8" x14ac:dyDescent="0.25">
      <c r="E3569" s="169"/>
      <c r="F3569" s="169"/>
      <c r="G3569" s="169"/>
      <c r="H3569" s="204"/>
    </row>
    <row r="3570" spans="5:8" x14ac:dyDescent="0.25">
      <c r="E3570" s="169"/>
      <c r="F3570" s="169"/>
      <c r="G3570" s="169"/>
      <c r="H3570" s="204"/>
    </row>
    <row r="3571" spans="5:8" x14ac:dyDescent="0.25">
      <c r="E3571" s="169"/>
      <c r="F3571" s="169"/>
      <c r="G3571" s="169"/>
      <c r="H3571" s="204"/>
    </row>
    <row r="3572" spans="5:8" x14ac:dyDescent="0.25">
      <c r="E3572" s="169"/>
      <c r="F3572" s="169"/>
      <c r="G3572" s="169"/>
      <c r="H3572" s="204"/>
    </row>
    <row r="3573" spans="5:8" x14ac:dyDescent="0.25">
      <c r="E3573" s="169"/>
      <c r="F3573" s="169"/>
      <c r="G3573" s="169"/>
      <c r="H3573" s="204"/>
    </row>
    <row r="3574" spans="5:8" x14ac:dyDescent="0.25">
      <c r="E3574" s="169"/>
      <c r="F3574" s="169"/>
      <c r="G3574" s="169"/>
      <c r="H3574" s="204"/>
    </row>
    <row r="3575" spans="5:8" x14ac:dyDescent="0.25">
      <c r="E3575" s="169"/>
      <c r="F3575" s="169"/>
      <c r="G3575" s="169"/>
      <c r="H3575" s="204"/>
    </row>
    <row r="3576" spans="5:8" x14ac:dyDescent="0.25">
      <c r="E3576" s="169"/>
      <c r="F3576" s="169"/>
      <c r="G3576" s="169"/>
      <c r="H3576" s="204"/>
    </row>
    <row r="3577" spans="5:8" x14ac:dyDescent="0.25">
      <c r="E3577" s="169"/>
      <c r="F3577" s="169"/>
      <c r="G3577" s="169"/>
      <c r="H3577" s="204"/>
    </row>
    <row r="3578" spans="5:8" x14ac:dyDescent="0.25">
      <c r="E3578" s="169"/>
      <c r="F3578" s="169"/>
      <c r="G3578" s="169"/>
      <c r="H3578" s="204"/>
    </row>
    <row r="3579" spans="5:8" x14ac:dyDescent="0.25">
      <c r="E3579" s="169"/>
      <c r="F3579" s="169"/>
      <c r="G3579" s="169"/>
      <c r="H3579" s="204"/>
    </row>
    <row r="3580" spans="5:8" x14ac:dyDescent="0.25">
      <c r="E3580" s="169"/>
      <c r="F3580" s="169"/>
      <c r="G3580" s="169"/>
      <c r="H3580" s="204"/>
    </row>
    <row r="3581" spans="5:8" x14ac:dyDescent="0.25">
      <c r="E3581" s="169"/>
      <c r="F3581" s="169"/>
      <c r="G3581" s="169"/>
      <c r="H3581" s="204"/>
    </row>
    <row r="3582" spans="5:8" x14ac:dyDescent="0.25">
      <c r="E3582" s="169"/>
      <c r="F3582" s="169"/>
      <c r="G3582" s="169"/>
      <c r="H3582" s="204"/>
    </row>
    <row r="3583" spans="5:8" x14ac:dyDescent="0.25">
      <c r="E3583" s="169"/>
      <c r="F3583" s="169"/>
      <c r="G3583" s="169"/>
      <c r="H3583" s="204"/>
    </row>
    <row r="3584" spans="5:8" x14ac:dyDescent="0.25">
      <c r="E3584" s="169"/>
      <c r="F3584" s="169"/>
      <c r="G3584" s="169"/>
      <c r="H3584" s="204"/>
    </row>
    <row r="3585" spans="5:8" x14ac:dyDescent="0.25">
      <c r="E3585" s="169"/>
      <c r="F3585" s="169"/>
      <c r="G3585" s="169"/>
      <c r="H3585" s="204"/>
    </row>
    <row r="3586" spans="5:8" x14ac:dyDescent="0.25">
      <c r="E3586" s="169"/>
      <c r="F3586" s="169"/>
      <c r="G3586" s="169"/>
      <c r="H3586" s="204"/>
    </row>
    <row r="3587" spans="5:8" x14ac:dyDescent="0.25">
      <c r="E3587" s="169"/>
      <c r="F3587" s="169"/>
      <c r="G3587" s="169"/>
      <c r="H3587" s="204"/>
    </row>
    <row r="3588" spans="5:8" x14ac:dyDescent="0.25">
      <c r="E3588" s="169"/>
      <c r="F3588" s="169"/>
      <c r="G3588" s="169"/>
      <c r="H3588" s="204"/>
    </row>
    <row r="3589" spans="5:8" x14ac:dyDescent="0.25">
      <c r="E3589" s="169"/>
      <c r="F3589" s="169"/>
      <c r="G3589" s="169"/>
      <c r="H3589" s="204"/>
    </row>
    <row r="3590" spans="5:8" x14ac:dyDescent="0.25">
      <c r="E3590" s="169"/>
      <c r="F3590" s="169"/>
      <c r="G3590" s="169"/>
      <c r="H3590" s="204"/>
    </row>
    <row r="3591" spans="5:8" x14ac:dyDescent="0.25">
      <c r="E3591" s="169"/>
      <c r="F3591" s="169"/>
      <c r="G3591" s="169"/>
      <c r="H3591" s="204"/>
    </row>
    <row r="3592" spans="5:8" x14ac:dyDescent="0.25">
      <c r="E3592" s="169"/>
      <c r="F3592" s="169"/>
      <c r="G3592" s="169"/>
      <c r="H3592" s="204"/>
    </row>
    <row r="3593" spans="5:8" x14ac:dyDescent="0.25">
      <c r="E3593" s="169"/>
      <c r="F3593" s="169"/>
      <c r="G3593" s="169"/>
      <c r="H3593" s="204"/>
    </row>
    <row r="3594" spans="5:8" x14ac:dyDescent="0.25">
      <c r="E3594" s="169"/>
      <c r="F3594" s="169"/>
      <c r="G3594" s="169"/>
      <c r="H3594" s="204"/>
    </row>
    <row r="3595" spans="5:8" x14ac:dyDescent="0.25">
      <c r="E3595" s="169"/>
      <c r="F3595" s="169"/>
      <c r="G3595" s="169"/>
      <c r="H3595" s="204"/>
    </row>
    <row r="3596" spans="5:8" x14ac:dyDescent="0.25">
      <c r="E3596" s="169"/>
      <c r="F3596" s="169"/>
      <c r="G3596" s="169"/>
      <c r="H3596" s="204"/>
    </row>
    <row r="3597" spans="5:8" x14ac:dyDescent="0.25">
      <c r="E3597" s="169"/>
      <c r="F3597" s="169"/>
      <c r="G3597" s="169"/>
      <c r="H3597" s="204"/>
    </row>
    <row r="3598" spans="5:8" x14ac:dyDescent="0.25">
      <c r="E3598" s="169"/>
      <c r="F3598" s="169"/>
      <c r="G3598" s="169"/>
      <c r="H3598" s="204"/>
    </row>
    <row r="3599" spans="5:8" x14ac:dyDescent="0.25">
      <c r="E3599" s="169"/>
      <c r="F3599" s="169"/>
      <c r="G3599" s="169"/>
      <c r="H3599" s="204"/>
    </row>
    <row r="3600" spans="5:8" x14ac:dyDescent="0.25">
      <c r="E3600" s="169"/>
      <c r="F3600" s="169"/>
      <c r="G3600" s="169"/>
      <c r="H3600" s="204"/>
    </row>
    <row r="3601" spans="5:8" x14ac:dyDescent="0.25">
      <c r="E3601" s="169"/>
      <c r="F3601" s="169"/>
      <c r="G3601" s="169"/>
      <c r="H3601" s="204"/>
    </row>
    <row r="3602" spans="5:8" x14ac:dyDescent="0.25">
      <c r="E3602" s="169"/>
      <c r="F3602" s="169"/>
      <c r="G3602" s="169"/>
      <c r="H3602" s="204"/>
    </row>
    <row r="3603" spans="5:8" x14ac:dyDescent="0.25">
      <c r="E3603" s="169"/>
      <c r="F3603" s="169"/>
      <c r="G3603" s="169"/>
      <c r="H3603" s="204"/>
    </row>
    <row r="3604" spans="5:8" x14ac:dyDescent="0.25">
      <c r="E3604" s="169"/>
      <c r="F3604" s="169"/>
      <c r="G3604" s="169"/>
      <c r="H3604" s="204"/>
    </row>
    <row r="3605" spans="5:8" x14ac:dyDescent="0.25">
      <c r="E3605" s="169"/>
      <c r="F3605" s="169"/>
      <c r="G3605" s="169"/>
      <c r="H3605" s="204"/>
    </row>
    <row r="3606" spans="5:8" x14ac:dyDescent="0.25">
      <c r="E3606" s="169"/>
      <c r="F3606" s="169"/>
      <c r="G3606" s="169"/>
      <c r="H3606" s="204"/>
    </row>
    <row r="3607" spans="5:8" x14ac:dyDescent="0.25">
      <c r="E3607" s="169"/>
      <c r="F3607" s="169"/>
      <c r="G3607" s="169"/>
      <c r="H3607" s="204"/>
    </row>
    <row r="3608" spans="5:8" x14ac:dyDescent="0.25">
      <c r="E3608" s="169"/>
      <c r="F3608" s="169"/>
      <c r="G3608" s="169"/>
      <c r="H3608" s="204"/>
    </row>
    <row r="3609" spans="5:8" x14ac:dyDescent="0.25">
      <c r="E3609" s="169"/>
      <c r="F3609" s="169"/>
      <c r="G3609" s="169"/>
      <c r="H3609" s="204"/>
    </row>
    <row r="3610" spans="5:8" x14ac:dyDescent="0.25">
      <c r="E3610" s="169"/>
      <c r="F3610" s="169"/>
      <c r="G3610" s="169"/>
      <c r="H3610" s="204"/>
    </row>
    <row r="3611" spans="5:8" x14ac:dyDescent="0.25">
      <c r="E3611" s="169"/>
      <c r="F3611" s="169"/>
      <c r="G3611" s="169"/>
      <c r="H3611" s="204"/>
    </row>
    <row r="3612" spans="5:8" x14ac:dyDescent="0.25">
      <c r="E3612" s="169"/>
      <c r="F3612" s="169"/>
      <c r="G3612" s="169"/>
      <c r="H3612" s="204"/>
    </row>
    <row r="3613" spans="5:8" x14ac:dyDescent="0.25">
      <c r="E3613" s="169"/>
      <c r="F3613" s="169"/>
      <c r="G3613" s="169"/>
      <c r="H3613" s="204"/>
    </row>
    <row r="3614" spans="5:8" x14ac:dyDescent="0.25">
      <c r="E3614" s="169"/>
      <c r="F3614" s="169"/>
      <c r="G3614" s="169"/>
      <c r="H3614" s="204"/>
    </row>
    <row r="3615" spans="5:8" x14ac:dyDescent="0.25">
      <c r="E3615" s="169"/>
      <c r="F3615" s="169"/>
      <c r="G3615" s="169"/>
      <c r="H3615" s="204"/>
    </row>
    <row r="3616" spans="5:8" x14ac:dyDescent="0.25">
      <c r="E3616" s="169"/>
      <c r="F3616" s="169"/>
      <c r="G3616" s="169"/>
      <c r="H3616" s="204"/>
    </row>
    <row r="3617" spans="5:8" x14ac:dyDescent="0.25">
      <c r="E3617" s="169"/>
      <c r="F3617" s="169"/>
      <c r="G3617" s="169"/>
      <c r="H3617" s="204"/>
    </row>
    <row r="3618" spans="5:8" x14ac:dyDescent="0.25">
      <c r="E3618" s="169"/>
      <c r="F3618" s="169"/>
      <c r="G3618" s="169"/>
      <c r="H3618" s="204"/>
    </row>
    <row r="3619" spans="5:8" x14ac:dyDescent="0.25">
      <c r="E3619" s="169"/>
      <c r="F3619" s="169"/>
      <c r="G3619" s="169"/>
      <c r="H3619" s="204"/>
    </row>
    <row r="3620" spans="5:8" x14ac:dyDescent="0.25">
      <c r="E3620" s="169"/>
      <c r="F3620" s="169"/>
      <c r="G3620" s="169"/>
      <c r="H3620" s="204"/>
    </row>
    <row r="3621" spans="5:8" x14ac:dyDescent="0.25">
      <c r="E3621" s="169"/>
      <c r="F3621" s="169"/>
      <c r="G3621" s="169"/>
      <c r="H3621" s="204"/>
    </row>
    <row r="3622" spans="5:8" x14ac:dyDescent="0.25">
      <c r="E3622" s="169"/>
      <c r="F3622" s="169"/>
      <c r="G3622" s="169"/>
      <c r="H3622" s="204"/>
    </row>
    <row r="3623" spans="5:8" x14ac:dyDescent="0.25">
      <c r="E3623" s="169"/>
      <c r="F3623" s="169"/>
      <c r="G3623" s="169"/>
      <c r="H3623" s="204"/>
    </row>
    <row r="3624" spans="5:8" x14ac:dyDescent="0.25">
      <c r="E3624" s="169"/>
      <c r="F3624" s="169"/>
      <c r="G3624" s="169"/>
      <c r="H3624" s="204"/>
    </row>
    <row r="3625" spans="5:8" x14ac:dyDescent="0.25">
      <c r="E3625" s="169"/>
      <c r="F3625" s="169"/>
      <c r="G3625" s="169"/>
      <c r="H3625" s="204"/>
    </row>
    <row r="3626" spans="5:8" x14ac:dyDescent="0.25">
      <c r="E3626" s="169"/>
      <c r="F3626" s="169"/>
      <c r="G3626" s="169"/>
      <c r="H3626" s="204"/>
    </row>
    <row r="3627" spans="5:8" x14ac:dyDescent="0.25">
      <c r="E3627" s="169"/>
      <c r="F3627" s="169"/>
      <c r="G3627" s="169"/>
      <c r="H3627" s="204"/>
    </row>
    <row r="3628" spans="5:8" x14ac:dyDescent="0.25">
      <c r="E3628" s="169"/>
      <c r="F3628" s="169"/>
      <c r="G3628" s="169"/>
      <c r="H3628" s="204"/>
    </row>
    <row r="3629" spans="5:8" x14ac:dyDescent="0.25">
      <c r="E3629" s="169"/>
      <c r="F3629" s="169"/>
      <c r="G3629" s="169"/>
      <c r="H3629" s="204"/>
    </row>
    <row r="3630" spans="5:8" x14ac:dyDescent="0.25">
      <c r="E3630" s="169"/>
      <c r="F3630" s="169"/>
      <c r="G3630" s="169"/>
      <c r="H3630" s="204"/>
    </row>
    <row r="3631" spans="5:8" x14ac:dyDescent="0.25">
      <c r="E3631" s="169"/>
      <c r="F3631" s="169"/>
      <c r="G3631" s="169"/>
      <c r="H3631" s="204"/>
    </row>
    <row r="3632" spans="5:8" x14ac:dyDescent="0.25">
      <c r="E3632" s="169"/>
      <c r="F3632" s="169"/>
      <c r="G3632" s="169"/>
      <c r="H3632" s="204"/>
    </row>
    <row r="3633" spans="5:8" x14ac:dyDescent="0.25">
      <c r="E3633" s="169"/>
      <c r="F3633" s="169"/>
      <c r="G3633" s="169"/>
      <c r="H3633" s="204"/>
    </row>
    <row r="3634" spans="5:8" x14ac:dyDescent="0.25">
      <c r="E3634" s="169"/>
      <c r="F3634" s="169"/>
      <c r="G3634" s="169"/>
      <c r="H3634" s="204"/>
    </row>
    <row r="3635" spans="5:8" x14ac:dyDescent="0.25">
      <c r="E3635" s="169"/>
      <c r="F3635" s="169"/>
      <c r="G3635" s="169"/>
      <c r="H3635" s="204"/>
    </row>
    <row r="3636" spans="5:8" x14ac:dyDescent="0.25">
      <c r="E3636" s="169"/>
      <c r="F3636" s="169"/>
      <c r="G3636" s="169"/>
      <c r="H3636" s="204"/>
    </row>
    <row r="3637" spans="5:8" x14ac:dyDescent="0.25">
      <c r="E3637" s="169"/>
      <c r="F3637" s="169"/>
      <c r="G3637" s="169"/>
      <c r="H3637" s="204"/>
    </row>
    <row r="3638" spans="5:8" x14ac:dyDescent="0.25">
      <c r="E3638" s="169"/>
      <c r="F3638" s="169"/>
      <c r="G3638" s="169"/>
      <c r="H3638" s="204"/>
    </row>
    <row r="3639" spans="5:8" x14ac:dyDescent="0.25">
      <c r="E3639" s="169"/>
      <c r="F3639" s="169"/>
      <c r="G3639" s="169"/>
      <c r="H3639" s="204"/>
    </row>
    <row r="3640" spans="5:8" x14ac:dyDescent="0.25">
      <c r="E3640" s="169"/>
      <c r="F3640" s="169"/>
      <c r="G3640" s="169"/>
      <c r="H3640" s="204"/>
    </row>
    <row r="3641" spans="5:8" x14ac:dyDescent="0.25">
      <c r="E3641" s="169"/>
      <c r="F3641" s="169"/>
      <c r="G3641" s="169"/>
      <c r="H3641" s="204"/>
    </row>
    <row r="3642" spans="5:8" x14ac:dyDescent="0.25">
      <c r="E3642" s="169"/>
      <c r="F3642" s="169"/>
      <c r="G3642" s="169"/>
      <c r="H3642" s="204"/>
    </row>
    <row r="3643" spans="5:8" x14ac:dyDescent="0.25">
      <c r="E3643" s="169"/>
      <c r="F3643" s="169"/>
      <c r="G3643" s="169"/>
      <c r="H3643" s="204"/>
    </row>
    <row r="3644" spans="5:8" x14ac:dyDescent="0.25">
      <c r="E3644" s="169"/>
      <c r="F3644" s="169"/>
      <c r="G3644" s="169"/>
      <c r="H3644" s="204"/>
    </row>
    <row r="3645" spans="5:8" x14ac:dyDescent="0.25">
      <c r="E3645" s="169"/>
      <c r="F3645" s="169"/>
      <c r="G3645" s="169"/>
      <c r="H3645" s="204"/>
    </row>
    <row r="3646" spans="5:8" x14ac:dyDescent="0.25">
      <c r="E3646" s="169"/>
      <c r="F3646" s="169"/>
      <c r="G3646" s="169"/>
      <c r="H3646" s="204"/>
    </row>
    <row r="3647" spans="5:8" x14ac:dyDescent="0.25">
      <c r="E3647" s="169"/>
      <c r="F3647" s="169"/>
      <c r="G3647" s="169"/>
      <c r="H3647" s="204"/>
    </row>
    <row r="3648" spans="5:8" x14ac:dyDescent="0.25">
      <c r="E3648" s="169"/>
      <c r="F3648" s="169"/>
      <c r="G3648" s="169"/>
      <c r="H3648" s="204"/>
    </row>
    <row r="3649" spans="5:8" x14ac:dyDescent="0.25">
      <c r="E3649" s="169"/>
      <c r="F3649" s="169"/>
      <c r="G3649" s="169"/>
      <c r="H3649" s="204"/>
    </row>
    <row r="3650" spans="5:8" x14ac:dyDescent="0.25">
      <c r="E3650" s="169"/>
      <c r="F3650" s="169"/>
      <c r="G3650" s="169"/>
      <c r="H3650" s="204"/>
    </row>
    <row r="3651" spans="5:8" x14ac:dyDescent="0.25">
      <c r="E3651" s="169"/>
      <c r="F3651" s="169"/>
      <c r="G3651" s="169"/>
      <c r="H3651" s="204"/>
    </row>
    <row r="3652" spans="5:8" x14ac:dyDescent="0.25">
      <c r="E3652" s="169"/>
      <c r="F3652" s="169"/>
      <c r="G3652" s="169"/>
      <c r="H3652" s="204"/>
    </row>
    <row r="3653" spans="5:8" x14ac:dyDescent="0.25">
      <c r="E3653" s="169"/>
      <c r="F3653" s="169"/>
      <c r="G3653" s="169"/>
      <c r="H3653" s="204"/>
    </row>
    <row r="3654" spans="5:8" x14ac:dyDescent="0.25">
      <c r="E3654" s="169"/>
      <c r="F3654" s="169"/>
      <c r="G3654" s="169"/>
      <c r="H3654" s="204"/>
    </row>
    <row r="3655" spans="5:8" x14ac:dyDescent="0.25">
      <c r="E3655" s="169"/>
      <c r="F3655" s="169"/>
      <c r="G3655" s="169"/>
      <c r="H3655" s="204"/>
    </row>
    <row r="3656" spans="5:8" x14ac:dyDescent="0.25">
      <c r="E3656" s="169"/>
      <c r="F3656" s="169"/>
      <c r="G3656" s="169"/>
      <c r="H3656" s="204"/>
    </row>
    <row r="3657" spans="5:8" x14ac:dyDescent="0.25">
      <c r="E3657" s="169"/>
      <c r="F3657" s="169"/>
      <c r="G3657" s="169"/>
      <c r="H3657" s="204"/>
    </row>
    <row r="3658" spans="5:8" x14ac:dyDescent="0.25">
      <c r="E3658" s="169"/>
      <c r="F3658" s="169"/>
      <c r="G3658" s="169"/>
      <c r="H3658" s="204"/>
    </row>
    <row r="3659" spans="5:8" x14ac:dyDescent="0.25">
      <c r="E3659" s="169"/>
      <c r="F3659" s="169"/>
      <c r="G3659" s="169"/>
      <c r="H3659" s="204"/>
    </row>
    <row r="3660" spans="5:8" x14ac:dyDescent="0.25">
      <c r="E3660" s="169"/>
      <c r="F3660" s="169"/>
      <c r="G3660" s="169"/>
      <c r="H3660" s="204"/>
    </row>
    <row r="3661" spans="5:8" x14ac:dyDescent="0.25">
      <c r="E3661" s="169"/>
      <c r="F3661" s="169"/>
      <c r="G3661" s="169"/>
      <c r="H3661" s="204"/>
    </row>
    <row r="3662" spans="5:8" x14ac:dyDescent="0.25">
      <c r="E3662" s="169"/>
      <c r="F3662" s="169"/>
      <c r="G3662" s="169"/>
      <c r="H3662" s="204"/>
    </row>
    <row r="3663" spans="5:8" x14ac:dyDescent="0.25">
      <c r="E3663" s="169"/>
      <c r="F3663" s="169"/>
      <c r="G3663" s="169"/>
      <c r="H3663" s="204"/>
    </row>
    <row r="3664" spans="5:8" x14ac:dyDescent="0.25">
      <c r="E3664" s="169"/>
      <c r="F3664" s="169"/>
      <c r="G3664" s="169"/>
      <c r="H3664" s="204"/>
    </row>
    <row r="3665" spans="5:8" x14ac:dyDescent="0.25">
      <c r="E3665" s="169"/>
      <c r="F3665" s="169"/>
      <c r="G3665" s="169"/>
      <c r="H3665" s="204"/>
    </row>
    <row r="3666" spans="5:8" x14ac:dyDescent="0.25">
      <c r="E3666" s="169"/>
      <c r="F3666" s="169"/>
      <c r="G3666" s="169"/>
      <c r="H3666" s="204"/>
    </row>
    <row r="3667" spans="5:8" x14ac:dyDescent="0.25">
      <c r="E3667" s="169"/>
      <c r="F3667" s="169"/>
      <c r="G3667" s="169"/>
      <c r="H3667" s="204"/>
    </row>
    <row r="3668" spans="5:8" x14ac:dyDescent="0.25">
      <c r="E3668" s="169"/>
      <c r="F3668" s="169"/>
      <c r="G3668" s="169"/>
      <c r="H3668" s="204"/>
    </row>
    <row r="3669" spans="5:8" x14ac:dyDescent="0.25">
      <c r="E3669" s="169"/>
      <c r="F3669" s="169"/>
      <c r="G3669" s="169"/>
      <c r="H3669" s="204"/>
    </row>
    <row r="3670" spans="5:8" x14ac:dyDescent="0.25">
      <c r="E3670" s="169"/>
      <c r="F3670" s="169"/>
      <c r="G3670" s="169"/>
      <c r="H3670" s="204"/>
    </row>
    <row r="3671" spans="5:8" x14ac:dyDescent="0.25">
      <c r="E3671" s="169"/>
      <c r="F3671" s="169"/>
      <c r="G3671" s="169"/>
      <c r="H3671" s="204"/>
    </row>
    <row r="3672" spans="5:8" x14ac:dyDescent="0.25">
      <c r="E3672" s="169"/>
      <c r="F3672" s="169"/>
      <c r="G3672" s="169"/>
      <c r="H3672" s="204"/>
    </row>
    <row r="3673" spans="5:8" x14ac:dyDescent="0.25">
      <c r="E3673" s="169"/>
      <c r="F3673" s="169"/>
      <c r="G3673" s="169"/>
      <c r="H3673" s="204"/>
    </row>
    <row r="3674" spans="5:8" x14ac:dyDescent="0.25">
      <c r="E3674" s="169"/>
      <c r="F3674" s="169"/>
      <c r="G3674" s="169"/>
      <c r="H3674" s="204"/>
    </row>
    <row r="3675" spans="5:8" x14ac:dyDescent="0.25">
      <c r="E3675" s="169"/>
      <c r="F3675" s="169"/>
      <c r="G3675" s="169"/>
      <c r="H3675" s="204"/>
    </row>
    <row r="3676" spans="5:8" x14ac:dyDescent="0.25">
      <c r="E3676" s="169"/>
      <c r="F3676" s="169"/>
      <c r="G3676" s="169"/>
      <c r="H3676" s="204"/>
    </row>
    <row r="3677" spans="5:8" x14ac:dyDescent="0.25">
      <c r="E3677" s="169"/>
      <c r="F3677" s="169"/>
      <c r="G3677" s="169"/>
      <c r="H3677" s="204"/>
    </row>
    <row r="3678" spans="5:8" x14ac:dyDescent="0.25">
      <c r="E3678" s="169"/>
      <c r="F3678" s="169"/>
      <c r="G3678" s="169"/>
      <c r="H3678" s="204"/>
    </row>
    <row r="3679" spans="5:8" x14ac:dyDescent="0.25">
      <c r="E3679" s="169"/>
      <c r="F3679" s="169"/>
      <c r="G3679" s="169"/>
      <c r="H3679" s="204"/>
    </row>
    <row r="3680" spans="5:8" x14ac:dyDescent="0.25">
      <c r="E3680" s="169"/>
      <c r="F3680" s="169"/>
      <c r="G3680" s="169"/>
      <c r="H3680" s="204"/>
    </row>
    <row r="3681" spans="5:8" x14ac:dyDescent="0.25">
      <c r="E3681" s="169"/>
      <c r="F3681" s="169"/>
      <c r="G3681" s="169"/>
      <c r="H3681" s="204"/>
    </row>
    <row r="3682" spans="5:8" x14ac:dyDescent="0.25">
      <c r="E3682" s="169"/>
      <c r="F3682" s="169"/>
      <c r="G3682" s="169"/>
      <c r="H3682" s="204"/>
    </row>
    <row r="3683" spans="5:8" x14ac:dyDescent="0.25">
      <c r="E3683" s="169"/>
      <c r="F3683" s="169"/>
      <c r="G3683" s="169"/>
      <c r="H3683" s="204"/>
    </row>
    <row r="3684" spans="5:8" x14ac:dyDescent="0.25">
      <c r="E3684" s="169"/>
      <c r="F3684" s="169"/>
      <c r="G3684" s="169"/>
      <c r="H3684" s="204"/>
    </row>
    <row r="3685" spans="5:8" x14ac:dyDescent="0.25">
      <c r="E3685" s="169"/>
      <c r="F3685" s="169"/>
      <c r="G3685" s="169"/>
      <c r="H3685" s="204"/>
    </row>
    <row r="3686" spans="5:8" x14ac:dyDescent="0.25">
      <c r="E3686" s="169"/>
      <c r="F3686" s="169"/>
      <c r="G3686" s="169"/>
      <c r="H3686" s="204"/>
    </row>
    <row r="3687" spans="5:8" x14ac:dyDescent="0.25">
      <c r="E3687" s="169"/>
      <c r="F3687" s="169"/>
      <c r="G3687" s="169"/>
      <c r="H3687" s="204"/>
    </row>
    <row r="3688" spans="5:8" x14ac:dyDescent="0.25">
      <c r="E3688" s="169"/>
      <c r="F3688" s="169"/>
      <c r="G3688" s="169"/>
      <c r="H3688" s="204"/>
    </row>
    <row r="3689" spans="5:8" x14ac:dyDescent="0.25">
      <c r="E3689" s="169"/>
      <c r="F3689" s="169"/>
      <c r="G3689" s="169"/>
      <c r="H3689" s="204"/>
    </row>
    <row r="3690" spans="5:8" x14ac:dyDescent="0.25">
      <c r="E3690" s="169"/>
      <c r="F3690" s="169"/>
      <c r="G3690" s="169"/>
      <c r="H3690" s="204"/>
    </row>
    <row r="3691" spans="5:8" x14ac:dyDescent="0.25">
      <c r="E3691" s="169"/>
      <c r="F3691" s="169"/>
      <c r="G3691" s="169"/>
      <c r="H3691" s="204"/>
    </row>
    <row r="3692" spans="5:8" x14ac:dyDescent="0.25">
      <c r="E3692" s="169"/>
      <c r="F3692" s="169"/>
      <c r="G3692" s="169"/>
      <c r="H3692" s="204"/>
    </row>
    <row r="3693" spans="5:8" x14ac:dyDescent="0.25">
      <c r="E3693" s="169"/>
      <c r="F3693" s="169"/>
      <c r="G3693" s="169"/>
      <c r="H3693" s="204"/>
    </row>
    <row r="3694" spans="5:8" x14ac:dyDescent="0.25">
      <c r="E3694" s="169"/>
      <c r="F3694" s="169"/>
      <c r="G3694" s="169"/>
      <c r="H3694" s="204"/>
    </row>
    <row r="3695" spans="5:8" x14ac:dyDescent="0.25">
      <c r="E3695" s="169"/>
      <c r="F3695" s="169"/>
      <c r="G3695" s="169"/>
      <c r="H3695" s="204"/>
    </row>
    <row r="3696" spans="5:8" x14ac:dyDescent="0.25">
      <c r="E3696" s="169"/>
      <c r="F3696" s="169"/>
      <c r="G3696" s="169"/>
      <c r="H3696" s="204"/>
    </row>
    <row r="3697" spans="5:8" x14ac:dyDescent="0.25">
      <c r="E3697" s="169"/>
      <c r="F3697" s="169"/>
      <c r="G3697" s="169"/>
      <c r="H3697" s="204"/>
    </row>
    <row r="3698" spans="5:8" x14ac:dyDescent="0.25">
      <c r="E3698" s="169"/>
      <c r="F3698" s="169"/>
      <c r="G3698" s="169"/>
      <c r="H3698" s="204"/>
    </row>
    <row r="3699" spans="5:8" x14ac:dyDescent="0.25">
      <c r="E3699" s="169"/>
      <c r="F3699" s="169"/>
      <c r="G3699" s="169"/>
      <c r="H3699" s="204"/>
    </row>
    <row r="3700" spans="5:8" x14ac:dyDescent="0.25">
      <c r="E3700" s="169"/>
      <c r="F3700" s="169"/>
      <c r="G3700" s="169"/>
      <c r="H3700" s="204"/>
    </row>
    <row r="3701" spans="5:8" x14ac:dyDescent="0.25">
      <c r="E3701" s="169"/>
      <c r="F3701" s="169"/>
      <c r="G3701" s="169"/>
      <c r="H3701" s="204"/>
    </row>
    <row r="3702" spans="5:8" x14ac:dyDescent="0.25">
      <c r="E3702" s="169"/>
      <c r="F3702" s="169"/>
      <c r="G3702" s="169"/>
      <c r="H3702" s="204"/>
    </row>
    <row r="3703" spans="5:8" x14ac:dyDescent="0.25">
      <c r="E3703" s="169"/>
      <c r="F3703" s="169"/>
      <c r="G3703" s="169"/>
      <c r="H3703" s="204"/>
    </row>
    <row r="3704" spans="5:8" x14ac:dyDescent="0.25">
      <c r="E3704" s="169"/>
      <c r="F3704" s="169"/>
      <c r="G3704" s="169"/>
      <c r="H3704" s="204"/>
    </row>
    <row r="3705" spans="5:8" x14ac:dyDescent="0.25">
      <c r="E3705" s="169"/>
      <c r="F3705" s="169"/>
      <c r="G3705" s="169"/>
      <c r="H3705" s="204"/>
    </row>
    <row r="3706" spans="5:8" x14ac:dyDescent="0.25">
      <c r="E3706" s="169"/>
      <c r="F3706" s="169"/>
      <c r="G3706" s="169"/>
      <c r="H3706" s="204"/>
    </row>
    <row r="3707" spans="5:8" x14ac:dyDescent="0.25">
      <c r="E3707" s="169"/>
      <c r="F3707" s="169"/>
      <c r="G3707" s="169"/>
      <c r="H3707" s="204"/>
    </row>
    <row r="3708" spans="5:8" x14ac:dyDescent="0.25">
      <c r="E3708" s="169"/>
      <c r="F3708" s="169"/>
      <c r="G3708" s="169"/>
      <c r="H3708" s="204"/>
    </row>
    <row r="3709" spans="5:8" x14ac:dyDescent="0.25">
      <c r="E3709" s="169"/>
      <c r="F3709" s="169"/>
      <c r="G3709" s="169"/>
      <c r="H3709" s="204"/>
    </row>
    <row r="3710" spans="5:8" x14ac:dyDescent="0.25">
      <c r="E3710" s="169"/>
      <c r="F3710" s="169"/>
      <c r="G3710" s="169"/>
      <c r="H3710" s="204"/>
    </row>
    <row r="3711" spans="5:8" x14ac:dyDescent="0.25">
      <c r="E3711" s="169"/>
      <c r="F3711" s="169"/>
      <c r="G3711" s="169"/>
      <c r="H3711" s="204"/>
    </row>
    <row r="3712" spans="5:8" x14ac:dyDescent="0.25">
      <c r="E3712" s="169"/>
      <c r="F3712" s="169"/>
      <c r="G3712" s="169"/>
      <c r="H3712" s="204"/>
    </row>
    <row r="3713" spans="5:8" x14ac:dyDescent="0.25">
      <c r="E3713" s="169"/>
      <c r="F3713" s="169"/>
      <c r="G3713" s="169"/>
      <c r="H3713" s="204"/>
    </row>
    <row r="3714" spans="5:8" x14ac:dyDescent="0.25">
      <c r="E3714" s="169"/>
      <c r="F3714" s="169"/>
      <c r="G3714" s="169"/>
      <c r="H3714" s="204"/>
    </row>
    <row r="3715" spans="5:8" x14ac:dyDescent="0.25">
      <c r="E3715" s="169"/>
      <c r="F3715" s="169"/>
      <c r="G3715" s="169"/>
      <c r="H3715" s="204"/>
    </row>
    <row r="3716" spans="5:8" x14ac:dyDescent="0.25">
      <c r="E3716" s="169"/>
      <c r="F3716" s="169"/>
      <c r="G3716" s="169"/>
      <c r="H3716" s="204"/>
    </row>
    <row r="3717" spans="5:8" x14ac:dyDescent="0.25">
      <c r="E3717" s="169"/>
      <c r="F3717" s="169"/>
      <c r="G3717" s="169"/>
      <c r="H3717" s="204"/>
    </row>
    <row r="3718" spans="5:8" x14ac:dyDescent="0.25">
      <c r="E3718" s="169"/>
      <c r="F3718" s="169"/>
      <c r="G3718" s="169"/>
      <c r="H3718" s="204"/>
    </row>
    <row r="3719" spans="5:8" x14ac:dyDescent="0.25">
      <c r="E3719" s="169"/>
      <c r="F3719" s="169"/>
      <c r="G3719" s="169"/>
      <c r="H3719" s="204"/>
    </row>
    <row r="3720" spans="5:8" x14ac:dyDescent="0.25">
      <c r="E3720" s="169"/>
      <c r="F3720" s="169"/>
      <c r="G3720" s="169"/>
      <c r="H3720" s="204"/>
    </row>
    <row r="3721" spans="5:8" x14ac:dyDescent="0.25">
      <c r="E3721" s="169"/>
      <c r="F3721" s="169"/>
      <c r="G3721" s="169"/>
      <c r="H3721" s="204"/>
    </row>
    <row r="3722" spans="5:8" x14ac:dyDescent="0.25">
      <c r="E3722" s="169"/>
      <c r="F3722" s="169"/>
      <c r="G3722" s="169"/>
      <c r="H3722" s="204"/>
    </row>
    <row r="3723" spans="5:8" x14ac:dyDescent="0.25">
      <c r="E3723" s="169"/>
      <c r="F3723" s="169"/>
      <c r="G3723" s="169"/>
      <c r="H3723" s="204"/>
    </row>
    <row r="3724" spans="5:8" x14ac:dyDescent="0.25">
      <c r="E3724" s="169"/>
      <c r="F3724" s="169"/>
      <c r="G3724" s="169"/>
      <c r="H3724" s="204"/>
    </row>
    <row r="3725" spans="5:8" x14ac:dyDescent="0.25">
      <c r="E3725" s="169"/>
      <c r="F3725" s="169"/>
      <c r="G3725" s="169"/>
      <c r="H3725" s="204"/>
    </row>
    <row r="3726" spans="5:8" x14ac:dyDescent="0.25">
      <c r="E3726" s="169"/>
      <c r="F3726" s="169"/>
      <c r="G3726" s="169"/>
      <c r="H3726" s="204"/>
    </row>
    <row r="3727" spans="5:8" x14ac:dyDescent="0.25">
      <c r="E3727" s="169"/>
      <c r="F3727" s="169"/>
      <c r="G3727" s="169"/>
      <c r="H3727" s="204"/>
    </row>
    <row r="3728" spans="5:8" x14ac:dyDescent="0.25">
      <c r="E3728" s="169"/>
      <c r="F3728" s="169"/>
      <c r="G3728" s="169"/>
      <c r="H3728" s="204"/>
    </row>
    <row r="3729" spans="5:8" x14ac:dyDescent="0.25">
      <c r="E3729" s="169"/>
      <c r="F3729" s="169"/>
      <c r="G3729" s="169"/>
      <c r="H3729" s="204"/>
    </row>
    <row r="3730" spans="5:8" x14ac:dyDescent="0.25">
      <c r="E3730" s="169"/>
      <c r="F3730" s="169"/>
      <c r="G3730" s="169"/>
      <c r="H3730" s="204"/>
    </row>
    <row r="3731" spans="5:8" x14ac:dyDescent="0.25">
      <c r="E3731" s="169"/>
      <c r="F3731" s="169"/>
      <c r="G3731" s="169"/>
      <c r="H3731" s="204"/>
    </row>
    <row r="3732" spans="5:8" x14ac:dyDescent="0.25">
      <c r="E3732" s="169"/>
      <c r="F3732" s="169"/>
      <c r="G3732" s="169"/>
      <c r="H3732" s="204"/>
    </row>
    <row r="3733" spans="5:8" x14ac:dyDescent="0.25">
      <c r="E3733" s="169"/>
      <c r="F3733" s="169"/>
      <c r="G3733" s="169"/>
      <c r="H3733" s="204"/>
    </row>
    <row r="3734" spans="5:8" x14ac:dyDescent="0.25">
      <c r="E3734" s="169"/>
      <c r="F3734" s="169"/>
      <c r="G3734" s="169"/>
      <c r="H3734" s="204"/>
    </row>
    <row r="3735" spans="5:8" x14ac:dyDescent="0.25">
      <c r="E3735" s="169"/>
      <c r="F3735" s="169"/>
      <c r="G3735" s="169"/>
      <c r="H3735" s="204"/>
    </row>
    <row r="3736" spans="5:8" x14ac:dyDescent="0.25">
      <c r="E3736" s="169"/>
      <c r="F3736" s="169"/>
      <c r="G3736" s="169"/>
      <c r="H3736" s="204"/>
    </row>
    <row r="3737" spans="5:8" x14ac:dyDescent="0.25">
      <c r="E3737" s="169"/>
      <c r="F3737" s="169"/>
      <c r="G3737" s="169"/>
      <c r="H3737" s="204"/>
    </row>
    <row r="3738" spans="5:8" x14ac:dyDescent="0.25">
      <c r="E3738" s="169"/>
      <c r="F3738" s="169"/>
      <c r="G3738" s="169"/>
      <c r="H3738" s="204"/>
    </row>
    <row r="3739" spans="5:8" x14ac:dyDescent="0.25">
      <c r="E3739" s="169"/>
      <c r="F3739" s="169"/>
      <c r="G3739" s="169"/>
      <c r="H3739" s="204"/>
    </row>
    <row r="3740" spans="5:8" x14ac:dyDescent="0.25">
      <c r="E3740" s="169"/>
      <c r="F3740" s="169"/>
      <c r="G3740" s="169"/>
      <c r="H3740" s="204"/>
    </row>
    <row r="3741" spans="5:8" x14ac:dyDescent="0.25">
      <c r="E3741" s="169"/>
      <c r="F3741" s="169"/>
      <c r="G3741" s="169"/>
      <c r="H3741" s="204"/>
    </row>
    <row r="3742" spans="5:8" x14ac:dyDescent="0.25">
      <c r="E3742" s="169"/>
      <c r="F3742" s="169"/>
      <c r="G3742" s="169"/>
      <c r="H3742" s="204"/>
    </row>
    <row r="3743" spans="5:8" x14ac:dyDescent="0.25">
      <c r="E3743" s="169"/>
      <c r="F3743" s="169"/>
      <c r="G3743" s="169"/>
      <c r="H3743" s="204"/>
    </row>
    <row r="3744" spans="5:8" x14ac:dyDescent="0.25">
      <c r="E3744" s="169"/>
      <c r="F3744" s="169"/>
      <c r="G3744" s="169"/>
      <c r="H3744" s="204"/>
    </row>
    <row r="3745" spans="5:8" x14ac:dyDescent="0.25">
      <c r="E3745" s="169"/>
      <c r="F3745" s="169"/>
      <c r="G3745" s="169"/>
      <c r="H3745" s="204"/>
    </row>
    <row r="3746" spans="5:8" x14ac:dyDescent="0.25">
      <c r="E3746" s="169"/>
      <c r="F3746" s="169"/>
      <c r="G3746" s="169"/>
      <c r="H3746" s="204"/>
    </row>
    <row r="3747" spans="5:8" x14ac:dyDescent="0.25">
      <c r="E3747" s="169"/>
      <c r="F3747" s="169"/>
      <c r="G3747" s="169"/>
      <c r="H3747" s="204"/>
    </row>
    <row r="3748" spans="5:8" x14ac:dyDescent="0.25">
      <c r="E3748" s="169"/>
      <c r="F3748" s="169"/>
      <c r="G3748" s="169"/>
      <c r="H3748" s="204"/>
    </row>
    <row r="3749" spans="5:8" x14ac:dyDescent="0.25">
      <c r="E3749" s="169"/>
      <c r="F3749" s="169"/>
      <c r="G3749" s="169"/>
      <c r="H3749" s="204"/>
    </row>
    <row r="3750" spans="5:8" x14ac:dyDescent="0.25">
      <c r="E3750" s="169"/>
      <c r="F3750" s="169"/>
      <c r="G3750" s="169"/>
      <c r="H3750" s="204"/>
    </row>
    <row r="3751" spans="5:8" x14ac:dyDescent="0.25">
      <c r="E3751" s="169"/>
      <c r="F3751" s="169"/>
      <c r="G3751" s="169"/>
      <c r="H3751" s="204"/>
    </row>
    <row r="3752" spans="5:8" x14ac:dyDescent="0.25">
      <c r="E3752" s="169"/>
      <c r="F3752" s="169"/>
      <c r="G3752" s="169"/>
      <c r="H3752" s="204"/>
    </row>
    <row r="3753" spans="5:8" x14ac:dyDescent="0.25">
      <c r="E3753" s="169"/>
      <c r="F3753" s="169"/>
      <c r="G3753" s="169"/>
      <c r="H3753" s="204"/>
    </row>
    <row r="3754" spans="5:8" x14ac:dyDescent="0.25">
      <c r="E3754" s="169"/>
      <c r="F3754" s="169"/>
      <c r="G3754" s="169"/>
      <c r="H3754" s="204"/>
    </row>
    <row r="3755" spans="5:8" x14ac:dyDescent="0.25">
      <c r="E3755" s="169"/>
      <c r="F3755" s="169"/>
      <c r="G3755" s="169"/>
      <c r="H3755" s="204"/>
    </row>
    <row r="3756" spans="5:8" x14ac:dyDescent="0.25">
      <c r="E3756" s="169"/>
      <c r="F3756" s="169"/>
      <c r="G3756" s="169"/>
      <c r="H3756" s="204"/>
    </row>
    <row r="3757" spans="5:8" x14ac:dyDescent="0.25">
      <c r="E3757" s="169"/>
      <c r="F3757" s="169"/>
      <c r="G3757" s="169"/>
      <c r="H3757" s="204"/>
    </row>
    <row r="3758" spans="5:8" x14ac:dyDescent="0.25">
      <c r="E3758" s="169"/>
      <c r="F3758" s="169"/>
      <c r="G3758" s="169"/>
      <c r="H3758" s="204"/>
    </row>
    <row r="3759" spans="5:8" x14ac:dyDescent="0.25">
      <c r="E3759" s="169"/>
      <c r="F3759" s="169"/>
      <c r="G3759" s="169"/>
      <c r="H3759" s="204"/>
    </row>
    <row r="3760" spans="5:8" x14ac:dyDescent="0.25">
      <c r="E3760" s="169"/>
      <c r="F3760" s="169"/>
      <c r="G3760" s="169"/>
      <c r="H3760" s="204"/>
    </row>
    <row r="3761" spans="5:8" x14ac:dyDescent="0.25">
      <c r="E3761" s="169"/>
      <c r="F3761" s="169"/>
      <c r="G3761" s="169"/>
      <c r="H3761" s="204"/>
    </row>
    <row r="3762" spans="5:8" x14ac:dyDescent="0.25">
      <c r="E3762" s="169"/>
      <c r="F3762" s="169"/>
      <c r="G3762" s="169"/>
      <c r="H3762" s="204"/>
    </row>
    <row r="3763" spans="5:8" x14ac:dyDescent="0.25">
      <c r="E3763" s="169"/>
      <c r="F3763" s="169"/>
      <c r="G3763" s="169"/>
      <c r="H3763" s="204"/>
    </row>
    <row r="3764" spans="5:8" x14ac:dyDescent="0.25">
      <c r="E3764" s="169"/>
      <c r="F3764" s="169"/>
      <c r="G3764" s="169"/>
      <c r="H3764" s="204"/>
    </row>
    <row r="3765" spans="5:8" x14ac:dyDescent="0.25">
      <c r="E3765" s="169"/>
      <c r="F3765" s="169"/>
      <c r="G3765" s="169"/>
      <c r="H3765" s="204"/>
    </row>
    <row r="3766" spans="5:8" x14ac:dyDescent="0.25">
      <c r="E3766" s="169"/>
      <c r="F3766" s="169"/>
      <c r="G3766" s="169"/>
      <c r="H3766" s="204"/>
    </row>
    <row r="3767" spans="5:8" x14ac:dyDescent="0.25">
      <c r="E3767" s="169"/>
      <c r="F3767" s="169"/>
      <c r="G3767" s="169"/>
      <c r="H3767" s="204"/>
    </row>
    <row r="3768" spans="5:8" x14ac:dyDescent="0.25">
      <c r="E3768" s="169"/>
      <c r="F3768" s="169"/>
      <c r="G3768" s="169"/>
      <c r="H3768" s="204"/>
    </row>
    <row r="3769" spans="5:8" x14ac:dyDescent="0.25">
      <c r="E3769" s="169"/>
      <c r="F3769" s="169"/>
      <c r="G3769" s="169"/>
      <c r="H3769" s="204"/>
    </row>
    <row r="3770" spans="5:8" x14ac:dyDescent="0.25">
      <c r="E3770" s="169"/>
      <c r="F3770" s="169"/>
      <c r="G3770" s="169"/>
      <c r="H3770" s="204"/>
    </row>
    <row r="3771" spans="5:8" x14ac:dyDescent="0.25">
      <c r="E3771" s="169"/>
      <c r="F3771" s="169"/>
      <c r="G3771" s="169"/>
      <c r="H3771" s="204"/>
    </row>
    <row r="3772" spans="5:8" x14ac:dyDescent="0.25">
      <c r="E3772" s="169"/>
      <c r="F3772" s="169"/>
      <c r="G3772" s="169"/>
      <c r="H3772" s="204"/>
    </row>
    <row r="3773" spans="5:8" x14ac:dyDescent="0.25">
      <c r="E3773" s="169"/>
      <c r="F3773" s="169"/>
      <c r="G3773" s="169"/>
      <c r="H3773" s="204"/>
    </row>
    <row r="3774" spans="5:8" x14ac:dyDescent="0.25">
      <c r="E3774" s="169"/>
      <c r="F3774" s="169"/>
      <c r="G3774" s="169"/>
      <c r="H3774" s="204"/>
    </row>
    <row r="3775" spans="5:8" x14ac:dyDescent="0.25">
      <c r="E3775" s="169"/>
      <c r="F3775" s="169"/>
      <c r="G3775" s="169"/>
      <c r="H3775" s="204"/>
    </row>
    <row r="3776" spans="5:8" x14ac:dyDescent="0.25">
      <c r="E3776" s="169"/>
      <c r="F3776" s="169"/>
      <c r="G3776" s="169"/>
      <c r="H3776" s="204"/>
    </row>
    <row r="3777" spans="5:8" x14ac:dyDescent="0.25">
      <c r="E3777" s="169"/>
      <c r="F3777" s="169"/>
      <c r="G3777" s="169"/>
      <c r="H3777" s="204"/>
    </row>
    <row r="3778" spans="5:8" x14ac:dyDescent="0.25">
      <c r="E3778" s="169"/>
      <c r="F3778" s="169"/>
      <c r="G3778" s="169"/>
      <c r="H3778" s="204"/>
    </row>
    <row r="3779" spans="5:8" x14ac:dyDescent="0.25">
      <c r="E3779" s="169"/>
      <c r="F3779" s="169"/>
      <c r="G3779" s="169"/>
      <c r="H3779" s="204"/>
    </row>
    <row r="3780" spans="5:8" x14ac:dyDescent="0.25">
      <c r="E3780" s="169"/>
      <c r="F3780" s="169"/>
      <c r="G3780" s="169"/>
      <c r="H3780" s="204"/>
    </row>
    <row r="3781" spans="5:8" x14ac:dyDescent="0.25">
      <c r="E3781" s="169"/>
      <c r="F3781" s="169"/>
      <c r="G3781" s="169"/>
      <c r="H3781" s="204"/>
    </row>
    <row r="3782" spans="5:8" x14ac:dyDescent="0.25">
      <c r="E3782" s="169"/>
      <c r="F3782" s="169"/>
      <c r="G3782" s="169"/>
      <c r="H3782" s="204"/>
    </row>
    <row r="3783" spans="5:8" x14ac:dyDescent="0.25">
      <c r="E3783" s="169"/>
      <c r="F3783" s="169"/>
      <c r="G3783" s="169"/>
      <c r="H3783" s="204"/>
    </row>
    <row r="3784" spans="5:8" x14ac:dyDescent="0.25">
      <c r="E3784" s="169"/>
      <c r="F3784" s="169"/>
      <c r="G3784" s="169"/>
      <c r="H3784" s="204"/>
    </row>
    <row r="3785" spans="5:8" x14ac:dyDescent="0.25">
      <c r="E3785" s="169"/>
      <c r="F3785" s="169"/>
      <c r="G3785" s="169"/>
      <c r="H3785" s="204"/>
    </row>
    <row r="3786" spans="5:8" x14ac:dyDescent="0.25">
      <c r="E3786" s="169"/>
      <c r="F3786" s="169"/>
      <c r="G3786" s="169"/>
      <c r="H3786" s="204"/>
    </row>
    <row r="3787" spans="5:8" x14ac:dyDescent="0.25">
      <c r="E3787" s="169"/>
      <c r="F3787" s="169"/>
      <c r="G3787" s="169"/>
      <c r="H3787" s="204"/>
    </row>
    <row r="3788" spans="5:8" x14ac:dyDescent="0.25">
      <c r="E3788" s="169"/>
      <c r="F3788" s="169"/>
      <c r="G3788" s="169"/>
      <c r="H3788" s="204"/>
    </row>
    <row r="3789" spans="5:8" x14ac:dyDescent="0.25">
      <c r="E3789" s="169"/>
      <c r="F3789" s="169"/>
      <c r="G3789" s="169"/>
      <c r="H3789" s="204"/>
    </row>
    <row r="3790" spans="5:8" x14ac:dyDescent="0.25">
      <c r="E3790" s="169"/>
      <c r="F3790" s="169"/>
      <c r="G3790" s="169"/>
      <c r="H3790" s="204"/>
    </row>
    <row r="3791" spans="5:8" x14ac:dyDescent="0.25">
      <c r="E3791" s="169"/>
      <c r="F3791" s="169"/>
      <c r="G3791" s="169"/>
      <c r="H3791" s="204"/>
    </row>
    <row r="3792" spans="5:8" x14ac:dyDescent="0.25">
      <c r="E3792" s="169"/>
      <c r="F3792" s="169"/>
      <c r="G3792" s="169"/>
      <c r="H3792" s="204"/>
    </row>
    <row r="3793" spans="5:8" x14ac:dyDescent="0.25">
      <c r="E3793" s="169"/>
      <c r="F3793" s="169"/>
      <c r="G3793" s="169"/>
      <c r="H3793" s="204"/>
    </row>
    <row r="3794" spans="5:8" x14ac:dyDescent="0.25">
      <c r="E3794" s="169"/>
      <c r="F3794" s="169"/>
      <c r="G3794" s="169"/>
      <c r="H3794" s="204"/>
    </row>
    <row r="3795" spans="5:8" x14ac:dyDescent="0.25">
      <c r="E3795" s="169"/>
      <c r="F3795" s="169"/>
      <c r="G3795" s="169"/>
      <c r="H3795" s="204"/>
    </row>
    <row r="3796" spans="5:8" x14ac:dyDescent="0.25">
      <c r="E3796" s="169"/>
      <c r="F3796" s="169"/>
      <c r="G3796" s="169"/>
      <c r="H3796" s="204"/>
    </row>
    <row r="3797" spans="5:8" x14ac:dyDescent="0.25">
      <c r="E3797" s="169"/>
      <c r="F3797" s="169"/>
      <c r="G3797" s="169"/>
      <c r="H3797" s="204"/>
    </row>
    <row r="3798" spans="5:8" x14ac:dyDescent="0.25">
      <c r="E3798" s="169"/>
      <c r="F3798" s="169"/>
      <c r="G3798" s="169"/>
      <c r="H3798" s="204"/>
    </row>
    <row r="3799" spans="5:8" x14ac:dyDescent="0.25">
      <c r="E3799" s="169"/>
      <c r="F3799" s="169"/>
      <c r="G3799" s="169"/>
      <c r="H3799" s="204"/>
    </row>
    <row r="3800" spans="5:8" x14ac:dyDescent="0.25">
      <c r="E3800" s="169"/>
      <c r="F3800" s="169"/>
      <c r="G3800" s="169"/>
      <c r="H3800" s="204"/>
    </row>
    <row r="3801" spans="5:8" x14ac:dyDescent="0.25">
      <c r="E3801" s="169"/>
      <c r="F3801" s="169"/>
      <c r="G3801" s="169"/>
      <c r="H3801" s="204"/>
    </row>
    <row r="3802" spans="5:8" x14ac:dyDescent="0.25">
      <c r="E3802" s="169"/>
      <c r="F3802" s="169"/>
      <c r="G3802" s="169"/>
      <c r="H3802" s="204"/>
    </row>
    <row r="3803" spans="5:8" x14ac:dyDescent="0.25">
      <c r="E3803" s="169"/>
      <c r="F3803" s="169"/>
      <c r="G3803" s="169"/>
      <c r="H3803" s="204"/>
    </row>
    <row r="3804" spans="5:8" x14ac:dyDescent="0.25">
      <c r="E3804" s="169"/>
      <c r="F3804" s="169"/>
      <c r="G3804" s="169"/>
      <c r="H3804" s="204"/>
    </row>
    <row r="3805" spans="5:8" x14ac:dyDescent="0.25">
      <c r="E3805" s="169"/>
      <c r="F3805" s="169"/>
      <c r="G3805" s="169"/>
      <c r="H3805" s="204"/>
    </row>
    <row r="3806" spans="5:8" x14ac:dyDescent="0.25">
      <c r="E3806" s="169"/>
      <c r="F3806" s="169"/>
      <c r="G3806" s="169"/>
      <c r="H3806" s="204"/>
    </row>
    <row r="3807" spans="5:8" x14ac:dyDescent="0.25">
      <c r="E3807" s="169"/>
      <c r="F3807" s="169"/>
      <c r="G3807" s="169"/>
      <c r="H3807" s="204"/>
    </row>
    <row r="3808" spans="5:8" x14ac:dyDescent="0.25">
      <c r="E3808" s="169"/>
      <c r="F3808" s="169"/>
      <c r="G3808" s="169"/>
      <c r="H3808" s="204"/>
    </row>
    <row r="3809" spans="5:8" x14ac:dyDescent="0.25">
      <c r="E3809" s="169"/>
      <c r="F3809" s="169"/>
      <c r="G3809" s="169"/>
      <c r="H3809" s="204"/>
    </row>
    <row r="3810" spans="5:8" x14ac:dyDescent="0.25">
      <c r="E3810" s="169"/>
      <c r="F3810" s="169"/>
      <c r="G3810" s="169"/>
      <c r="H3810" s="204"/>
    </row>
    <row r="3811" spans="5:8" x14ac:dyDescent="0.25">
      <c r="E3811" s="169"/>
      <c r="F3811" s="169"/>
      <c r="G3811" s="169"/>
      <c r="H3811" s="204"/>
    </row>
    <row r="3812" spans="5:8" x14ac:dyDescent="0.25">
      <c r="E3812" s="169"/>
      <c r="F3812" s="169"/>
      <c r="G3812" s="169"/>
      <c r="H3812" s="204"/>
    </row>
    <row r="3813" spans="5:8" x14ac:dyDescent="0.25">
      <c r="E3813" s="169"/>
      <c r="F3813" s="169"/>
      <c r="G3813" s="169"/>
      <c r="H3813" s="204"/>
    </row>
    <row r="3814" spans="5:8" x14ac:dyDescent="0.25">
      <c r="E3814" s="169"/>
      <c r="F3814" s="169"/>
      <c r="G3814" s="169"/>
      <c r="H3814" s="204"/>
    </row>
    <row r="3815" spans="5:8" x14ac:dyDescent="0.25">
      <c r="E3815" s="169"/>
      <c r="F3815" s="169"/>
      <c r="G3815" s="169"/>
      <c r="H3815" s="204"/>
    </row>
    <row r="3816" spans="5:8" x14ac:dyDescent="0.25">
      <c r="E3816" s="169"/>
      <c r="F3816" s="169"/>
      <c r="G3816" s="169"/>
      <c r="H3816" s="204"/>
    </row>
    <row r="3817" spans="5:8" x14ac:dyDescent="0.25">
      <c r="E3817" s="169"/>
      <c r="F3817" s="169"/>
      <c r="G3817" s="169"/>
      <c r="H3817" s="204"/>
    </row>
    <row r="3818" spans="5:8" x14ac:dyDescent="0.25">
      <c r="E3818" s="169"/>
      <c r="F3818" s="169"/>
      <c r="G3818" s="169"/>
      <c r="H3818" s="204"/>
    </row>
    <row r="3819" spans="5:8" x14ac:dyDescent="0.25">
      <c r="E3819" s="169"/>
      <c r="F3819" s="169"/>
      <c r="G3819" s="169"/>
      <c r="H3819" s="204"/>
    </row>
    <row r="3820" spans="5:8" x14ac:dyDescent="0.25">
      <c r="E3820" s="169"/>
      <c r="F3820" s="169"/>
      <c r="G3820" s="169"/>
      <c r="H3820" s="204"/>
    </row>
    <row r="3821" spans="5:8" x14ac:dyDescent="0.25">
      <c r="E3821" s="169"/>
      <c r="F3821" s="169"/>
      <c r="G3821" s="169"/>
      <c r="H3821" s="204"/>
    </row>
    <row r="3822" spans="5:8" x14ac:dyDescent="0.25">
      <c r="E3822" s="169"/>
      <c r="F3822" s="169"/>
      <c r="G3822" s="169"/>
      <c r="H3822" s="204"/>
    </row>
    <row r="3823" spans="5:8" x14ac:dyDescent="0.25">
      <c r="E3823" s="169"/>
      <c r="F3823" s="169"/>
      <c r="G3823" s="169"/>
      <c r="H3823" s="204"/>
    </row>
    <row r="3824" spans="5:8" x14ac:dyDescent="0.25">
      <c r="E3824" s="169"/>
      <c r="F3824" s="169"/>
      <c r="G3824" s="169"/>
      <c r="H3824" s="204"/>
    </row>
    <row r="3825" spans="5:8" x14ac:dyDescent="0.25">
      <c r="E3825" s="169"/>
      <c r="F3825" s="169"/>
      <c r="G3825" s="169"/>
      <c r="H3825" s="204"/>
    </row>
    <row r="3826" spans="5:8" x14ac:dyDescent="0.25">
      <c r="E3826" s="169"/>
      <c r="F3826" s="169"/>
      <c r="G3826" s="169"/>
      <c r="H3826" s="204"/>
    </row>
    <row r="3827" spans="5:8" x14ac:dyDescent="0.25">
      <c r="E3827" s="169"/>
      <c r="F3827" s="169"/>
      <c r="G3827" s="169"/>
      <c r="H3827" s="204"/>
    </row>
    <row r="3828" spans="5:8" x14ac:dyDescent="0.25">
      <c r="E3828" s="169"/>
      <c r="F3828" s="169"/>
      <c r="G3828" s="169"/>
      <c r="H3828" s="204"/>
    </row>
    <row r="3829" spans="5:8" x14ac:dyDescent="0.25">
      <c r="E3829" s="169"/>
      <c r="F3829" s="169"/>
      <c r="G3829" s="169"/>
      <c r="H3829" s="204"/>
    </row>
    <row r="3830" spans="5:8" x14ac:dyDescent="0.25">
      <c r="E3830" s="169"/>
      <c r="F3830" s="169"/>
      <c r="G3830" s="169"/>
      <c r="H3830" s="204"/>
    </row>
    <row r="3831" spans="5:8" x14ac:dyDescent="0.25">
      <c r="E3831" s="169"/>
      <c r="F3831" s="169"/>
      <c r="G3831" s="169"/>
      <c r="H3831" s="204"/>
    </row>
    <row r="3832" spans="5:8" x14ac:dyDescent="0.25">
      <c r="E3832" s="169"/>
      <c r="F3832" s="169"/>
      <c r="G3832" s="169"/>
      <c r="H3832" s="204"/>
    </row>
    <row r="3833" spans="5:8" x14ac:dyDescent="0.25">
      <c r="E3833" s="169"/>
      <c r="F3833" s="169"/>
      <c r="G3833" s="169"/>
      <c r="H3833" s="204"/>
    </row>
    <row r="3834" spans="5:8" x14ac:dyDescent="0.25">
      <c r="E3834" s="169"/>
      <c r="F3834" s="169"/>
      <c r="G3834" s="169"/>
      <c r="H3834" s="204"/>
    </row>
    <row r="3835" spans="5:8" x14ac:dyDescent="0.25">
      <c r="E3835" s="169"/>
      <c r="F3835" s="169"/>
      <c r="G3835" s="169"/>
      <c r="H3835" s="204"/>
    </row>
    <row r="3836" spans="5:8" x14ac:dyDescent="0.25">
      <c r="E3836" s="169"/>
      <c r="F3836" s="169"/>
      <c r="G3836" s="169"/>
      <c r="H3836" s="204"/>
    </row>
    <row r="3837" spans="5:8" x14ac:dyDescent="0.25">
      <c r="E3837" s="169"/>
      <c r="F3837" s="169"/>
      <c r="G3837" s="169"/>
      <c r="H3837" s="204"/>
    </row>
    <row r="3838" spans="5:8" x14ac:dyDescent="0.25">
      <c r="E3838" s="169"/>
      <c r="F3838" s="169"/>
      <c r="G3838" s="169"/>
      <c r="H3838" s="204"/>
    </row>
    <row r="3839" spans="5:8" x14ac:dyDescent="0.25">
      <c r="E3839" s="169"/>
      <c r="F3839" s="169"/>
      <c r="G3839" s="169"/>
      <c r="H3839" s="204"/>
    </row>
    <row r="3840" spans="5:8" x14ac:dyDescent="0.25">
      <c r="E3840" s="169"/>
      <c r="F3840" s="169"/>
      <c r="G3840" s="169"/>
      <c r="H3840" s="204"/>
    </row>
    <row r="3841" spans="5:8" x14ac:dyDescent="0.25">
      <c r="E3841" s="169"/>
      <c r="F3841" s="169"/>
      <c r="G3841" s="169"/>
      <c r="H3841" s="204"/>
    </row>
    <row r="3842" spans="5:8" x14ac:dyDescent="0.25">
      <c r="E3842" s="169"/>
      <c r="F3842" s="169"/>
      <c r="G3842" s="169"/>
      <c r="H3842" s="204"/>
    </row>
    <row r="3843" spans="5:8" x14ac:dyDescent="0.25">
      <c r="E3843" s="169"/>
      <c r="F3843" s="169"/>
      <c r="G3843" s="169"/>
      <c r="H3843" s="204"/>
    </row>
    <row r="3844" spans="5:8" x14ac:dyDescent="0.25">
      <c r="E3844" s="169"/>
      <c r="F3844" s="169"/>
      <c r="G3844" s="169"/>
      <c r="H3844" s="204"/>
    </row>
    <row r="3845" spans="5:8" x14ac:dyDescent="0.25">
      <c r="E3845" s="169"/>
      <c r="F3845" s="169"/>
      <c r="G3845" s="169"/>
      <c r="H3845" s="204"/>
    </row>
    <row r="3846" spans="5:8" x14ac:dyDescent="0.25">
      <c r="E3846" s="169"/>
      <c r="F3846" s="169"/>
      <c r="G3846" s="169"/>
      <c r="H3846" s="204"/>
    </row>
    <row r="3847" spans="5:8" x14ac:dyDescent="0.25">
      <c r="E3847" s="169"/>
      <c r="F3847" s="169"/>
      <c r="G3847" s="169"/>
      <c r="H3847" s="204"/>
    </row>
    <row r="3848" spans="5:8" x14ac:dyDescent="0.25">
      <c r="E3848" s="169"/>
      <c r="F3848" s="169"/>
      <c r="G3848" s="169"/>
      <c r="H3848" s="204"/>
    </row>
    <row r="3849" spans="5:8" x14ac:dyDescent="0.25">
      <c r="E3849" s="169"/>
      <c r="F3849" s="169"/>
      <c r="G3849" s="169"/>
      <c r="H3849" s="204"/>
    </row>
    <row r="3850" spans="5:8" x14ac:dyDescent="0.25">
      <c r="E3850" s="169"/>
      <c r="F3850" s="169"/>
      <c r="G3850" s="169"/>
      <c r="H3850" s="204"/>
    </row>
    <row r="3851" spans="5:8" x14ac:dyDescent="0.25">
      <c r="E3851" s="169"/>
      <c r="F3851" s="169"/>
      <c r="G3851" s="169"/>
      <c r="H3851" s="204"/>
    </row>
    <row r="3852" spans="5:8" x14ac:dyDescent="0.25">
      <c r="E3852" s="169"/>
      <c r="F3852" s="169"/>
      <c r="G3852" s="169"/>
      <c r="H3852" s="204"/>
    </row>
    <row r="3853" spans="5:8" x14ac:dyDescent="0.25">
      <c r="E3853" s="169"/>
      <c r="F3853" s="169"/>
      <c r="G3853" s="169"/>
      <c r="H3853" s="204"/>
    </row>
    <row r="3854" spans="5:8" x14ac:dyDescent="0.25">
      <c r="E3854" s="169"/>
      <c r="F3854" s="169"/>
      <c r="G3854" s="169"/>
      <c r="H3854" s="204"/>
    </row>
    <row r="3855" spans="5:8" x14ac:dyDescent="0.25">
      <c r="E3855" s="169"/>
      <c r="F3855" s="169"/>
      <c r="G3855" s="169"/>
      <c r="H3855" s="204"/>
    </row>
    <row r="3856" spans="5:8" x14ac:dyDescent="0.25">
      <c r="E3856" s="169"/>
      <c r="F3856" s="169"/>
      <c r="G3856" s="169"/>
      <c r="H3856" s="204"/>
    </row>
    <row r="3857" spans="5:8" x14ac:dyDescent="0.25">
      <c r="E3857" s="169"/>
      <c r="F3857" s="169"/>
      <c r="G3857" s="169"/>
      <c r="H3857" s="204"/>
    </row>
    <row r="3858" spans="5:8" x14ac:dyDescent="0.25">
      <c r="E3858" s="169"/>
      <c r="F3858" s="169"/>
      <c r="G3858" s="169"/>
      <c r="H3858" s="204"/>
    </row>
    <row r="3859" spans="5:8" x14ac:dyDescent="0.25">
      <c r="E3859" s="169"/>
      <c r="F3859" s="169"/>
      <c r="G3859" s="169"/>
      <c r="H3859" s="204"/>
    </row>
    <row r="3860" spans="5:8" x14ac:dyDescent="0.25">
      <c r="E3860" s="169"/>
      <c r="F3860" s="169"/>
      <c r="G3860" s="169"/>
      <c r="H3860" s="204"/>
    </row>
    <row r="3861" spans="5:8" x14ac:dyDescent="0.25">
      <c r="E3861" s="169"/>
      <c r="F3861" s="169"/>
      <c r="G3861" s="169"/>
      <c r="H3861" s="204"/>
    </row>
    <row r="3862" spans="5:8" x14ac:dyDescent="0.25">
      <c r="E3862" s="169"/>
      <c r="F3862" s="169"/>
      <c r="G3862" s="169"/>
      <c r="H3862" s="204"/>
    </row>
    <row r="3863" spans="5:8" x14ac:dyDescent="0.25">
      <c r="E3863" s="169"/>
      <c r="F3863" s="169"/>
      <c r="G3863" s="169"/>
      <c r="H3863" s="204"/>
    </row>
    <row r="3864" spans="5:8" x14ac:dyDescent="0.25">
      <c r="E3864" s="169"/>
      <c r="F3864" s="169"/>
      <c r="G3864" s="169"/>
      <c r="H3864" s="204"/>
    </row>
    <row r="3865" spans="5:8" x14ac:dyDescent="0.25">
      <c r="E3865" s="169"/>
      <c r="F3865" s="169"/>
      <c r="G3865" s="169"/>
      <c r="H3865" s="204"/>
    </row>
    <row r="3866" spans="5:8" x14ac:dyDescent="0.25">
      <c r="E3866" s="169"/>
      <c r="F3866" s="169"/>
      <c r="G3866" s="169"/>
      <c r="H3866" s="204"/>
    </row>
    <row r="3867" spans="5:8" x14ac:dyDescent="0.25">
      <c r="E3867" s="169"/>
      <c r="F3867" s="169"/>
      <c r="G3867" s="169"/>
      <c r="H3867" s="204"/>
    </row>
    <row r="3868" spans="5:8" x14ac:dyDescent="0.25">
      <c r="E3868" s="169"/>
      <c r="F3868" s="169"/>
      <c r="G3868" s="169"/>
      <c r="H3868" s="204"/>
    </row>
    <row r="3869" spans="5:8" x14ac:dyDescent="0.25">
      <c r="E3869" s="169"/>
      <c r="F3869" s="169"/>
      <c r="G3869" s="169"/>
      <c r="H3869" s="204"/>
    </row>
    <row r="3870" spans="5:8" x14ac:dyDescent="0.25">
      <c r="E3870" s="169"/>
      <c r="F3870" s="169"/>
      <c r="G3870" s="169"/>
      <c r="H3870" s="204"/>
    </row>
    <row r="3871" spans="5:8" x14ac:dyDescent="0.25">
      <c r="E3871" s="169"/>
      <c r="F3871" s="169"/>
      <c r="G3871" s="169"/>
      <c r="H3871" s="204"/>
    </row>
    <row r="3872" spans="5:8" x14ac:dyDescent="0.25">
      <c r="E3872" s="169"/>
      <c r="F3872" s="169"/>
      <c r="G3872" s="169"/>
      <c r="H3872" s="204"/>
    </row>
    <row r="3873" spans="5:8" x14ac:dyDescent="0.25">
      <c r="E3873" s="169"/>
      <c r="F3873" s="169"/>
      <c r="G3873" s="169"/>
      <c r="H3873" s="204"/>
    </row>
    <row r="3874" spans="5:8" x14ac:dyDescent="0.25">
      <c r="E3874" s="169"/>
      <c r="F3874" s="169"/>
      <c r="G3874" s="169"/>
      <c r="H3874" s="204"/>
    </row>
    <row r="3875" spans="5:8" x14ac:dyDescent="0.25">
      <c r="E3875" s="169"/>
      <c r="F3875" s="169"/>
      <c r="G3875" s="169"/>
      <c r="H3875" s="204"/>
    </row>
    <row r="3876" spans="5:8" x14ac:dyDescent="0.25">
      <c r="E3876" s="169"/>
      <c r="F3876" s="169"/>
      <c r="G3876" s="169"/>
      <c r="H3876" s="204"/>
    </row>
    <row r="3877" spans="5:8" x14ac:dyDescent="0.25">
      <c r="E3877" s="169"/>
      <c r="F3877" s="169"/>
      <c r="G3877" s="169"/>
      <c r="H3877" s="204"/>
    </row>
    <row r="3878" spans="5:8" x14ac:dyDescent="0.25">
      <c r="E3878" s="169"/>
      <c r="F3878" s="169"/>
      <c r="G3878" s="169"/>
      <c r="H3878" s="204"/>
    </row>
    <row r="3879" spans="5:8" x14ac:dyDescent="0.25">
      <c r="E3879" s="169"/>
      <c r="F3879" s="169"/>
      <c r="G3879" s="169"/>
      <c r="H3879" s="204"/>
    </row>
    <row r="3880" spans="5:8" x14ac:dyDescent="0.25">
      <c r="E3880" s="169"/>
      <c r="F3880" s="169"/>
      <c r="G3880" s="169"/>
      <c r="H3880" s="204"/>
    </row>
    <row r="3881" spans="5:8" x14ac:dyDescent="0.25">
      <c r="E3881" s="169"/>
      <c r="F3881" s="169"/>
      <c r="G3881" s="169"/>
      <c r="H3881" s="204"/>
    </row>
    <row r="3882" spans="5:8" x14ac:dyDescent="0.25">
      <c r="E3882" s="169"/>
      <c r="F3882" s="169"/>
      <c r="G3882" s="169"/>
      <c r="H3882" s="204"/>
    </row>
    <row r="3883" spans="5:8" x14ac:dyDescent="0.25">
      <c r="E3883" s="169"/>
      <c r="F3883" s="169"/>
      <c r="G3883" s="169"/>
      <c r="H3883" s="204"/>
    </row>
    <row r="3884" spans="5:8" x14ac:dyDescent="0.25">
      <c r="E3884" s="169"/>
      <c r="F3884" s="169"/>
      <c r="G3884" s="169"/>
      <c r="H3884" s="204"/>
    </row>
    <row r="3885" spans="5:8" x14ac:dyDescent="0.25">
      <c r="E3885" s="169"/>
      <c r="F3885" s="169"/>
      <c r="G3885" s="169"/>
      <c r="H3885" s="204"/>
    </row>
    <row r="3886" spans="5:8" x14ac:dyDescent="0.25">
      <c r="E3886" s="169"/>
      <c r="F3886" s="169"/>
      <c r="G3886" s="169"/>
      <c r="H3886" s="204"/>
    </row>
    <row r="3887" spans="5:8" x14ac:dyDescent="0.25">
      <c r="E3887" s="169"/>
      <c r="F3887" s="169"/>
      <c r="G3887" s="169"/>
      <c r="H3887" s="204"/>
    </row>
    <row r="3888" spans="5:8" x14ac:dyDescent="0.25">
      <c r="E3888" s="169"/>
      <c r="F3888" s="169"/>
      <c r="G3888" s="169"/>
      <c r="H3888" s="204"/>
    </row>
    <row r="3889" spans="5:8" x14ac:dyDescent="0.25">
      <c r="E3889" s="169"/>
      <c r="F3889" s="169"/>
      <c r="G3889" s="169"/>
      <c r="H3889" s="204"/>
    </row>
    <row r="3890" spans="5:8" x14ac:dyDescent="0.25">
      <c r="E3890" s="169"/>
      <c r="F3890" s="169"/>
      <c r="G3890" s="169"/>
      <c r="H3890" s="204"/>
    </row>
    <row r="3891" spans="5:8" x14ac:dyDescent="0.25">
      <c r="E3891" s="169"/>
      <c r="F3891" s="169"/>
      <c r="G3891" s="169"/>
      <c r="H3891" s="204"/>
    </row>
    <row r="3892" spans="5:8" x14ac:dyDescent="0.25">
      <c r="E3892" s="169"/>
      <c r="F3892" s="169"/>
      <c r="G3892" s="169"/>
      <c r="H3892" s="204"/>
    </row>
    <row r="3893" spans="5:8" x14ac:dyDescent="0.25">
      <c r="E3893" s="169"/>
      <c r="F3893" s="169"/>
      <c r="G3893" s="169"/>
      <c r="H3893" s="204"/>
    </row>
    <row r="3894" spans="5:8" x14ac:dyDescent="0.25">
      <c r="E3894" s="169"/>
      <c r="F3894" s="169"/>
      <c r="G3894" s="169"/>
      <c r="H3894" s="204"/>
    </row>
    <row r="3895" spans="5:8" x14ac:dyDescent="0.25">
      <c r="E3895" s="169"/>
      <c r="F3895" s="169"/>
      <c r="G3895" s="169"/>
      <c r="H3895" s="204"/>
    </row>
    <row r="3896" spans="5:8" x14ac:dyDescent="0.25">
      <c r="E3896" s="169"/>
      <c r="F3896" s="169"/>
      <c r="G3896" s="169"/>
      <c r="H3896" s="204"/>
    </row>
    <row r="3897" spans="5:8" x14ac:dyDescent="0.25">
      <c r="E3897" s="169"/>
      <c r="F3897" s="169"/>
      <c r="G3897" s="169"/>
      <c r="H3897" s="204"/>
    </row>
    <row r="3898" spans="5:8" x14ac:dyDescent="0.25">
      <c r="E3898" s="169"/>
      <c r="F3898" s="169"/>
      <c r="G3898" s="169"/>
      <c r="H3898" s="204"/>
    </row>
    <row r="3899" spans="5:8" x14ac:dyDescent="0.25">
      <c r="E3899" s="169"/>
      <c r="F3899" s="169"/>
      <c r="G3899" s="169"/>
      <c r="H3899" s="204"/>
    </row>
    <row r="3900" spans="5:8" x14ac:dyDescent="0.25">
      <c r="E3900" s="169"/>
      <c r="F3900" s="169"/>
      <c r="G3900" s="169"/>
      <c r="H3900" s="204"/>
    </row>
    <row r="3901" spans="5:8" x14ac:dyDescent="0.25">
      <c r="E3901" s="169"/>
      <c r="F3901" s="169"/>
      <c r="G3901" s="169"/>
      <c r="H3901" s="204"/>
    </row>
    <row r="3902" spans="5:8" x14ac:dyDescent="0.25">
      <c r="E3902" s="169"/>
      <c r="F3902" s="169"/>
      <c r="G3902" s="169"/>
      <c r="H3902" s="204"/>
    </row>
    <row r="3903" spans="5:8" x14ac:dyDescent="0.25">
      <c r="E3903" s="169"/>
      <c r="F3903" s="169"/>
      <c r="G3903" s="169"/>
      <c r="H3903" s="204"/>
    </row>
    <row r="3904" spans="5:8" x14ac:dyDescent="0.25">
      <c r="E3904" s="169"/>
      <c r="F3904" s="169"/>
      <c r="G3904" s="169"/>
      <c r="H3904" s="204"/>
    </row>
    <row r="3905" spans="5:8" x14ac:dyDescent="0.25">
      <c r="E3905" s="169"/>
      <c r="F3905" s="169"/>
      <c r="G3905" s="169"/>
      <c r="H3905" s="204"/>
    </row>
    <row r="3906" spans="5:8" x14ac:dyDescent="0.25">
      <c r="E3906" s="169"/>
      <c r="F3906" s="169"/>
      <c r="G3906" s="169"/>
      <c r="H3906" s="204"/>
    </row>
    <row r="3907" spans="5:8" x14ac:dyDescent="0.25">
      <c r="E3907" s="169"/>
      <c r="F3907" s="169"/>
      <c r="G3907" s="169"/>
      <c r="H3907" s="204"/>
    </row>
    <row r="3908" spans="5:8" x14ac:dyDescent="0.25">
      <c r="E3908" s="169"/>
      <c r="F3908" s="169"/>
      <c r="G3908" s="169"/>
      <c r="H3908" s="204"/>
    </row>
    <row r="3909" spans="5:8" x14ac:dyDescent="0.25">
      <c r="E3909" s="169"/>
      <c r="F3909" s="169"/>
      <c r="G3909" s="169"/>
      <c r="H3909" s="204"/>
    </row>
    <row r="3910" spans="5:8" x14ac:dyDescent="0.25">
      <c r="E3910" s="169"/>
      <c r="F3910" s="169"/>
      <c r="G3910" s="169"/>
      <c r="H3910" s="204"/>
    </row>
    <row r="3911" spans="5:8" x14ac:dyDescent="0.25">
      <c r="E3911" s="169"/>
      <c r="F3911" s="169"/>
      <c r="G3911" s="169"/>
      <c r="H3911" s="204"/>
    </row>
    <row r="3912" spans="5:8" x14ac:dyDescent="0.25">
      <c r="E3912" s="169"/>
      <c r="F3912" s="169"/>
      <c r="G3912" s="169"/>
      <c r="H3912" s="204"/>
    </row>
    <row r="3913" spans="5:8" x14ac:dyDescent="0.25">
      <c r="E3913" s="169"/>
      <c r="F3913" s="169"/>
      <c r="G3913" s="169"/>
      <c r="H3913" s="204"/>
    </row>
    <row r="3914" spans="5:8" x14ac:dyDescent="0.25">
      <c r="E3914" s="169"/>
      <c r="F3914" s="169"/>
      <c r="G3914" s="169"/>
      <c r="H3914" s="204"/>
    </row>
    <row r="3915" spans="5:8" x14ac:dyDescent="0.25">
      <c r="E3915" s="169"/>
      <c r="F3915" s="169"/>
      <c r="G3915" s="169"/>
      <c r="H3915" s="204"/>
    </row>
    <row r="3916" spans="5:8" x14ac:dyDescent="0.25">
      <c r="E3916" s="169"/>
      <c r="F3916" s="169"/>
      <c r="G3916" s="169"/>
      <c r="H3916" s="204"/>
    </row>
    <row r="3917" spans="5:8" x14ac:dyDescent="0.25">
      <c r="E3917" s="169"/>
      <c r="F3917" s="169"/>
      <c r="G3917" s="169"/>
      <c r="H3917" s="204"/>
    </row>
    <row r="3918" spans="5:8" x14ac:dyDescent="0.25">
      <c r="E3918" s="169"/>
      <c r="F3918" s="169"/>
      <c r="G3918" s="169"/>
      <c r="H3918" s="204"/>
    </row>
    <row r="3919" spans="5:8" x14ac:dyDescent="0.25">
      <c r="E3919" s="169"/>
      <c r="F3919" s="169"/>
      <c r="G3919" s="169"/>
      <c r="H3919" s="204"/>
    </row>
    <row r="3920" spans="5:8" x14ac:dyDescent="0.25">
      <c r="E3920" s="169"/>
      <c r="F3920" s="169"/>
      <c r="G3920" s="169"/>
      <c r="H3920" s="204"/>
    </row>
    <row r="3921" spans="5:8" x14ac:dyDescent="0.25">
      <c r="E3921" s="169"/>
      <c r="F3921" s="169"/>
      <c r="G3921" s="169"/>
      <c r="H3921" s="204"/>
    </row>
    <row r="3922" spans="5:8" x14ac:dyDescent="0.25">
      <c r="E3922" s="169"/>
      <c r="F3922" s="169"/>
      <c r="G3922" s="169"/>
      <c r="H3922" s="204"/>
    </row>
    <row r="3923" spans="5:8" x14ac:dyDescent="0.25">
      <c r="E3923" s="169"/>
      <c r="F3923" s="169"/>
      <c r="G3923" s="169"/>
      <c r="H3923" s="204"/>
    </row>
    <row r="3924" spans="5:8" x14ac:dyDescent="0.25">
      <c r="E3924" s="169"/>
      <c r="F3924" s="169"/>
      <c r="G3924" s="169"/>
      <c r="H3924" s="204"/>
    </row>
    <row r="3925" spans="5:8" x14ac:dyDescent="0.25">
      <c r="E3925" s="169"/>
      <c r="F3925" s="169"/>
      <c r="G3925" s="169"/>
      <c r="H3925" s="204"/>
    </row>
    <row r="3926" spans="5:8" x14ac:dyDescent="0.25">
      <c r="E3926" s="169"/>
      <c r="F3926" s="169"/>
      <c r="G3926" s="169"/>
      <c r="H3926" s="204"/>
    </row>
    <row r="3927" spans="5:8" x14ac:dyDescent="0.25">
      <c r="E3927" s="169"/>
      <c r="F3927" s="169"/>
      <c r="G3927" s="169"/>
      <c r="H3927" s="204"/>
    </row>
    <row r="3928" spans="5:8" x14ac:dyDescent="0.25">
      <c r="E3928" s="169"/>
      <c r="F3928" s="169"/>
      <c r="G3928" s="169"/>
      <c r="H3928" s="204"/>
    </row>
    <row r="3929" spans="5:8" x14ac:dyDescent="0.25">
      <c r="E3929" s="169"/>
      <c r="F3929" s="169"/>
      <c r="G3929" s="169"/>
      <c r="H3929" s="204"/>
    </row>
    <row r="3930" spans="5:8" x14ac:dyDescent="0.25">
      <c r="E3930" s="169"/>
      <c r="F3930" s="169"/>
      <c r="G3930" s="169"/>
      <c r="H3930" s="204"/>
    </row>
    <row r="3931" spans="5:8" x14ac:dyDescent="0.25">
      <c r="E3931" s="169"/>
      <c r="F3931" s="169"/>
      <c r="G3931" s="169"/>
      <c r="H3931" s="204"/>
    </row>
    <row r="3932" spans="5:8" x14ac:dyDescent="0.25">
      <c r="E3932" s="169"/>
      <c r="F3932" s="169"/>
      <c r="G3932" s="169"/>
      <c r="H3932" s="204"/>
    </row>
    <row r="3933" spans="5:8" x14ac:dyDescent="0.25">
      <c r="E3933" s="169"/>
      <c r="F3933" s="169"/>
      <c r="G3933" s="169"/>
      <c r="H3933" s="204"/>
    </row>
    <row r="3934" spans="5:8" x14ac:dyDescent="0.25">
      <c r="E3934" s="169"/>
      <c r="F3934" s="169"/>
      <c r="G3934" s="169"/>
      <c r="H3934" s="204"/>
    </row>
    <row r="3935" spans="5:8" x14ac:dyDescent="0.25">
      <c r="E3935" s="169"/>
      <c r="F3935" s="169"/>
      <c r="G3935" s="169"/>
      <c r="H3935" s="204"/>
    </row>
    <row r="3936" spans="5:8" x14ac:dyDescent="0.25">
      <c r="E3936" s="169"/>
      <c r="F3936" s="169"/>
      <c r="G3936" s="169"/>
      <c r="H3936" s="204"/>
    </row>
    <row r="3937" spans="5:8" x14ac:dyDescent="0.25">
      <c r="E3937" s="169"/>
      <c r="F3937" s="169"/>
      <c r="G3937" s="169"/>
      <c r="H3937" s="204"/>
    </row>
    <row r="3938" spans="5:8" x14ac:dyDescent="0.25">
      <c r="E3938" s="169"/>
      <c r="F3938" s="169"/>
      <c r="G3938" s="169"/>
      <c r="H3938" s="204"/>
    </row>
    <row r="3939" spans="5:8" x14ac:dyDescent="0.25">
      <c r="E3939" s="169"/>
      <c r="F3939" s="169"/>
      <c r="G3939" s="169"/>
      <c r="H3939" s="204"/>
    </row>
    <row r="3940" spans="5:8" x14ac:dyDescent="0.25">
      <c r="E3940" s="169"/>
      <c r="F3940" s="169"/>
      <c r="G3940" s="169"/>
      <c r="H3940" s="204"/>
    </row>
    <row r="3941" spans="5:8" x14ac:dyDescent="0.25">
      <c r="E3941" s="169"/>
      <c r="F3941" s="169"/>
      <c r="G3941" s="169"/>
      <c r="H3941" s="204"/>
    </row>
    <row r="3942" spans="5:8" x14ac:dyDescent="0.25">
      <c r="E3942" s="169"/>
      <c r="F3942" s="169"/>
      <c r="G3942" s="169"/>
      <c r="H3942" s="204"/>
    </row>
    <row r="3943" spans="5:8" x14ac:dyDescent="0.25">
      <c r="E3943" s="169"/>
      <c r="F3943" s="169"/>
      <c r="G3943" s="169"/>
      <c r="H3943" s="204"/>
    </row>
    <row r="3944" spans="5:8" x14ac:dyDescent="0.25">
      <c r="E3944" s="169"/>
      <c r="F3944" s="169"/>
      <c r="G3944" s="169"/>
      <c r="H3944" s="204"/>
    </row>
    <row r="3945" spans="5:8" x14ac:dyDescent="0.25">
      <c r="E3945" s="169"/>
      <c r="F3945" s="169"/>
      <c r="G3945" s="169"/>
      <c r="H3945" s="204"/>
    </row>
    <row r="3946" spans="5:8" x14ac:dyDescent="0.25">
      <c r="E3946" s="169"/>
      <c r="F3946" s="169"/>
      <c r="G3946" s="169"/>
      <c r="H3946" s="204"/>
    </row>
    <row r="3947" spans="5:8" x14ac:dyDescent="0.25">
      <c r="E3947" s="169"/>
      <c r="F3947" s="169"/>
      <c r="G3947" s="169"/>
      <c r="H3947" s="204"/>
    </row>
    <row r="3948" spans="5:8" x14ac:dyDescent="0.25">
      <c r="E3948" s="169"/>
      <c r="F3948" s="169"/>
      <c r="G3948" s="169"/>
      <c r="H3948" s="204"/>
    </row>
    <row r="3949" spans="5:8" x14ac:dyDescent="0.25">
      <c r="E3949" s="169"/>
      <c r="F3949" s="169"/>
      <c r="G3949" s="169"/>
      <c r="H3949" s="204"/>
    </row>
    <row r="3950" spans="5:8" x14ac:dyDescent="0.25">
      <c r="E3950" s="169"/>
      <c r="F3950" s="169"/>
      <c r="G3950" s="169"/>
      <c r="H3950" s="204"/>
    </row>
    <row r="3951" spans="5:8" x14ac:dyDescent="0.25">
      <c r="E3951" s="169"/>
      <c r="F3951" s="169"/>
      <c r="G3951" s="169"/>
      <c r="H3951" s="204"/>
    </row>
    <row r="3952" spans="5:8" x14ac:dyDescent="0.25">
      <c r="E3952" s="169"/>
      <c r="F3952" s="169"/>
      <c r="G3952" s="169"/>
      <c r="H3952" s="204"/>
    </row>
    <row r="3953" spans="5:8" x14ac:dyDescent="0.25">
      <c r="E3953" s="169"/>
      <c r="F3953" s="169"/>
      <c r="G3953" s="169"/>
      <c r="H3953" s="204"/>
    </row>
    <row r="3954" spans="5:8" x14ac:dyDescent="0.25">
      <c r="E3954" s="169"/>
      <c r="F3954" s="169"/>
      <c r="G3954" s="169"/>
      <c r="H3954" s="204"/>
    </row>
    <row r="3955" spans="5:8" x14ac:dyDescent="0.25">
      <c r="E3955" s="169"/>
      <c r="F3955" s="169"/>
      <c r="G3955" s="169"/>
      <c r="H3955" s="204"/>
    </row>
    <row r="3956" spans="5:8" x14ac:dyDescent="0.25">
      <c r="E3956" s="169"/>
      <c r="F3956" s="169"/>
      <c r="G3956" s="169"/>
      <c r="H3956" s="204"/>
    </row>
    <row r="3957" spans="5:8" x14ac:dyDescent="0.25">
      <c r="E3957" s="169"/>
      <c r="F3957" s="169"/>
      <c r="G3957" s="169"/>
      <c r="H3957" s="204"/>
    </row>
    <row r="3958" spans="5:8" x14ac:dyDescent="0.25">
      <c r="E3958" s="169"/>
      <c r="F3958" s="169"/>
      <c r="G3958" s="169"/>
      <c r="H3958" s="204"/>
    </row>
    <row r="3959" spans="5:8" x14ac:dyDescent="0.25">
      <c r="E3959" s="169"/>
      <c r="F3959" s="169"/>
      <c r="G3959" s="169"/>
      <c r="H3959" s="204"/>
    </row>
    <row r="3960" spans="5:8" x14ac:dyDescent="0.25">
      <c r="E3960" s="169"/>
      <c r="F3960" s="169"/>
      <c r="G3960" s="169"/>
      <c r="H3960" s="204"/>
    </row>
    <row r="3961" spans="5:8" x14ac:dyDescent="0.25">
      <c r="E3961" s="169"/>
      <c r="F3961" s="169"/>
      <c r="G3961" s="169"/>
      <c r="H3961" s="204"/>
    </row>
    <row r="3962" spans="5:8" x14ac:dyDescent="0.25">
      <c r="E3962" s="169"/>
      <c r="F3962" s="169"/>
      <c r="G3962" s="169"/>
      <c r="H3962" s="204"/>
    </row>
    <row r="3963" spans="5:8" x14ac:dyDescent="0.25">
      <c r="E3963" s="169"/>
      <c r="F3963" s="169"/>
      <c r="G3963" s="169"/>
      <c r="H3963" s="204"/>
    </row>
    <row r="3964" spans="5:8" x14ac:dyDescent="0.25">
      <c r="E3964" s="169"/>
      <c r="F3964" s="169"/>
      <c r="G3964" s="169"/>
      <c r="H3964" s="204"/>
    </row>
    <row r="3965" spans="5:8" x14ac:dyDescent="0.25">
      <c r="E3965" s="169"/>
      <c r="F3965" s="169"/>
      <c r="G3965" s="169"/>
      <c r="H3965" s="204"/>
    </row>
    <row r="3966" spans="5:8" x14ac:dyDescent="0.25">
      <c r="E3966" s="169"/>
      <c r="F3966" s="169"/>
      <c r="G3966" s="169"/>
      <c r="H3966" s="204"/>
    </row>
    <row r="3967" spans="5:8" x14ac:dyDescent="0.25">
      <c r="E3967" s="169"/>
      <c r="F3967" s="169"/>
      <c r="G3967" s="169"/>
      <c r="H3967" s="204"/>
    </row>
    <row r="3968" spans="5:8" x14ac:dyDescent="0.25">
      <c r="E3968" s="169"/>
      <c r="F3968" s="169"/>
      <c r="G3968" s="169"/>
      <c r="H3968" s="204"/>
    </row>
    <row r="3969" spans="5:8" x14ac:dyDescent="0.25">
      <c r="E3969" s="169"/>
      <c r="F3969" s="169"/>
      <c r="G3969" s="169"/>
      <c r="H3969" s="204"/>
    </row>
    <row r="3970" spans="5:8" x14ac:dyDescent="0.25">
      <c r="E3970" s="169"/>
      <c r="F3970" s="169"/>
      <c r="G3970" s="169"/>
      <c r="H3970" s="204"/>
    </row>
    <row r="3971" spans="5:8" x14ac:dyDescent="0.25">
      <c r="E3971" s="169"/>
      <c r="F3971" s="169"/>
      <c r="G3971" s="169"/>
      <c r="H3971" s="204"/>
    </row>
    <row r="3972" spans="5:8" x14ac:dyDescent="0.25">
      <c r="E3972" s="169"/>
      <c r="F3972" s="169"/>
      <c r="G3972" s="169"/>
      <c r="H3972" s="204"/>
    </row>
    <row r="3973" spans="5:8" x14ac:dyDescent="0.25">
      <c r="E3973" s="169"/>
      <c r="F3973" s="169"/>
      <c r="G3973" s="169"/>
      <c r="H3973" s="204"/>
    </row>
    <row r="3974" spans="5:8" x14ac:dyDescent="0.25">
      <c r="E3974" s="169"/>
      <c r="F3974" s="169"/>
      <c r="G3974" s="169"/>
      <c r="H3974" s="204"/>
    </row>
    <row r="3975" spans="5:8" x14ac:dyDescent="0.25">
      <c r="E3975" s="169"/>
      <c r="F3975" s="169"/>
      <c r="G3975" s="169"/>
      <c r="H3975" s="204"/>
    </row>
    <row r="3976" spans="5:8" x14ac:dyDescent="0.25">
      <c r="E3976" s="169"/>
      <c r="F3976" s="169"/>
      <c r="G3976" s="169"/>
      <c r="H3976" s="204"/>
    </row>
    <row r="3977" spans="5:8" x14ac:dyDescent="0.25">
      <c r="E3977" s="169"/>
      <c r="F3977" s="169"/>
      <c r="G3977" s="169"/>
      <c r="H3977" s="204"/>
    </row>
    <row r="3978" spans="5:8" x14ac:dyDescent="0.25">
      <c r="E3978" s="169"/>
      <c r="F3978" s="169"/>
      <c r="G3978" s="169"/>
      <c r="H3978" s="204"/>
    </row>
    <row r="3979" spans="5:8" x14ac:dyDescent="0.25">
      <c r="E3979" s="169"/>
      <c r="F3979" s="169"/>
      <c r="G3979" s="169"/>
      <c r="H3979" s="204"/>
    </row>
    <row r="3980" spans="5:8" x14ac:dyDescent="0.25">
      <c r="E3980" s="169"/>
      <c r="F3980" s="169"/>
      <c r="G3980" s="169"/>
      <c r="H3980" s="204"/>
    </row>
    <row r="3981" spans="5:8" x14ac:dyDescent="0.25">
      <c r="E3981" s="169"/>
      <c r="F3981" s="169"/>
      <c r="G3981" s="169"/>
      <c r="H3981" s="204"/>
    </row>
    <row r="3982" spans="5:8" x14ac:dyDescent="0.25">
      <c r="E3982" s="169"/>
      <c r="F3982" s="169"/>
      <c r="G3982" s="169"/>
      <c r="H3982" s="204"/>
    </row>
    <row r="3983" spans="5:8" x14ac:dyDescent="0.25">
      <c r="E3983" s="169"/>
      <c r="F3983" s="169"/>
      <c r="G3983" s="169"/>
      <c r="H3983" s="204"/>
    </row>
    <row r="3984" spans="5:8" x14ac:dyDescent="0.25">
      <c r="E3984" s="169"/>
      <c r="F3984" s="169"/>
      <c r="G3984" s="169"/>
      <c r="H3984" s="204"/>
    </row>
    <row r="3985" spans="5:8" x14ac:dyDescent="0.25">
      <c r="E3985" s="169"/>
      <c r="F3985" s="169"/>
      <c r="G3985" s="169"/>
      <c r="H3985" s="204"/>
    </row>
    <row r="3986" spans="5:8" x14ac:dyDescent="0.25">
      <c r="E3986" s="169"/>
      <c r="F3986" s="169"/>
      <c r="G3986" s="169"/>
      <c r="H3986" s="204"/>
    </row>
    <row r="3987" spans="5:8" x14ac:dyDescent="0.25">
      <c r="E3987" s="169"/>
      <c r="F3987" s="169"/>
      <c r="G3987" s="169"/>
      <c r="H3987" s="204"/>
    </row>
    <row r="3988" spans="5:8" x14ac:dyDescent="0.25">
      <c r="E3988" s="169"/>
      <c r="F3988" s="169"/>
      <c r="G3988" s="169"/>
      <c r="H3988" s="204"/>
    </row>
    <row r="3989" spans="5:8" x14ac:dyDescent="0.25">
      <c r="E3989" s="169"/>
      <c r="F3989" s="169"/>
      <c r="G3989" s="169"/>
      <c r="H3989" s="204"/>
    </row>
    <row r="3990" spans="5:8" x14ac:dyDescent="0.25">
      <c r="E3990" s="169"/>
      <c r="F3990" s="169"/>
      <c r="G3990" s="169"/>
      <c r="H3990" s="204"/>
    </row>
    <row r="3991" spans="5:8" x14ac:dyDescent="0.25">
      <c r="E3991" s="169"/>
      <c r="F3991" s="169"/>
      <c r="G3991" s="169"/>
      <c r="H3991" s="204"/>
    </row>
    <row r="3992" spans="5:8" x14ac:dyDescent="0.25">
      <c r="E3992" s="169"/>
      <c r="F3992" s="169"/>
      <c r="G3992" s="169"/>
      <c r="H3992" s="204"/>
    </row>
    <row r="3993" spans="5:8" x14ac:dyDescent="0.25">
      <c r="E3993" s="169"/>
      <c r="F3993" s="169"/>
      <c r="G3993" s="169"/>
      <c r="H3993" s="204"/>
    </row>
    <row r="3994" spans="5:8" x14ac:dyDescent="0.25">
      <c r="E3994" s="169"/>
      <c r="F3994" s="169"/>
      <c r="G3994" s="169"/>
      <c r="H3994" s="204"/>
    </row>
    <row r="3995" spans="5:8" x14ac:dyDescent="0.25">
      <c r="E3995" s="169"/>
      <c r="F3995" s="169"/>
      <c r="G3995" s="169"/>
      <c r="H3995" s="204"/>
    </row>
    <row r="3996" spans="5:8" x14ac:dyDescent="0.25">
      <c r="E3996" s="169"/>
      <c r="F3996" s="169"/>
      <c r="G3996" s="169"/>
      <c r="H3996" s="204"/>
    </row>
    <row r="3997" spans="5:8" x14ac:dyDescent="0.25">
      <c r="E3997" s="169"/>
      <c r="F3997" s="169"/>
      <c r="G3997" s="169"/>
      <c r="H3997" s="204"/>
    </row>
    <row r="3998" spans="5:8" x14ac:dyDescent="0.25">
      <c r="E3998" s="169"/>
      <c r="F3998" s="169"/>
      <c r="G3998" s="169"/>
      <c r="H3998" s="204"/>
    </row>
    <row r="3999" spans="5:8" x14ac:dyDescent="0.25">
      <c r="E3999" s="169"/>
      <c r="F3999" s="169"/>
      <c r="G3999" s="169"/>
      <c r="H3999" s="204"/>
    </row>
    <row r="4000" spans="5:8" x14ac:dyDescent="0.25">
      <c r="E4000" s="169"/>
      <c r="F4000" s="169"/>
      <c r="G4000" s="169"/>
      <c r="H4000" s="204"/>
    </row>
    <row r="4001" spans="5:8" x14ac:dyDescent="0.25">
      <c r="E4001" s="169"/>
      <c r="F4001" s="169"/>
      <c r="G4001" s="169"/>
      <c r="H4001" s="204"/>
    </row>
    <row r="4002" spans="5:8" x14ac:dyDescent="0.25">
      <c r="E4002" s="169"/>
      <c r="F4002" s="169"/>
      <c r="G4002" s="169"/>
      <c r="H4002" s="204"/>
    </row>
    <row r="4003" spans="5:8" x14ac:dyDescent="0.25">
      <c r="E4003" s="169"/>
      <c r="F4003" s="169"/>
      <c r="G4003" s="169"/>
      <c r="H4003" s="204"/>
    </row>
    <row r="4004" spans="5:8" x14ac:dyDescent="0.25">
      <c r="E4004" s="169"/>
      <c r="F4004" s="169"/>
      <c r="G4004" s="169"/>
      <c r="H4004" s="204"/>
    </row>
    <row r="4005" spans="5:8" x14ac:dyDescent="0.25">
      <c r="E4005" s="169"/>
      <c r="F4005" s="169"/>
      <c r="G4005" s="169"/>
      <c r="H4005" s="204"/>
    </row>
    <row r="4006" spans="5:8" x14ac:dyDescent="0.25">
      <c r="E4006" s="169"/>
      <c r="F4006" s="169"/>
      <c r="G4006" s="169"/>
      <c r="H4006" s="204"/>
    </row>
    <row r="4007" spans="5:8" x14ac:dyDescent="0.25">
      <c r="E4007" s="169"/>
      <c r="F4007" s="169"/>
      <c r="G4007" s="169"/>
      <c r="H4007" s="204"/>
    </row>
    <row r="4008" spans="5:8" x14ac:dyDescent="0.25">
      <c r="E4008" s="169"/>
      <c r="F4008" s="169"/>
      <c r="G4008" s="169"/>
      <c r="H4008" s="204"/>
    </row>
    <row r="4009" spans="5:8" x14ac:dyDescent="0.25">
      <c r="E4009" s="169"/>
      <c r="F4009" s="169"/>
      <c r="G4009" s="169"/>
      <c r="H4009" s="204"/>
    </row>
    <row r="4010" spans="5:8" x14ac:dyDescent="0.25">
      <c r="E4010" s="169"/>
      <c r="F4010" s="169"/>
      <c r="G4010" s="169"/>
      <c r="H4010" s="204"/>
    </row>
    <row r="4011" spans="5:8" x14ac:dyDescent="0.25">
      <c r="E4011" s="169"/>
      <c r="F4011" s="169"/>
      <c r="G4011" s="169"/>
      <c r="H4011" s="204"/>
    </row>
    <row r="4012" spans="5:8" x14ac:dyDescent="0.25">
      <c r="E4012" s="169"/>
      <c r="F4012" s="169"/>
      <c r="G4012" s="169"/>
      <c r="H4012" s="204"/>
    </row>
    <row r="4013" spans="5:8" x14ac:dyDescent="0.25">
      <c r="E4013" s="169"/>
      <c r="F4013" s="169"/>
      <c r="G4013" s="169"/>
      <c r="H4013" s="204"/>
    </row>
    <row r="4014" spans="5:8" x14ac:dyDescent="0.25">
      <c r="E4014" s="169"/>
      <c r="F4014" s="169"/>
      <c r="G4014" s="169"/>
      <c r="H4014" s="204"/>
    </row>
    <row r="4015" spans="5:8" x14ac:dyDescent="0.25">
      <c r="E4015" s="169"/>
      <c r="F4015" s="169"/>
      <c r="G4015" s="169"/>
      <c r="H4015" s="204"/>
    </row>
    <row r="4016" spans="5:8" x14ac:dyDescent="0.25">
      <c r="E4016" s="169"/>
      <c r="F4016" s="169"/>
      <c r="G4016" s="169"/>
      <c r="H4016" s="204"/>
    </row>
    <row r="4017" spans="5:8" x14ac:dyDescent="0.25">
      <c r="E4017" s="169"/>
      <c r="F4017" s="169"/>
      <c r="G4017" s="169"/>
      <c r="H4017" s="204"/>
    </row>
    <row r="4018" spans="5:8" x14ac:dyDescent="0.25">
      <c r="E4018" s="169"/>
      <c r="F4018" s="169"/>
      <c r="G4018" s="169"/>
      <c r="H4018" s="204"/>
    </row>
    <row r="4019" spans="5:8" x14ac:dyDescent="0.25">
      <c r="E4019" s="169"/>
      <c r="F4019" s="169"/>
      <c r="G4019" s="169"/>
      <c r="H4019" s="204"/>
    </row>
    <row r="4020" spans="5:8" x14ac:dyDescent="0.25">
      <c r="E4020" s="169"/>
      <c r="F4020" s="169"/>
      <c r="G4020" s="169"/>
      <c r="H4020" s="204"/>
    </row>
    <row r="4021" spans="5:8" x14ac:dyDescent="0.25">
      <c r="E4021" s="169"/>
      <c r="F4021" s="169"/>
      <c r="G4021" s="169"/>
      <c r="H4021" s="204"/>
    </row>
    <row r="4022" spans="5:8" x14ac:dyDescent="0.25">
      <c r="E4022" s="169"/>
      <c r="F4022" s="169"/>
      <c r="G4022" s="169"/>
      <c r="H4022" s="204"/>
    </row>
    <row r="4023" spans="5:8" x14ac:dyDescent="0.25">
      <c r="E4023" s="169"/>
      <c r="F4023" s="169"/>
      <c r="G4023" s="169"/>
      <c r="H4023" s="204"/>
    </row>
    <row r="4024" spans="5:8" x14ac:dyDescent="0.25">
      <c r="E4024" s="169"/>
      <c r="F4024" s="169"/>
      <c r="G4024" s="169"/>
      <c r="H4024" s="204"/>
    </row>
    <row r="4025" spans="5:8" x14ac:dyDescent="0.25">
      <c r="E4025" s="169"/>
      <c r="F4025" s="169"/>
      <c r="G4025" s="169"/>
      <c r="H4025" s="204"/>
    </row>
    <row r="4026" spans="5:8" x14ac:dyDescent="0.25">
      <c r="E4026" s="169"/>
      <c r="F4026" s="169"/>
      <c r="G4026" s="169"/>
      <c r="H4026" s="204"/>
    </row>
    <row r="4027" spans="5:8" x14ac:dyDescent="0.25">
      <c r="E4027" s="169"/>
      <c r="F4027" s="169"/>
      <c r="G4027" s="169"/>
      <c r="H4027" s="204"/>
    </row>
    <row r="4028" spans="5:8" x14ac:dyDescent="0.25">
      <c r="E4028" s="169"/>
      <c r="F4028" s="169"/>
      <c r="G4028" s="169"/>
      <c r="H4028" s="204"/>
    </row>
    <row r="4029" spans="5:8" x14ac:dyDescent="0.25">
      <c r="E4029" s="169"/>
      <c r="F4029" s="169"/>
      <c r="G4029" s="169"/>
      <c r="H4029" s="204"/>
    </row>
    <row r="4030" spans="5:8" x14ac:dyDescent="0.25">
      <c r="E4030" s="169"/>
      <c r="F4030" s="169"/>
      <c r="G4030" s="169"/>
      <c r="H4030" s="204"/>
    </row>
    <row r="4031" spans="5:8" x14ac:dyDescent="0.25">
      <c r="E4031" s="169"/>
      <c r="F4031" s="169"/>
      <c r="G4031" s="169"/>
      <c r="H4031" s="204"/>
    </row>
    <row r="4032" spans="5:8" x14ac:dyDescent="0.25">
      <c r="E4032" s="169"/>
      <c r="F4032" s="169"/>
      <c r="G4032" s="169"/>
      <c r="H4032" s="204"/>
    </row>
    <row r="4033" spans="5:8" x14ac:dyDescent="0.25">
      <c r="E4033" s="169"/>
      <c r="F4033" s="169"/>
      <c r="G4033" s="169"/>
      <c r="H4033" s="204"/>
    </row>
    <row r="4034" spans="5:8" x14ac:dyDescent="0.25">
      <c r="E4034" s="169"/>
      <c r="F4034" s="169"/>
      <c r="G4034" s="169"/>
      <c r="H4034" s="204"/>
    </row>
    <row r="4035" spans="5:8" x14ac:dyDescent="0.25">
      <c r="E4035" s="169"/>
      <c r="F4035" s="169"/>
      <c r="G4035" s="169"/>
      <c r="H4035" s="204"/>
    </row>
    <row r="4036" spans="5:8" x14ac:dyDescent="0.25">
      <c r="E4036" s="169"/>
      <c r="F4036" s="169"/>
      <c r="G4036" s="169"/>
      <c r="H4036" s="204"/>
    </row>
    <row r="4037" spans="5:8" x14ac:dyDescent="0.25">
      <c r="E4037" s="169"/>
      <c r="F4037" s="169"/>
      <c r="G4037" s="169"/>
      <c r="H4037" s="204"/>
    </row>
    <row r="4038" spans="5:8" x14ac:dyDescent="0.25">
      <c r="E4038" s="169"/>
      <c r="F4038" s="169"/>
      <c r="G4038" s="169"/>
      <c r="H4038" s="204"/>
    </row>
    <row r="4039" spans="5:8" x14ac:dyDescent="0.25">
      <c r="E4039" s="169"/>
      <c r="F4039" s="169"/>
      <c r="G4039" s="169"/>
      <c r="H4039" s="204"/>
    </row>
    <row r="4040" spans="5:8" x14ac:dyDescent="0.25">
      <c r="E4040" s="169"/>
      <c r="F4040" s="169"/>
      <c r="G4040" s="169"/>
      <c r="H4040" s="204"/>
    </row>
    <row r="4041" spans="5:8" x14ac:dyDescent="0.25">
      <c r="E4041" s="169"/>
      <c r="F4041" s="169"/>
      <c r="G4041" s="169"/>
      <c r="H4041" s="204"/>
    </row>
    <row r="4042" spans="5:8" x14ac:dyDescent="0.25">
      <c r="E4042" s="169"/>
      <c r="F4042" s="169"/>
      <c r="G4042" s="169"/>
      <c r="H4042" s="204"/>
    </row>
    <row r="4043" spans="5:8" x14ac:dyDescent="0.25">
      <c r="E4043" s="169"/>
      <c r="F4043" s="169"/>
      <c r="G4043" s="169"/>
      <c r="H4043" s="204"/>
    </row>
    <row r="4044" spans="5:8" x14ac:dyDescent="0.25">
      <c r="E4044" s="169"/>
      <c r="F4044" s="169"/>
      <c r="G4044" s="169"/>
      <c r="H4044" s="204"/>
    </row>
    <row r="4045" spans="5:8" x14ac:dyDescent="0.25">
      <c r="E4045" s="169"/>
      <c r="F4045" s="169"/>
      <c r="G4045" s="169"/>
      <c r="H4045" s="204"/>
    </row>
    <row r="4046" spans="5:8" x14ac:dyDescent="0.25">
      <c r="E4046" s="169"/>
      <c r="F4046" s="169"/>
      <c r="G4046" s="169"/>
      <c r="H4046" s="204"/>
    </row>
    <row r="4047" spans="5:8" x14ac:dyDescent="0.25">
      <c r="E4047" s="169"/>
      <c r="F4047" s="169"/>
      <c r="G4047" s="169"/>
      <c r="H4047" s="204"/>
    </row>
    <row r="4048" spans="5:8" x14ac:dyDescent="0.25">
      <c r="E4048" s="169"/>
      <c r="F4048" s="169"/>
      <c r="G4048" s="169"/>
      <c r="H4048" s="204"/>
    </row>
    <row r="4049" spans="5:8" x14ac:dyDescent="0.25">
      <c r="E4049" s="169"/>
      <c r="F4049" s="169"/>
      <c r="G4049" s="169"/>
      <c r="H4049" s="204"/>
    </row>
    <row r="4050" spans="5:8" x14ac:dyDescent="0.25">
      <c r="E4050" s="169"/>
      <c r="F4050" s="169"/>
      <c r="G4050" s="169"/>
      <c r="H4050" s="204"/>
    </row>
    <row r="4051" spans="5:8" x14ac:dyDescent="0.25">
      <c r="E4051" s="169"/>
      <c r="F4051" s="169"/>
      <c r="G4051" s="169"/>
      <c r="H4051" s="204"/>
    </row>
    <row r="4052" spans="5:8" x14ac:dyDescent="0.25">
      <c r="E4052" s="169"/>
      <c r="F4052" s="169"/>
      <c r="G4052" s="169"/>
      <c r="H4052" s="204"/>
    </row>
    <row r="4053" spans="5:8" x14ac:dyDescent="0.25">
      <c r="E4053" s="169"/>
      <c r="F4053" s="169"/>
      <c r="G4053" s="169"/>
      <c r="H4053" s="204"/>
    </row>
    <row r="4054" spans="5:8" x14ac:dyDescent="0.25">
      <c r="E4054" s="169"/>
      <c r="F4054" s="169"/>
      <c r="G4054" s="169"/>
      <c r="H4054" s="204"/>
    </row>
    <row r="4055" spans="5:8" x14ac:dyDescent="0.25">
      <c r="E4055" s="169"/>
      <c r="F4055" s="169"/>
      <c r="G4055" s="169"/>
      <c r="H4055" s="204"/>
    </row>
    <row r="4056" spans="5:8" x14ac:dyDescent="0.25">
      <c r="E4056" s="169"/>
      <c r="F4056" s="169"/>
      <c r="G4056" s="169"/>
      <c r="H4056" s="204"/>
    </row>
    <row r="4057" spans="5:8" x14ac:dyDescent="0.25">
      <c r="E4057" s="169"/>
      <c r="F4057" s="169"/>
      <c r="G4057" s="169"/>
      <c r="H4057" s="204"/>
    </row>
    <row r="4058" spans="5:8" x14ac:dyDescent="0.25">
      <c r="E4058" s="169"/>
      <c r="F4058" s="169"/>
      <c r="G4058" s="169"/>
      <c r="H4058" s="204"/>
    </row>
    <row r="4059" spans="5:8" x14ac:dyDescent="0.25">
      <c r="E4059" s="169"/>
      <c r="F4059" s="169"/>
      <c r="G4059" s="169"/>
      <c r="H4059" s="204"/>
    </row>
    <row r="4060" spans="5:8" x14ac:dyDescent="0.25">
      <c r="E4060" s="169"/>
      <c r="F4060" s="169"/>
      <c r="G4060" s="169"/>
      <c r="H4060" s="204"/>
    </row>
    <row r="4061" spans="5:8" x14ac:dyDescent="0.25">
      <c r="E4061" s="169"/>
      <c r="F4061" s="169"/>
      <c r="G4061" s="169"/>
      <c r="H4061" s="204"/>
    </row>
    <row r="4062" spans="5:8" x14ac:dyDescent="0.25">
      <c r="E4062" s="169"/>
      <c r="F4062" s="169"/>
      <c r="G4062" s="169"/>
      <c r="H4062" s="204"/>
    </row>
    <row r="4063" spans="5:8" x14ac:dyDescent="0.25">
      <c r="E4063" s="169"/>
      <c r="F4063" s="169"/>
      <c r="G4063" s="169"/>
      <c r="H4063" s="204"/>
    </row>
    <row r="4064" spans="5:8" x14ac:dyDescent="0.25">
      <c r="E4064" s="169"/>
      <c r="F4064" s="169"/>
      <c r="G4064" s="169"/>
      <c r="H4064" s="204"/>
    </row>
    <row r="4065" spans="5:8" x14ac:dyDescent="0.25">
      <c r="E4065" s="169"/>
      <c r="F4065" s="169"/>
      <c r="G4065" s="169"/>
      <c r="H4065" s="204"/>
    </row>
    <row r="4066" spans="5:8" x14ac:dyDescent="0.25">
      <c r="E4066" s="169"/>
      <c r="F4066" s="169"/>
      <c r="G4066" s="169"/>
      <c r="H4066" s="204"/>
    </row>
    <row r="4067" spans="5:8" x14ac:dyDescent="0.25">
      <c r="E4067" s="169"/>
      <c r="F4067" s="169"/>
      <c r="G4067" s="169"/>
      <c r="H4067" s="204"/>
    </row>
    <row r="4068" spans="5:8" x14ac:dyDescent="0.25">
      <c r="E4068" s="169"/>
      <c r="F4068" s="169"/>
      <c r="G4068" s="169"/>
      <c r="H4068" s="204"/>
    </row>
    <row r="4069" spans="5:8" x14ac:dyDescent="0.25">
      <c r="E4069" s="169"/>
      <c r="F4069" s="169"/>
      <c r="G4069" s="169"/>
      <c r="H4069" s="204"/>
    </row>
    <row r="4070" spans="5:8" x14ac:dyDescent="0.25">
      <c r="E4070" s="169"/>
      <c r="F4070" s="169"/>
      <c r="G4070" s="169"/>
      <c r="H4070" s="204"/>
    </row>
    <row r="4071" spans="5:8" x14ac:dyDescent="0.25">
      <c r="E4071" s="169"/>
      <c r="F4071" s="169"/>
      <c r="G4071" s="169"/>
      <c r="H4071" s="204"/>
    </row>
    <row r="4072" spans="5:8" x14ac:dyDescent="0.25">
      <c r="E4072" s="169"/>
      <c r="F4072" s="169"/>
      <c r="G4072" s="169"/>
      <c r="H4072" s="204"/>
    </row>
    <row r="4073" spans="5:8" x14ac:dyDescent="0.25">
      <c r="E4073" s="169"/>
      <c r="F4073" s="169"/>
      <c r="G4073" s="169"/>
      <c r="H4073" s="204"/>
    </row>
    <row r="4074" spans="5:8" x14ac:dyDescent="0.25">
      <c r="E4074" s="169"/>
      <c r="F4074" s="169"/>
      <c r="G4074" s="169"/>
      <c r="H4074" s="204"/>
    </row>
    <row r="4075" spans="5:8" x14ac:dyDescent="0.25">
      <c r="E4075" s="169"/>
      <c r="F4075" s="169"/>
      <c r="G4075" s="169"/>
      <c r="H4075" s="204"/>
    </row>
    <row r="4076" spans="5:8" x14ac:dyDescent="0.25">
      <c r="E4076" s="169"/>
      <c r="F4076" s="169"/>
      <c r="G4076" s="169"/>
      <c r="H4076" s="204"/>
    </row>
    <row r="4077" spans="5:8" x14ac:dyDescent="0.25">
      <c r="E4077" s="169"/>
      <c r="F4077" s="169"/>
      <c r="G4077" s="169"/>
      <c r="H4077" s="204"/>
    </row>
    <row r="4078" spans="5:8" x14ac:dyDescent="0.25">
      <c r="E4078" s="169"/>
      <c r="F4078" s="169"/>
      <c r="G4078" s="169"/>
      <c r="H4078" s="204"/>
    </row>
    <row r="4079" spans="5:8" x14ac:dyDescent="0.25">
      <c r="E4079" s="169"/>
      <c r="F4079" s="169"/>
      <c r="G4079" s="169"/>
      <c r="H4079" s="204"/>
    </row>
    <row r="4080" spans="5:8" x14ac:dyDescent="0.25">
      <c r="E4080" s="169"/>
      <c r="F4080" s="169"/>
      <c r="G4080" s="169"/>
      <c r="H4080" s="204"/>
    </row>
    <row r="4081" spans="5:8" x14ac:dyDescent="0.25">
      <c r="E4081" s="169"/>
      <c r="F4081" s="169"/>
      <c r="G4081" s="169"/>
      <c r="H4081" s="204"/>
    </row>
    <row r="4082" spans="5:8" x14ac:dyDescent="0.25">
      <c r="E4082" s="169"/>
      <c r="F4082" s="169"/>
      <c r="G4082" s="169"/>
      <c r="H4082" s="204"/>
    </row>
    <row r="4083" spans="5:8" x14ac:dyDescent="0.25">
      <c r="E4083" s="169"/>
      <c r="F4083" s="169"/>
      <c r="G4083" s="169"/>
      <c r="H4083" s="204"/>
    </row>
    <row r="4084" spans="5:8" x14ac:dyDescent="0.25">
      <c r="E4084" s="169"/>
      <c r="F4084" s="169"/>
      <c r="G4084" s="169"/>
      <c r="H4084" s="204"/>
    </row>
    <row r="4085" spans="5:8" x14ac:dyDescent="0.25">
      <c r="E4085" s="169"/>
      <c r="F4085" s="169"/>
      <c r="G4085" s="169"/>
      <c r="H4085" s="204"/>
    </row>
    <row r="4086" spans="5:8" x14ac:dyDescent="0.25">
      <c r="E4086" s="169"/>
      <c r="F4086" s="169"/>
      <c r="G4086" s="169"/>
      <c r="H4086" s="204"/>
    </row>
    <row r="4087" spans="5:8" x14ac:dyDescent="0.25">
      <c r="E4087" s="169"/>
      <c r="F4087" s="169"/>
      <c r="G4087" s="169"/>
      <c r="H4087" s="204"/>
    </row>
    <row r="4088" spans="5:8" x14ac:dyDescent="0.25">
      <c r="E4088" s="169"/>
      <c r="F4088" s="169"/>
      <c r="G4088" s="169"/>
      <c r="H4088" s="204"/>
    </row>
    <row r="4089" spans="5:8" x14ac:dyDescent="0.25">
      <c r="E4089" s="169"/>
      <c r="F4089" s="169"/>
      <c r="G4089" s="169"/>
      <c r="H4089" s="204"/>
    </row>
    <row r="4090" spans="5:8" x14ac:dyDescent="0.25">
      <c r="E4090" s="169"/>
      <c r="F4090" s="169"/>
      <c r="G4090" s="169"/>
      <c r="H4090" s="204"/>
    </row>
    <row r="4091" spans="5:8" x14ac:dyDescent="0.25">
      <c r="E4091" s="169"/>
      <c r="F4091" s="169"/>
      <c r="G4091" s="169"/>
      <c r="H4091" s="204"/>
    </row>
    <row r="4092" spans="5:8" x14ac:dyDescent="0.25">
      <c r="E4092" s="169"/>
      <c r="F4092" s="169"/>
      <c r="G4092" s="169"/>
      <c r="H4092" s="204"/>
    </row>
    <row r="4093" spans="5:8" x14ac:dyDescent="0.25">
      <c r="E4093" s="169"/>
      <c r="F4093" s="169"/>
      <c r="G4093" s="169"/>
      <c r="H4093" s="204"/>
    </row>
    <row r="4094" spans="5:8" x14ac:dyDescent="0.25">
      <c r="E4094" s="169"/>
      <c r="F4094" s="169"/>
      <c r="G4094" s="169"/>
      <c r="H4094" s="204"/>
    </row>
    <row r="4095" spans="5:8" x14ac:dyDescent="0.25">
      <c r="E4095" s="169"/>
      <c r="F4095" s="169"/>
      <c r="G4095" s="169"/>
      <c r="H4095" s="204"/>
    </row>
    <row r="4096" spans="5:8" x14ac:dyDescent="0.25">
      <c r="E4096" s="169"/>
      <c r="F4096" s="169"/>
      <c r="G4096" s="169"/>
      <c r="H4096" s="204"/>
    </row>
    <row r="4097" spans="5:8" x14ac:dyDescent="0.25">
      <c r="E4097" s="169"/>
      <c r="F4097" s="169"/>
      <c r="G4097" s="169"/>
      <c r="H4097" s="204"/>
    </row>
    <row r="4098" spans="5:8" x14ac:dyDescent="0.25">
      <c r="E4098" s="169"/>
      <c r="F4098" s="169"/>
      <c r="G4098" s="169"/>
      <c r="H4098" s="204"/>
    </row>
    <row r="4099" spans="5:8" x14ac:dyDescent="0.25">
      <c r="E4099" s="169"/>
      <c r="F4099" s="169"/>
      <c r="G4099" s="169"/>
      <c r="H4099" s="204"/>
    </row>
    <row r="4100" spans="5:8" x14ac:dyDescent="0.25">
      <c r="E4100" s="169"/>
      <c r="F4100" s="169"/>
      <c r="G4100" s="169"/>
      <c r="H4100" s="204"/>
    </row>
    <row r="4101" spans="5:8" x14ac:dyDescent="0.25">
      <c r="E4101" s="169"/>
      <c r="F4101" s="169"/>
      <c r="G4101" s="169"/>
      <c r="H4101" s="204"/>
    </row>
    <row r="4102" spans="5:8" x14ac:dyDescent="0.25">
      <c r="E4102" s="169"/>
      <c r="F4102" s="169"/>
      <c r="G4102" s="169"/>
      <c r="H4102" s="204"/>
    </row>
    <row r="4103" spans="5:8" x14ac:dyDescent="0.25">
      <c r="E4103" s="169"/>
      <c r="F4103" s="169"/>
      <c r="G4103" s="169"/>
      <c r="H4103" s="204"/>
    </row>
    <row r="4104" spans="5:8" x14ac:dyDescent="0.25">
      <c r="E4104" s="169"/>
      <c r="F4104" s="169"/>
      <c r="G4104" s="169"/>
      <c r="H4104" s="204"/>
    </row>
    <row r="4105" spans="5:8" x14ac:dyDescent="0.25">
      <c r="E4105" s="169"/>
      <c r="F4105" s="169"/>
      <c r="G4105" s="169"/>
      <c r="H4105" s="204"/>
    </row>
    <row r="4106" spans="5:8" x14ac:dyDescent="0.25">
      <c r="E4106" s="169"/>
      <c r="F4106" s="169"/>
      <c r="G4106" s="169"/>
      <c r="H4106" s="204"/>
    </row>
    <row r="4107" spans="5:8" x14ac:dyDescent="0.25">
      <c r="E4107" s="169"/>
      <c r="F4107" s="169"/>
      <c r="G4107" s="169"/>
      <c r="H4107" s="204"/>
    </row>
    <row r="4108" spans="5:8" x14ac:dyDescent="0.25">
      <c r="E4108" s="169"/>
      <c r="F4108" s="169"/>
      <c r="G4108" s="169"/>
      <c r="H4108" s="204"/>
    </row>
    <row r="4109" spans="5:8" x14ac:dyDescent="0.25">
      <c r="E4109" s="169"/>
      <c r="F4109" s="169"/>
      <c r="G4109" s="169"/>
      <c r="H4109" s="204"/>
    </row>
    <row r="4110" spans="5:8" x14ac:dyDescent="0.25">
      <c r="E4110" s="169"/>
      <c r="F4110" s="169"/>
      <c r="G4110" s="169"/>
      <c r="H4110" s="204"/>
    </row>
    <row r="4111" spans="5:8" x14ac:dyDescent="0.25">
      <c r="E4111" s="169"/>
      <c r="F4111" s="169"/>
      <c r="G4111" s="169"/>
      <c r="H4111" s="204"/>
    </row>
    <row r="4112" spans="5:8" x14ac:dyDescent="0.25">
      <c r="E4112" s="169"/>
      <c r="F4112" s="169"/>
      <c r="G4112" s="169"/>
      <c r="H4112" s="204"/>
    </row>
    <row r="4113" spans="5:8" x14ac:dyDescent="0.25">
      <c r="E4113" s="169"/>
      <c r="F4113" s="169"/>
      <c r="G4113" s="169"/>
      <c r="H4113" s="204"/>
    </row>
    <row r="4114" spans="5:8" x14ac:dyDescent="0.25">
      <c r="E4114" s="169"/>
      <c r="F4114" s="169"/>
      <c r="G4114" s="169"/>
      <c r="H4114" s="204"/>
    </row>
    <row r="4115" spans="5:8" x14ac:dyDescent="0.25">
      <c r="E4115" s="169"/>
      <c r="F4115" s="169"/>
      <c r="G4115" s="169"/>
      <c r="H4115" s="204"/>
    </row>
    <row r="4116" spans="5:8" x14ac:dyDescent="0.25">
      <c r="E4116" s="169"/>
      <c r="F4116" s="169"/>
      <c r="G4116" s="169"/>
      <c r="H4116" s="204"/>
    </row>
    <row r="4117" spans="5:8" x14ac:dyDescent="0.25">
      <c r="E4117" s="169"/>
      <c r="F4117" s="169"/>
      <c r="G4117" s="169"/>
      <c r="H4117" s="204"/>
    </row>
    <row r="4118" spans="5:8" x14ac:dyDescent="0.25">
      <c r="E4118" s="169"/>
      <c r="F4118" s="169"/>
      <c r="G4118" s="169"/>
      <c r="H4118" s="204"/>
    </row>
    <row r="4119" spans="5:8" x14ac:dyDescent="0.25">
      <c r="E4119" s="169"/>
      <c r="F4119" s="169"/>
      <c r="G4119" s="169"/>
      <c r="H4119" s="204"/>
    </row>
    <row r="4120" spans="5:8" x14ac:dyDescent="0.25">
      <c r="E4120" s="169"/>
      <c r="F4120" s="169"/>
      <c r="G4120" s="169"/>
      <c r="H4120" s="204"/>
    </row>
    <row r="4121" spans="5:8" x14ac:dyDescent="0.25">
      <c r="E4121" s="169"/>
      <c r="F4121" s="169"/>
      <c r="G4121" s="169"/>
      <c r="H4121" s="204"/>
    </row>
    <row r="4122" spans="5:8" x14ac:dyDescent="0.25">
      <c r="E4122" s="169"/>
      <c r="F4122" s="169"/>
      <c r="G4122" s="169"/>
      <c r="H4122" s="204"/>
    </row>
    <row r="4123" spans="5:8" x14ac:dyDescent="0.25">
      <c r="E4123" s="169"/>
      <c r="F4123" s="169"/>
      <c r="G4123" s="169"/>
      <c r="H4123" s="204"/>
    </row>
    <row r="4124" spans="5:8" x14ac:dyDescent="0.25">
      <c r="E4124" s="169"/>
      <c r="F4124" s="169"/>
      <c r="G4124" s="169"/>
      <c r="H4124" s="204"/>
    </row>
    <row r="4125" spans="5:8" x14ac:dyDescent="0.25">
      <c r="E4125" s="169"/>
      <c r="F4125" s="169"/>
      <c r="G4125" s="169"/>
      <c r="H4125" s="204"/>
    </row>
    <row r="4126" spans="5:8" x14ac:dyDescent="0.25">
      <c r="E4126" s="169"/>
      <c r="F4126" s="169"/>
      <c r="G4126" s="169"/>
      <c r="H4126" s="204"/>
    </row>
    <row r="4127" spans="5:8" x14ac:dyDescent="0.25">
      <c r="E4127" s="169"/>
      <c r="F4127" s="169"/>
      <c r="G4127" s="169"/>
      <c r="H4127" s="204"/>
    </row>
    <row r="4128" spans="5:8" x14ac:dyDescent="0.25">
      <c r="E4128" s="169"/>
      <c r="F4128" s="169"/>
      <c r="G4128" s="169"/>
      <c r="H4128" s="204"/>
    </row>
    <row r="4129" spans="5:8" x14ac:dyDescent="0.25">
      <c r="E4129" s="169"/>
      <c r="F4129" s="169"/>
      <c r="G4129" s="169"/>
      <c r="H4129" s="204"/>
    </row>
    <row r="4130" spans="5:8" x14ac:dyDescent="0.25">
      <c r="E4130" s="169"/>
      <c r="F4130" s="169"/>
      <c r="G4130" s="169"/>
      <c r="H4130" s="204"/>
    </row>
    <row r="4131" spans="5:8" x14ac:dyDescent="0.25">
      <c r="E4131" s="169"/>
      <c r="F4131" s="169"/>
      <c r="G4131" s="169"/>
      <c r="H4131" s="204"/>
    </row>
    <row r="4132" spans="5:8" x14ac:dyDescent="0.25">
      <c r="E4132" s="169"/>
      <c r="F4132" s="169"/>
      <c r="G4132" s="169"/>
      <c r="H4132" s="204"/>
    </row>
    <row r="4133" spans="5:8" x14ac:dyDescent="0.25">
      <c r="E4133" s="169"/>
      <c r="F4133" s="169"/>
      <c r="G4133" s="169"/>
      <c r="H4133" s="204"/>
    </row>
    <row r="4134" spans="5:8" x14ac:dyDescent="0.25">
      <c r="E4134" s="169"/>
      <c r="F4134" s="169"/>
      <c r="G4134" s="169"/>
      <c r="H4134" s="204"/>
    </row>
    <row r="4135" spans="5:8" x14ac:dyDescent="0.25">
      <c r="E4135" s="169"/>
      <c r="F4135" s="169"/>
      <c r="G4135" s="169"/>
      <c r="H4135" s="204"/>
    </row>
    <row r="4136" spans="5:8" x14ac:dyDescent="0.25">
      <c r="E4136" s="169"/>
      <c r="F4136" s="169"/>
      <c r="G4136" s="169"/>
      <c r="H4136" s="204"/>
    </row>
    <row r="4137" spans="5:8" x14ac:dyDescent="0.25">
      <c r="E4137" s="169"/>
      <c r="F4137" s="169"/>
      <c r="G4137" s="169"/>
      <c r="H4137" s="204"/>
    </row>
    <row r="4138" spans="5:8" x14ac:dyDescent="0.25">
      <c r="E4138" s="169"/>
      <c r="F4138" s="169"/>
      <c r="G4138" s="169"/>
      <c r="H4138" s="204"/>
    </row>
    <row r="4139" spans="5:8" x14ac:dyDescent="0.25">
      <c r="E4139" s="169"/>
      <c r="F4139" s="169"/>
      <c r="G4139" s="169"/>
      <c r="H4139" s="204"/>
    </row>
    <row r="4140" spans="5:8" x14ac:dyDescent="0.25">
      <c r="E4140" s="169"/>
      <c r="F4140" s="169"/>
      <c r="G4140" s="169"/>
      <c r="H4140" s="204"/>
    </row>
    <row r="4141" spans="5:8" x14ac:dyDescent="0.25">
      <c r="E4141" s="169"/>
      <c r="F4141" s="169"/>
      <c r="G4141" s="169"/>
      <c r="H4141" s="204"/>
    </row>
    <row r="4142" spans="5:8" x14ac:dyDescent="0.25">
      <c r="E4142" s="169"/>
      <c r="F4142" s="169"/>
      <c r="G4142" s="169"/>
      <c r="H4142" s="204"/>
    </row>
    <row r="4143" spans="5:8" x14ac:dyDescent="0.25">
      <c r="E4143" s="169"/>
      <c r="F4143" s="169"/>
      <c r="G4143" s="169"/>
      <c r="H4143" s="204"/>
    </row>
    <row r="4144" spans="5:8" x14ac:dyDescent="0.25">
      <c r="E4144" s="169"/>
      <c r="F4144" s="169"/>
      <c r="G4144" s="169"/>
      <c r="H4144" s="204"/>
    </row>
    <row r="4145" spans="5:8" x14ac:dyDescent="0.25">
      <c r="E4145" s="169"/>
      <c r="F4145" s="169"/>
      <c r="G4145" s="169"/>
      <c r="H4145" s="204"/>
    </row>
    <row r="4146" spans="5:8" x14ac:dyDescent="0.25">
      <c r="E4146" s="169"/>
      <c r="F4146" s="169"/>
      <c r="G4146" s="169"/>
      <c r="H4146" s="204"/>
    </row>
    <row r="4147" spans="5:8" x14ac:dyDescent="0.25">
      <c r="E4147" s="169"/>
      <c r="F4147" s="169"/>
      <c r="G4147" s="169"/>
      <c r="H4147" s="204"/>
    </row>
    <row r="4148" spans="5:8" x14ac:dyDescent="0.25">
      <c r="E4148" s="169"/>
      <c r="F4148" s="169"/>
      <c r="G4148" s="169"/>
      <c r="H4148" s="204"/>
    </row>
    <row r="4149" spans="5:8" x14ac:dyDescent="0.25">
      <c r="E4149" s="169"/>
      <c r="F4149" s="169"/>
      <c r="G4149" s="169"/>
      <c r="H4149" s="204"/>
    </row>
    <row r="4150" spans="5:8" x14ac:dyDescent="0.25">
      <c r="E4150" s="169"/>
      <c r="F4150" s="169"/>
      <c r="G4150" s="169"/>
      <c r="H4150" s="204"/>
    </row>
    <row r="4151" spans="5:8" x14ac:dyDescent="0.25">
      <c r="E4151" s="169"/>
      <c r="F4151" s="169"/>
      <c r="G4151" s="169"/>
      <c r="H4151" s="204"/>
    </row>
    <row r="4152" spans="5:8" x14ac:dyDescent="0.25">
      <c r="E4152" s="169"/>
      <c r="F4152" s="169"/>
      <c r="G4152" s="169"/>
      <c r="H4152" s="204"/>
    </row>
    <row r="4153" spans="5:8" x14ac:dyDescent="0.25">
      <c r="E4153" s="169"/>
      <c r="F4153" s="169"/>
      <c r="G4153" s="169"/>
      <c r="H4153" s="204"/>
    </row>
    <row r="4154" spans="5:8" x14ac:dyDescent="0.25">
      <c r="E4154" s="169"/>
      <c r="F4154" s="169"/>
      <c r="G4154" s="169"/>
      <c r="H4154" s="204"/>
    </row>
    <row r="4155" spans="5:8" x14ac:dyDescent="0.25">
      <c r="E4155" s="169"/>
      <c r="F4155" s="169"/>
      <c r="G4155" s="169"/>
      <c r="H4155" s="204"/>
    </row>
    <row r="4156" spans="5:8" x14ac:dyDescent="0.25">
      <c r="E4156" s="169"/>
      <c r="F4156" s="169"/>
      <c r="G4156" s="169"/>
      <c r="H4156" s="204"/>
    </row>
    <row r="4157" spans="5:8" x14ac:dyDescent="0.25">
      <c r="E4157" s="169"/>
      <c r="F4157" s="169"/>
      <c r="G4157" s="169"/>
      <c r="H4157" s="204"/>
    </row>
    <row r="4158" spans="5:8" x14ac:dyDescent="0.25">
      <c r="E4158" s="169"/>
      <c r="F4158" s="169"/>
      <c r="G4158" s="169"/>
      <c r="H4158" s="204"/>
    </row>
    <row r="4159" spans="5:8" x14ac:dyDescent="0.25">
      <c r="E4159" s="169"/>
      <c r="F4159" s="169"/>
      <c r="G4159" s="169"/>
      <c r="H4159" s="204"/>
    </row>
    <row r="4160" spans="5:8" x14ac:dyDescent="0.25">
      <c r="E4160" s="169"/>
      <c r="F4160" s="169"/>
      <c r="G4160" s="169"/>
      <c r="H4160" s="204"/>
    </row>
    <row r="4161" spans="5:8" x14ac:dyDescent="0.25">
      <c r="E4161" s="169"/>
      <c r="F4161" s="169"/>
      <c r="G4161" s="169"/>
      <c r="H4161" s="204"/>
    </row>
    <row r="4162" spans="5:8" x14ac:dyDescent="0.25">
      <c r="E4162" s="169"/>
      <c r="F4162" s="169"/>
      <c r="G4162" s="169"/>
      <c r="H4162" s="204"/>
    </row>
    <row r="4163" spans="5:8" x14ac:dyDescent="0.25">
      <c r="E4163" s="169"/>
      <c r="F4163" s="169"/>
      <c r="G4163" s="169"/>
      <c r="H4163" s="204"/>
    </row>
    <row r="4164" spans="5:8" x14ac:dyDescent="0.25">
      <c r="E4164" s="169"/>
      <c r="F4164" s="169"/>
      <c r="G4164" s="169"/>
      <c r="H4164" s="204"/>
    </row>
    <row r="4165" spans="5:8" x14ac:dyDescent="0.25">
      <c r="E4165" s="169"/>
      <c r="F4165" s="169"/>
      <c r="G4165" s="169"/>
      <c r="H4165" s="204"/>
    </row>
    <row r="4166" spans="5:8" x14ac:dyDescent="0.25">
      <c r="E4166" s="169"/>
      <c r="F4166" s="169"/>
      <c r="G4166" s="169"/>
      <c r="H4166" s="204"/>
    </row>
    <row r="4167" spans="5:8" x14ac:dyDescent="0.25">
      <c r="E4167" s="169"/>
      <c r="F4167" s="169"/>
      <c r="G4167" s="169"/>
      <c r="H4167" s="204"/>
    </row>
    <row r="4168" spans="5:8" x14ac:dyDescent="0.25">
      <c r="E4168" s="169"/>
      <c r="F4168" s="169"/>
      <c r="G4168" s="169"/>
      <c r="H4168" s="204"/>
    </row>
    <row r="4169" spans="5:8" x14ac:dyDescent="0.25">
      <c r="E4169" s="169"/>
      <c r="F4169" s="169"/>
      <c r="G4169" s="169"/>
      <c r="H4169" s="204"/>
    </row>
    <row r="4170" spans="5:8" x14ac:dyDescent="0.25">
      <c r="E4170" s="169"/>
      <c r="F4170" s="169"/>
      <c r="G4170" s="169"/>
      <c r="H4170" s="204"/>
    </row>
    <row r="4171" spans="5:8" x14ac:dyDescent="0.25">
      <c r="E4171" s="169"/>
      <c r="F4171" s="169"/>
      <c r="G4171" s="169"/>
      <c r="H4171" s="204"/>
    </row>
    <row r="4172" spans="5:8" x14ac:dyDescent="0.25">
      <c r="E4172" s="169"/>
      <c r="F4172" s="169"/>
      <c r="G4172" s="169"/>
      <c r="H4172" s="204"/>
    </row>
    <row r="4173" spans="5:8" x14ac:dyDescent="0.25">
      <c r="E4173" s="169"/>
      <c r="F4173" s="169"/>
      <c r="G4173" s="169"/>
      <c r="H4173" s="204"/>
    </row>
    <row r="4174" spans="5:8" x14ac:dyDescent="0.25">
      <c r="E4174" s="169"/>
      <c r="F4174" s="169"/>
      <c r="G4174" s="169"/>
      <c r="H4174" s="204"/>
    </row>
    <row r="4175" spans="5:8" x14ac:dyDescent="0.25">
      <c r="E4175" s="169"/>
      <c r="F4175" s="169"/>
      <c r="G4175" s="169"/>
      <c r="H4175" s="204"/>
    </row>
    <row r="4176" spans="5:8" x14ac:dyDescent="0.25">
      <c r="E4176" s="169"/>
      <c r="F4176" s="169"/>
      <c r="G4176" s="169"/>
      <c r="H4176" s="204"/>
    </row>
    <row r="4177" spans="5:8" x14ac:dyDescent="0.25">
      <c r="E4177" s="169"/>
      <c r="F4177" s="169"/>
      <c r="G4177" s="169"/>
      <c r="H4177" s="204"/>
    </row>
    <row r="4178" spans="5:8" x14ac:dyDescent="0.25">
      <c r="E4178" s="169"/>
      <c r="F4178" s="169"/>
      <c r="G4178" s="169"/>
      <c r="H4178" s="204"/>
    </row>
    <row r="4179" spans="5:8" x14ac:dyDescent="0.25">
      <c r="E4179" s="169"/>
      <c r="F4179" s="169"/>
      <c r="G4179" s="169"/>
      <c r="H4179" s="204"/>
    </row>
    <row r="4180" spans="5:8" x14ac:dyDescent="0.25">
      <c r="E4180" s="169"/>
      <c r="F4180" s="169"/>
      <c r="G4180" s="169"/>
      <c r="H4180" s="204"/>
    </row>
    <row r="4181" spans="5:8" x14ac:dyDescent="0.25">
      <c r="E4181" s="169"/>
      <c r="F4181" s="169"/>
      <c r="G4181" s="169"/>
      <c r="H4181" s="204"/>
    </row>
    <row r="4182" spans="5:8" x14ac:dyDescent="0.25">
      <c r="E4182" s="169"/>
      <c r="F4182" s="169"/>
      <c r="G4182" s="169"/>
      <c r="H4182" s="204"/>
    </row>
    <row r="4183" spans="5:8" x14ac:dyDescent="0.25">
      <c r="E4183" s="169"/>
      <c r="F4183" s="169"/>
      <c r="G4183" s="169"/>
      <c r="H4183" s="204"/>
    </row>
    <row r="4184" spans="5:8" x14ac:dyDescent="0.25">
      <c r="E4184" s="169"/>
      <c r="F4184" s="169"/>
      <c r="G4184" s="169"/>
      <c r="H4184" s="204"/>
    </row>
    <row r="4185" spans="5:8" x14ac:dyDescent="0.25">
      <c r="E4185" s="169"/>
      <c r="F4185" s="169"/>
      <c r="G4185" s="169"/>
      <c r="H4185" s="204"/>
    </row>
    <row r="4186" spans="5:8" x14ac:dyDescent="0.25">
      <c r="E4186" s="169"/>
      <c r="F4186" s="169"/>
      <c r="G4186" s="169"/>
      <c r="H4186" s="204"/>
    </row>
    <row r="4187" spans="5:8" x14ac:dyDescent="0.25">
      <c r="E4187" s="169"/>
      <c r="F4187" s="169"/>
      <c r="G4187" s="169"/>
      <c r="H4187" s="204"/>
    </row>
    <row r="4188" spans="5:8" x14ac:dyDescent="0.25">
      <c r="E4188" s="169"/>
      <c r="F4188" s="169"/>
      <c r="G4188" s="169"/>
      <c r="H4188" s="204"/>
    </row>
    <row r="4189" spans="5:8" x14ac:dyDescent="0.25">
      <c r="E4189" s="169"/>
      <c r="F4189" s="169"/>
      <c r="G4189" s="169"/>
      <c r="H4189" s="204"/>
    </row>
    <row r="4190" spans="5:8" x14ac:dyDescent="0.25">
      <c r="E4190" s="169"/>
      <c r="F4190" s="169"/>
      <c r="G4190" s="169"/>
      <c r="H4190" s="204"/>
    </row>
    <row r="4191" spans="5:8" x14ac:dyDescent="0.25">
      <c r="E4191" s="169"/>
      <c r="F4191" s="169"/>
      <c r="G4191" s="169"/>
      <c r="H4191" s="204"/>
    </row>
    <row r="4192" spans="5:8" x14ac:dyDescent="0.25">
      <c r="E4192" s="169"/>
      <c r="F4192" s="169"/>
      <c r="G4192" s="169"/>
      <c r="H4192" s="204"/>
    </row>
    <row r="4193" spans="5:8" x14ac:dyDescent="0.25">
      <c r="E4193" s="169"/>
      <c r="F4193" s="169"/>
      <c r="G4193" s="169"/>
      <c r="H4193" s="204"/>
    </row>
    <row r="4194" spans="5:8" x14ac:dyDescent="0.25">
      <c r="E4194" s="169"/>
      <c r="F4194" s="169"/>
      <c r="G4194" s="169"/>
      <c r="H4194" s="204"/>
    </row>
    <row r="4195" spans="5:8" x14ac:dyDescent="0.25">
      <c r="E4195" s="169"/>
      <c r="F4195" s="169"/>
      <c r="G4195" s="169"/>
      <c r="H4195" s="204"/>
    </row>
    <row r="4196" spans="5:8" x14ac:dyDescent="0.25">
      <c r="E4196" s="169"/>
      <c r="F4196" s="169"/>
      <c r="G4196" s="169"/>
      <c r="H4196" s="204"/>
    </row>
    <row r="4197" spans="5:8" x14ac:dyDescent="0.25">
      <c r="E4197" s="169"/>
      <c r="F4197" s="169"/>
      <c r="G4197" s="169"/>
      <c r="H4197" s="204"/>
    </row>
    <row r="4198" spans="5:8" x14ac:dyDescent="0.25">
      <c r="E4198" s="169"/>
      <c r="F4198" s="169"/>
      <c r="G4198" s="169"/>
      <c r="H4198" s="204"/>
    </row>
    <row r="4199" spans="5:8" x14ac:dyDescent="0.25">
      <c r="E4199" s="169"/>
      <c r="F4199" s="169"/>
      <c r="G4199" s="169"/>
      <c r="H4199" s="204"/>
    </row>
    <row r="4200" spans="5:8" x14ac:dyDescent="0.25">
      <c r="E4200" s="169"/>
      <c r="F4200" s="169"/>
      <c r="G4200" s="169"/>
      <c r="H4200" s="204"/>
    </row>
    <row r="4201" spans="5:8" x14ac:dyDescent="0.25">
      <c r="E4201" s="169"/>
      <c r="F4201" s="169"/>
      <c r="G4201" s="169"/>
      <c r="H4201" s="204"/>
    </row>
    <row r="4202" spans="5:8" x14ac:dyDescent="0.25">
      <c r="E4202" s="169"/>
      <c r="F4202" s="169"/>
      <c r="G4202" s="169"/>
      <c r="H4202" s="204"/>
    </row>
    <row r="4203" spans="5:8" x14ac:dyDescent="0.25">
      <c r="E4203" s="169"/>
      <c r="F4203" s="169"/>
      <c r="G4203" s="169"/>
      <c r="H4203" s="204"/>
    </row>
    <row r="4204" spans="5:8" x14ac:dyDescent="0.25">
      <c r="E4204" s="169"/>
      <c r="F4204" s="169"/>
      <c r="G4204" s="169"/>
      <c r="H4204" s="204"/>
    </row>
    <row r="4205" spans="5:8" x14ac:dyDescent="0.25">
      <c r="E4205" s="169"/>
      <c r="F4205" s="169"/>
      <c r="G4205" s="169"/>
      <c r="H4205" s="204"/>
    </row>
    <row r="4206" spans="5:8" x14ac:dyDescent="0.25">
      <c r="E4206" s="169"/>
      <c r="F4206" s="169"/>
      <c r="G4206" s="169"/>
      <c r="H4206" s="204"/>
    </row>
    <row r="4207" spans="5:8" x14ac:dyDescent="0.25">
      <c r="E4207" s="169"/>
      <c r="F4207" s="169"/>
      <c r="G4207" s="169"/>
      <c r="H4207" s="204"/>
    </row>
    <row r="4208" spans="5:8" x14ac:dyDescent="0.25">
      <c r="E4208" s="169"/>
      <c r="F4208" s="169"/>
      <c r="G4208" s="169"/>
      <c r="H4208" s="204"/>
    </row>
    <row r="4209" spans="5:8" x14ac:dyDescent="0.25">
      <c r="E4209" s="169"/>
      <c r="F4209" s="169"/>
      <c r="G4209" s="169"/>
      <c r="H4209" s="204"/>
    </row>
    <row r="4210" spans="5:8" x14ac:dyDescent="0.25">
      <c r="E4210" s="169"/>
      <c r="F4210" s="169"/>
      <c r="G4210" s="169"/>
      <c r="H4210" s="204"/>
    </row>
    <row r="4211" spans="5:8" x14ac:dyDescent="0.25">
      <c r="E4211" s="169"/>
      <c r="F4211" s="169"/>
      <c r="G4211" s="169"/>
      <c r="H4211" s="204"/>
    </row>
    <row r="4212" spans="5:8" x14ac:dyDescent="0.25">
      <c r="E4212" s="169"/>
      <c r="F4212" s="169"/>
      <c r="G4212" s="169"/>
      <c r="H4212" s="204"/>
    </row>
    <row r="4213" spans="5:8" x14ac:dyDescent="0.25">
      <c r="E4213" s="169"/>
      <c r="F4213" s="169"/>
      <c r="G4213" s="169"/>
      <c r="H4213" s="204"/>
    </row>
    <row r="4214" spans="5:8" x14ac:dyDescent="0.25">
      <c r="E4214" s="169"/>
      <c r="F4214" s="169"/>
      <c r="G4214" s="169"/>
      <c r="H4214" s="204"/>
    </row>
    <row r="4215" spans="5:8" x14ac:dyDescent="0.25">
      <c r="E4215" s="169"/>
      <c r="F4215" s="169"/>
      <c r="G4215" s="169"/>
      <c r="H4215" s="204"/>
    </row>
    <row r="4216" spans="5:8" x14ac:dyDescent="0.25">
      <c r="E4216" s="169"/>
      <c r="F4216" s="169"/>
      <c r="G4216" s="169"/>
      <c r="H4216" s="204"/>
    </row>
    <row r="4217" spans="5:8" x14ac:dyDescent="0.25">
      <c r="E4217" s="169"/>
      <c r="F4217" s="169"/>
      <c r="G4217" s="169"/>
      <c r="H4217" s="204"/>
    </row>
    <row r="4218" spans="5:8" x14ac:dyDescent="0.25">
      <c r="E4218" s="169"/>
      <c r="F4218" s="169"/>
      <c r="G4218" s="169"/>
      <c r="H4218" s="204"/>
    </row>
    <row r="4219" spans="5:8" x14ac:dyDescent="0.25">
      <c r="E4219" s="169"/>
      <c r="F4219" s="169"/>
      <c r="G4219" s="169"/>
      <c r="H4219" s="204"/>
    </row>
    <row r="4220" spans="5:8" x14ac:dyDescent="0.25">
      <c r="E4220" s="169"/>
      <c r="F4220" s="169"/>
      <c r="G4220" s="169"/>
      <c r="H4220" s="204"/>
    </row>
    <row r="4221" spans="5:8" x14ac:dyDescent="0.25">
      <c r="E4221" s="169"/>
      <c r="F4221" s="169"/>
      <c r="G4221" s="169"/>
      <c r="H4221" s="204"/>
    </row>
    <row r="4222" spans="5:8" x14ac:dyDescent="0.25">
      <c r="E4222" s="169"/>
      <c r="F4222" s="169"/>
      <c r="G4222" s="169"/>
      <c r="H4222" s="204"/>
    </row>
    <row r="4223" spans="5:8" x14ac:dyDescent="0.25">
      <c r="E4223" s="169"/>
      <c r="F4223" s="169"/>
      <c r="G4223" s="169"/>
      <c r="H4223" s="204"/>
    </row>
    <row r="4224" spans="5:8" x14ac:dyDescent="0.25">
      <c r="E4224" s="169"/>
      <c r="F4224" s="169"/>
      <c r="G4224" s="169"/>
      <c r="H4224" s="204"/>
    </row>
    <row r="4225" spans="5:8" x14ac:dyDescent="0.25">
      <c r="E4225" s="169"/>
      <c r="F4225" s="169"/>
      <c r="G4225" s="169"/>
      <c r="H4225" s="204"/>
    </row>
    <row r="4226" spans="5:8" x14ac:dyDescent="0.25">
      <c r="E4226" s="169"/>
      <c r="F4226" s="169"/>
      <c r="G4226" s="169"/>
      <c r="H4226" s="204"/>
    </row>
    <row r="4227" spans="5:8" x14ac:dyDescent="0.25">
      <c r="E4227" s="169"/>
      <c r="F4227" s="169"/>
      <c r="G4227" s="169"/>
      <c r="H4227" s="204"/>
    </row>
    <row r="4228" spans="5:8" x14ac:dyDescent="0.25">
      <c r="E4228" s="169"/>
      <c r="F4228" s="169"/>
      <c r="G4228" s="169"/>
      <c r="H4228" s="204"/>
    </row>
    <row r="4229" spans="5:8" x14ac:dyDescent="0.25">
      <c r="E4229" s="169"/>
      <c r="F4229" s="169"/>
      <c r="G4229" s="169"/>
      <c r="H4229" s="204"/>
    </row>
    <row r="4230" spans="5:8" x14ac:dyDescent="0.25">
      <c r="E4230" s="169"/>
      <c r="F4230" s="169"/>
      <c r="G4230" s="169"/>
      <c r="H4230" s="204"/>
    </row>
    <row r="4231" spans="5:8" x14ac:dyDescent="0.25">
      <c r="E4231" s="169"/>
      <c r="F4231" s="169"/>
      <c r="G4231" s="169"/>
      <c r="H4231" s="204"/>
    </row>
    <row r="4232" spans="5:8" x14ac:dyDescent="0.25">
      <c r="E4232" s="169"/>
      <c r="F4232" s="169"/>
      <c r="G4232" s="169"/>
      <c r="H4232" s="204"/>
    </row>
    <row r="4233" spans="5:8" x14ac:dyDescent="0.25">
      <c r="E4233" s="169"/>
      <c r="F4233" s="169"/>
      <c r="G4233" s="169"/>
      <c r="H4233" s="204"/>
    </row>
    <row r="4234" spans="5:8" x14ac:dyDescent="0.25">
      <c r="E4234" s="169"/>
      <c r="F4234" s="169"/>
      <c r="G4234" s="169"/>
      <c r="H4234" s="204"/>
    </row>
    <row r="4235" spans="5:8" x14ac:dyDescent="0.25">
      <c r="E4235" s="169"/>
      <c r="F4235" s="169"/>
      <c r="G4235" s="169"/>
      <c r="H4235" s="204"/>
    </row>
    <row r="4236" spans="5:8" x14ac:dyDescent="0.25">
      <c r="E4236" s="169"/>
      <c r="F4236" s="169"/>
      <c r="G4236" s="169"/>
      <c r="H4236" s="204"/>
    </row>
    <row r="4237" spans="5:8" x14ac:dyDescent="0.25">
      <c r="E4237" s="169"/>
      <c r="F4237" s="169"/>
      <c r="G4237" s="169"/>
      <c r="H4237" s="204"/>
    </row>
    <row r="4238" spans="5:8" x14ac:dyDescent="0.25">
      <c r="E4238" s="169"/>
      <c r="F4238" s="169"/>
      <c r="G4238" s="169"/>
      <c r="H4238" s="204"/>
    </row>
    <row r="4239" spans="5:8" x14ac:dyDescent="0.25">
      <c r="E4239" s="169"/>
      <c r="F4239" s="169"/>
      <c r="G4239" s="169"/>
      <c r="H4239" s="204"/>
    </row>
    <row r="4240" spans="5:8" x14ac:dyDescent="0.25">
      <c r="E4240" s="169"/>
      <c r="F4240" s="169"/>
      <c r="G4240" s="169"/>
      <c r="H4240" s="204"/>
    </row>
    <row r="4241" spans="5:8" x14ac:dyDescent="0.25">
      <c r="E4241" s="169"/>
      <c r="F4241" s="169"/>
      <c r="G4241" s="169"/>
      <c r="H4241" s="204"/>
    </row>
    <row r="4242" spans="5:8" x14ac:dyDescent="0.25">
      <c r="E4242" s="169"/>
      <c r="F4242" s="169"/>
      <c r="G4242" s="169"/>
      <c r="H4242" s="204"/>
    </row>
    <row r="4243" spans="5:8" x14ac:dyDescent="0.25">
      <c r="E4243" s="169"/>
      <c r="F4243" s="169"/>
      <c r="G4243" s="169"/>
      <c r="H4243" s="204"/>
    </row>
    <row r="4244" spans="5:8" x14ac:dyDescent="0.25">
      <c r="E4244" s="169"/>
      <c r="F4244" s="169"/>
      <c r="G4244" s="169"/>
      <c r="H4244" s="204"/>
    </row>
    <row r="4245" spans="5:8" x14ac:dyDescent="0.25">
      <c r="E4245" s="169"/>
      <c r="F4245" s="169"/>
      <c r="G4245" s="169"/>
      <c r="H4245" s="204"/>
    </row>
    <row r="4246" spans="5:8" x14ac:dyDescent="0.25">
      <c r="E4246" s="169"/>
      <c r="F4246" s="169"/>
      <c r="G4246" s="169"/>
      <c r="H4246" s="204"/>
    </row>
    <row r="4247" spans="5:8" x14ac:dyDescent="0.25">
      <c r="E4247" s="169"/>
      <c r="F4247" s="169"/>
      <c r="G4247" s="169"/>
      <c r="H4247" s="204"/>
    </row>
    <row r="4248" spans="5:8" x14ac:dyDescent="0.25">
      <c r="E4248" s="169"/>
      <c r="F4248" s="169"/>
      <c r="G4248" s="169"/>
      <c r="H4248" s="204"/>
    </row>
    <row r="4249" spans="5:8" x14ac:dyDescent="0.25">
      <c r="E4249" s="169"/>
      <c r="F4249" s="169"/>
      <c r="G4249" s="169"/>
      <c r="H4249" s="204"/>
    </row>
    <row r="4250" spans="5:8" x14ac:dyDescent="0.25">
      <c r="E4250" s="169"/>
      <c r="F4250" s="169"/>
      <c r="G4250" s="169"/>
      <c r="H4250" s="204"/>
    </row>
    <row r="4251" spans="5:8" x14ac:dyDescent="0.25">
      <c r="E4251" s="169"/>
      <c r="F4251" s="169"/>
      <c r="G4251" s="169"/>
      <c r="H4251" s="204"/>
    </row>
    <row r="4252" spans="5:8" x14ac:dyDescent="0.25">
      <c r="E4252" s="169"/>
      <c r="F4252" s="169"/>
      <c r="G4252" s="169"/>
      <c r="H4252" s="204"/>
    </row>
    <row r="4253" spans="5:8" x14ac:dyDescent="0.25">
      <c r="E4253" s="169"/>
      <c r="F4253" s="169"/>
      <c r="G4253" s="169"/>
      <c r="H4253" s="204"/>
    </row>
    <row r="4254" spans="5:8" x14ac:dyDescent="0.25">
      <c r="E4254" s="169"/>
      <c r="F4254" s="169"/>
      <c r="G4254" s="169"/>
      <c r="H4254" s="204"/>
    </row>
    <row r="4255" spans="5:8" x14ac:dyDescent="0.25">
      <c r="E4255" s="169"/>
      <c r="F4255" s="169"/>
      <c r="G4255" s="169"/>
      <c r="H4255" s="204"/>
    </row>
    <row r="4256" spans="5:8" x14ac:dyDescent="0.25">
      <c r="E4256" s="169"/>
      <c r="F4256" s="169"/>
      <c r="G4256" s="169"/>
      <c r="H4256" s="204"/>
    </row>
    <row r="4257" spans="5:8" x14ac:dyDescent="0.25">
      <c r="E4257" s="169"/>
      <c r="F4257" s="169"/>
      <c r="G4257" s="169"/>
      <c r="H4257" s="204"/>
    </row>
    <row r="4258" spans="5:8" x14ac:dyDescent="0.25">
      <c r="E4258" s="169"/>
      <c r="F4258" s="169"/>
      <c r="G4258" s="169"/>
      <c r="H4258" s="204"/>
    </row>
    <row r="4259" spans="5:8" x14ac:dyDescent="0.25">
      <c r="E4259" s="169"/>
      <c r="F4259" s="169"/>
      <c r="G4259" s="169"/>
      <c r="H4259" s="204"/>
    </row>
    <row r="4260" spans="5:8" x14ac:dyDescent="0.25">
      <c r="E4260" s="169"/>
      <c r="F4260" s="169"/>
      <c r="G4260" s="169"/>
      <c r="H4260" s="204"/>
    </row>
    <row r="4261" spans="5:8" x14ac:dyDescent="0.25">
      <c r="E4261" s="169"/>
      <c r="F4261" s="169"/>
      <c r="G4261" s="169"/>
      <c r="H4261" s="204"/>
    </row>
    <row r="4262" spans="5:8" x14ac:dyDescent="0.25">
      <c r="E4262" s="169"/>
      <c r="F4262" s="169"/>
      <c r="G4262" s="169"/>
      <c r="H4262" s="204"/>
    </row>
    <row r="4263" spans="5:8" x14ac:dyDescent="0.25">
      <c r="E4263" s="169"/>
      <c r="F4263" s="169"/>
      <c r="G4263" s="169"/>
      <c r="H4263" s="204"/>
    </row>
    <row r="4264" spans="5:8" x14ac:dyDescent="0.25">
      <c r="E4264" s="169"/>
      <c r="F4264" s="169"/>
      <c r="G4264" s="169"/>
      <c r="H4264" s="204"/>
    </row>
    <row r="4265" spans="5:8" x14ac:dyDescent="0.25">
      <c r="E4265" s="169"/>
      <c r="F4265" s="169"/>
      <c r="G4265" s="169"/>
      <c r="H4265" s="204"/>
    </row>
    <row r="4266" spans="5:8" x14ac:dyDescent="0.25">
      <c r="E4266" s="169"/>
      <c r="F4266" s="169"/>
      <c r="G4266" s="169"/>
      <c r="H4266" s="204"/>
    </row>
    <row r="4267" spans="5:8" x14ac:dyDescent="0.25">
      <c r="E4267" s="169"/>
      <c r="F4267" s="169"/>
      <c r="G4267" s="169"/>
      <c r="H4267" s="204"/>
    </row>
    <row r="4268" spans="5:8" x14ac:dyDescent="0.25">
      <c r="E4268" s="169"/>
      <c r="F4268" s="169"/>
      <c r="G4268" s="169"/>
      <c r="H4268" s="204"/>
    </row>
    <row r="4269" spans="5:8" x14ac:dyDescent="0.25">
      <c r="E4269" s="169"/>
      <c r="F4269" s="169"/>
      <c r="G4269" s="169"/>
      <c r="H4269" s="204"/>
    </row>
    <row r="4270" spans="5:8" x14ac:dyDescent="0.25">
      <c r="E4270" s="169"/>
      <c r="F4270" s="169"/>
      <c r="G4270" s="169"/>
      <c r="H4270" s="204"/>
    </row>
    <row r="4271" spans="5:8" x14ac:dyDescent="0.25">
      <c r="E4271" s="169"/>
      <c r="F4271" s="169"/>
      <c r="G4271" s="169"/>
      <c r="H4271" s="204"/>
    </row>
    <row r="4272" spans="5:8" x14ac:dyDescent="0.25">
      <c r="E4272" s="169"/>
      <c r="F4272" s="169"/>
      <c r="G4272" s="169"/>
      <c r="H4272" s="204"/>
    </row>
    <row r="4273" spans="5:8" x14ac:dyDescent="0.25">
      <c r="E4273" s="169"/>
      <c r="F4273" s="169"/>
      <c r="G4273" s="169"/>
      <c r="H4273" s="204"/>
    </row>
    <row r="4274" spans="5:8" x14ac:dyDescent="0.25">
      <c r="E4274" s="169"/>
      <c r="F4274" s="169"/>
      <c r="G4274" s="169"/>
      <c r="H4274" s="204"/>
    </row>
    <row r="4275" spans="5:8" x14ac:dyDescent="0.25">
      <c r="E4275" s="169"/>
      <c r="F4275" s="169"/>
      <c r="G4275" s="169"/>
      <c r="H4275" s="204"/>
    </row>
    <row r="4276" spans="5:8" x14ac:dyDescent="0.25">
      <c r="E4276" s="169"/>
      <c r="F4276" s="169"/>
      <c r="G4276" s="169"/>
      <c r="H4276" s="204"/>
    </row>
    <row r="4277" spans="5:8" x14ac:dyDescent="0.25">
      <c r="E4277" s="169"/>
      <c r="F4277" s="169"/>
      <c r="G4277" s="169"/>
      <c r="H4277" s="204"/>
    </row>
    <row r="4278" spans="5:8" x14ac:dyDescent="0.25">
      <c r="E4278" s="169"/>
      <c r="F4278" s="169"/>
      <c r="G4278" s="169"/>
      <c r="H4278" s="204"/>
    </row>
    <row r="4279" spans="5:8" x14ac:dyDescent="0.25">
      <c r="E4279" s="169"/>
      <c r="F4279" s="169"/>
      <c r="G4279" s="169"/>
      <c r="H4279" s="204"/>
    </row>
    <row r="4280" spans="5:8" x14ac:dyDescent="0.25">
      <c r="E4280" s="169"/>
      <c r="F4280" s="169"/>
      <c r="G4280" s="169"/>
      <c r="H4280" s="204"/>
    </row>
    <row r="4281" spans="5:8" x14ac:dyDescent="0.25">
      <c r="E4281" s="169"/>
      <c r="F4281" s="169"/>
      <c r="G4281" s="169"/>
      <c r="H4281" s="204"/>
    </row>
    <row r="4282" spans="5:8" x14ac:dyDescent="0.25">
      <c r="E4282" s="169"/>
      <c r="F4282" s="169"/>
      <c r="G4282" s="169"/>
      <c r="H4282" s="204"/>
    </row>
    <row r="4283" spans="5:8" x14ac:dyDescent="0.25">
      <c r="E4283" s="169"/>
      <c r="F4283" s="169"/>
      <c r="G4283" s="169"/>
      <c r="H4283" s="204"/>
    </row>
    <row r="4284" spans="5:8" x14ac:dyDescent="0.25">
      <c r="E4284" s="169"/>
      <c r="F4284" s="169"/>
      <c r="G4284" s="169"/>
      <c r="H4284" s="204"/>
    </row>
    <row r="4285" spans="5:8" x14ac:dyDescent="0.25">
      <c r="E4285" s="169"/>
      <c r="F4285" s="169"/>
      <c r="G4285" s="169"/>
      <c r="H4285" s="204"/>
    </row>
    <row r="4286" spans="5:8" x14ac:dyDescent="0.25">
      <c r="E4286" s="169"/>
      <c r="F4286" s="169"/>
      <c r="G4286" s="169"/>
      <c r="H4286" s="204"/>
    </row>
    <row r="4287" spans="5:8" x14ac:dyDescent="0.25">
      <c r="E4287" s="169"/>
      <c r="F4287" s="169"/>
      <c r="G4287" s="169"/>
      <c r="H4287" s="204"/>
    </row>
    <row r="4288" spans="5:8" x14ac:dyDescent="0.25">
      <c r="E4288" s="169"/>
      <c r="F4288" s="169"/>
      <c r="G4288" s="169"/>
      <c r="H4288" s="204"/>
    </row>
    <row r="4289" spans="5:8" x14ac:dyDescent="0.25">
      <c r="E4289" s="169"/>
      <c r="F4289" s="169"/>
      <c r="G4289" s="169"/>
      <c r="H4289" s="204"/>
    </row>
    <row r="4290" spans="5:8" x14ac:dyDescent="0.25">
      <c r="E4290" s="169"/>
      <c r="F4290" s="169"/>
      <c r="G4290" s="169"/>
      <c r="H4290" s="204"/>
    </row>
    <row r="4291" spans="5:8" x14ac:dyDescent="0.25">
      <c r="E4291" s="169"/>
      <c r="F4291" s="169"/>
      <c r="G4291" s="169"/>
      <c r="H4291" s="204"/>
    </row>
    <row r="4292" spans="5:8" x14ac:dyDescent="0.25">
      <c r="E4292" s="169"/>
      <c r="F4292" s="169"/>
      <c r="G4292" s="169"/>
      <c r="H4292" s="204"/>
    </row>
    <row r="4293" spans="5:8" x14ac:dyDescent="0.25">
      <c r="E4293" s="169"/>
      <c r="F4293" s="169"/>
      <c r="G4293" s="169"/>
      <c r="H4293" s="204"/>
    </row>
    <row r="4294" spans="5:8" x14ac:dyDescent="0.25">
      <c r="E4294" s="169"/>
      <c r="F4294" s="169"/>
      <c r="G4294" s="169"/>
      <c r="H4294" s="204"/>
    </row>
    <row r="4295" spans="5:8" x14ac:dyDescent="0.25">
      <c r="E4295" s="169"/>
      <c r="F4295" s="169"/>
      <c r="G4295" s="169"/>
      <c r="H4295" s="204"/>
    </row>
    <row r="4296" spans="5:8" x14ac:dyDescent="0.25">
      <c r="E4296" s="169"/>
      <c r="F4296" s="169"/>
      <c r="G4296" s="169"/>
      <c r="H4296" s="204"/>
    </row>
    <row r="4297" spans="5:8" x14ac:dyDescent="0.25">
      <c r="E4297" s="169"/>
      <c r="F4297" s="169"/>
      <c r="G4297" s="169"/>
      <c r="H4297" s="204"/>
    </row>
    <row r="4298" spans="5:8" x14ac:dyDescent="0.25">
      <c r="E4298" s="169"/>
      <c r="F4298" s="169"/>
      <c r="G4298" s="169"/>
      <c r="H4298" s="204"/>
    </row>
    <row r="4299" spans="5:8" x14ac:dyDescent="0.25">
      <c r="E4299" s="169"/>
      <c r="F4299" s="169"/>
      <c r="G4299" s="169"/>
      <c r="H4299" s="204"/>
    </row>
    <row r="4300" spans="5:8" x14ac:dyDescent="0.25">
      <c r="E4300" s="169"/>
      <c r="F4300" s="169"/>
      <c r="G4300" s="169"/>
      <c r="H4300" s="204"/>
    </row>
    <row r="4301" spans="5:8" x14ac:dyDescent="0.25">
      <c r="E4301" s="169"/>
      <c r="F4301" s="169"/>
      <c r="G4301" s="169"/>
      <c r="H4301" s="204"/>
    </row>
    <row r="4302" spans="5:8" x14ac:dyDescent="0.25">
      <c r="E4302" s="169"/>
      <c r="F4302" s="169"/>
      <c r="G4302" s="169"/>
      <c r="H4302" s="204"/>
    </row>
    <row r="4303" spans="5:8" x14ac:dyDescent="0.25">
      <c r="E4303" s="169"/>
      <c r="F4303" s="169"/>
      <c r="G4303" s="169"/>
      <c r="H4303" s="204"/>
    </row>
    <row r="4304" spans="5:8" x14ac:dyDescent="0.25">
      <c r="E4304" s="169"/>
      <c r="F4304" s="169"/>
      <c r="G4304" s="169"/>
      <c r="H4304" s="204"/>
    </row>
    <row r="4305" spans="5:8" x14ac:dyDescent="0.25">
      <c r="E4305" s="169"/>
      <c r="F4305" s="169"/>
      <c r="G4305" s="169"/>
      <c r="H4305" s="204"/>
    </row>
    <row r="4306" spans="5:8" x14ac:dyDescent="0.25">
      <c r="E4306" s="169"/>
      <c r="F4306" s="169"/>
      <c r="G4306" s="169"/>
      <c r="H4306" s="204"/>
    </row>
    <row r="4307" spans="5:8" x14ac:dyDescent="0.25">
      <c r="E4307" s="169"/>
      <c r="F4307" s="169"/>
      <c r="G4307" s="169"/>
      <c r="H4307" s="204"/>
    </row>
    <row r="4308" spans="5:8" x14ac:dyDescent="0.25">
      <c r="E4308" s="169"/>
      <c r="F4308" s="169"/>
      <c r="G4308" s="169"/>
      <c r="H4308" s="204"/>
    </row>
    <row r="4309" spans="5:8" x14ac:dyDescent="0.25">
      <c r="E4309" s="169"/>
      <c r="F4309" s="169"/>
      <c r="G4309" s="169"/>
      <c r="H4309" s="204"/>
    </row>
    <row r="4310" spans="5:8" x14ac:dyDescent="0.25">
      <c r="E4310" s="169"/>
      <c r="F4310" s="169"/>
      <c r="G4310" s="169"/>
      <c r="H4310" s="204"/>
    </row>
    <row r="4311" spans="5:8" x14ac:dyDescent="0.25">
      <c r="E4311" s="169"/>
      <c r="F4311" s="169"/>
      <c r="G4311" s="169"/>
      <c r="H4311" s="204"/>
    </row>
    <row r="4312" spans="5:8" x14ac:dyDescent="0.25">
      <c r="E4312" s="169"/>
      <c r="F4312" s="169"/>
      <c r="G4312" s="169"/>
      <c r="H4312" s="204"/>
    </row>
    <row r="4313" spans="5:8" x14ac:dyDescent="0.25">
      <c r="E4313" s="169"/>
      <c r="F4313" s="169"/>
      <c r="G4313" s="169"/>
      <c r="H4313" s="204"/>
    </row>
    <row r="4314" spans="5:8" x14ac:dyDescent="0.25">
      <c r="E4314" s="169"/>
      <c r="F4314" s="169"/>
      <c r="G4314" s="169"/>
      <c r="H4314" s="204"/>
    </row>
    <row r="4315" spans="5:8" x14ac:dyDescent="0.25">
      <c r="E4315" s="169"/>
      <c r="F4315" s="169"/>
      <c r="G4315" s="169"/>
      <c r="H4315" s="204"/>
    </row>
    <row r="4316" spans="5:8" x14ac:dyDescent="0.25">
      <c r="E4316" s="169"/>
      <c r="F4316" s="169"/>
      <c r="G4316" s="169"/>
      <c r="H4316" s="204"/>
    </row>
    <row r="4317" spans="5:8" x14ac:dyDescent="0.25">
      <c r="E4317" s="169"/>
      <c r="F4317" s="169"/>
      <c r="G4317" s="169"/>
      <c r="H4317" s="204"/>
    </row>
    <row r="4318" spans="5:8" x14ac:dyDescent="0.25">
      <c r="E4318" s="169"/>
      <c r="F4318" s="169"/>
      <c r="G4318" s="169"/>
      <c r="H4318" s="204"/>
    </row>
    <row r="4319" spans="5:8" x14ac:dyDescent="0.25">
      <c r="E4319" s="169"/>
      <c r="F4319" s="169"/>
      <c r="G4319" s="169"/>
      <c r="H4319" s="204"/>
    </row>
    <row r="4320" spans="5:8" x14ac:dyDescent="0.25">
      <c r="E4320" s="169"/>
      <c r="F4320" s="169"/>
      <c r="G4320" s="169"/>
      <c r="H4320" s="204"/>
    </row>
    <row r="4321" spans="5:8" x14ac:dyDescent="0.25">
      <c r="E4321" s="169"/>
      <c r="F4321" s="169"/>
      <c r="G4321" s="169"/>
      <c r="H4321" s="204"/>
    </row>
    <row r="4322" spans="5:8" x14ac:dyDescent="0.25">
      <c r="E4322" s="169"/>
      <c r="F4322" s="169"/>
      <c r="G4322" s="169"/>
      <c r="H4322" s="204"/>
    </row>
    <row r="4323" spans="5:8" x14ac:dyDescent="0.25">
      <c r="E4323" s="169"/>
      <c r="F4323" s="169"/>
      <c r="G4323" s="169"/>
      <c r="H4323" s="204"/>
    </row>
    <row r="4324" spans="5:8" x14ac:dyDescent="0.25">
      <c r="E4324" s="169"/>
      <c r="F4324" s="169"/>
      <c r="G4324" s="169"/>
      <c r="H4324" s="204"/>
    </row>
    <row r="4325" spans="5:8" x14ac:dyDescent="0.25">
      <c r="E4325" s="169"/>
      <c r="F4325" s="169"/>
      <c r="G4325" s="169"/>
      <c r="H4325" s="204"/>
    </row>
    <row r="4326" spans="5:8" x14ac:dyDescent="0.25">
      <c r="E4326" s="169"/>
      <c r="F4326" s="169"/>
      <c r="G4326" s="169"/>
      <c r="H4326" s="204"/>
    </row>
    <row r="4327" spans="5:8" x14ac:dyDescent="0.25">
      <c r="E4327" s="169"/>
      <c r="F4327" s="169"/>
      <c r="G4327" s="169"/>
      <c r="H4327" s="204"/>
    </row>
    <row r="4328" spans="5:8" x14ac:dyDescent="0.25">
      <c r="E4328" s="169"/>
      <c r="F4328" s="169"/>
      <c r="G4328" s="169"/>
      <c r="H4328" s="204"/>
    </row>
    <row r="4329" spans="5:8" x14ac:dyDescent="0.25">
      <c r="E4329" s="169"/>
      <c r="F4329" s="169"/>
      <c r="G4329" s="169"/>
      <c r="H4329" s="204"/>
    </row>
    <row r="4330" spans="5:8" x14ac:dyDescent="0.25">
      <c r="E4330" s="169"/>
      <c r="F4330" s="169"/>
      <c r="G4330" s="169"/>
      <c r="H4330" s="204"/>
    </row>
    <row r="4331" spans="5:8" x14ac:dyDescent="0.25">
      <c r="E4331" s="169"/>
      <c r="F4331" s="169"/>
      <c r="G4331" s="169"/>
      <c r="H4331" s="204"/>
    </row>
    <row r="4332" spans="5:8" x14ac:dyDescent="0.25">
      <c r="E4332" s="169"/>
      <c r="F4332" s="169"/>
      <c r="G4332" s="169"/>
      <c r="H4332" s="204"/>
    </row>
    <row r="4333" spans="5:8" x14ac:dyDescent="0.25">
      <c r="E4333" s="169"/>
      <c r="F4333" s="169"/>
      <c r="G4333" s="169"/>
      <c r="H4333" s="204"/>
    </row>
    <row r="4334" spans="5:8" x14ac:dyDescent="0.25">
      <c r="E4334" s="169"/>
      <c r="F4334" s="169"/>
      <c r="G4334" s="169"/>
      <c r="H4334" s="204"/>
    </row>
    <row r="4335" spans="5:8" x14ac:dyDescent="0.25">
      <c r="E4335" s="169"/>
      <c r="F4335" s="169"/>
      <c r="G4335" s="169"/>
      <c r="H4335" s="204"/>
    </row>
    <row r="4336" spans="5:8" x14ac:dyDescent="0.25">
      <c r="E4336" s="169"/>
      <c r="F4336" s="169"/>
      <c r="G4336" s="169"/>
      <c r="H4336" s="204"/>
    </row>
    <row r="4337" spans="5:8" x14ac:dyDescent="0.25">
      <c r="E4337" s="169"/>
      <c r="F4337" s="169"/>
      <c r="G4337" s="169"/>
      <c r="H4337" s="204"/>
    </row>
    <row r="4338" spans="5:8" x14ac:dyDescent="0.25">
      <c r="E4338" s="169"/>
      <c r="F4338" s="169"/>
      <c r="G4338" s="169"/>
      <c r="H4338" s="204"/>
    </row>
    <row r="4339" spans="5:8" x14ac:dyDescent="0.25">
      <c r="E4339" s="169"/>
      <c r="F4339" s="169"/>
      <c r="G4339" s="169"/>
      <c r="H4339" s="204"/>
    </row>
    <row r="4340" spans="5:8" x14ac:dyDescent="0.25">
      <c r="E4340" s="169"/>
      <c r="F4340" s="169"/>
      <c r="G4340" s="169"/>
      <c r="H4340" s="204"/>
    </row>
    <row r="4341" spans="5:8" x14ac:dyDescent="0.25">
      <c r="E4341" s="169"/>
      <c r="F4341" s="169"/>
      <c r="G4341" s="169"/>
      <c r="H4341" s="204"/>
    </row>
    <row r="4342" spans="5:8" x14ac:dyDescent="0.25">
      <c r="E4342" s="169"/>
      <c r="F4342" s="169"/>
      <c r="G4342" s="169"/>
      <c r="H4342" s="204"/>
    </row>
    <row r="4343" spans="5:8" x14ac:dyDescent="0.25">
      <c r="E4343" s="169"/>
      <c r="F4343" s="169"/>
      <c r="G4343" s="169"/>
      <c r="H4343" s="204"/>
    </row>
    <row r="4344" spans="5:8" x14ac:dyDescent="0.25">
      <c r="E4344" s="169"/>
      <c r="F4344" s="169"/>
      <c r="G4344" s="169"/>
      <c r="H4344" s="204"/>
    </row>
    <row r="4345" spans="5:8" x14ac:dyDescent="0.25">
      <c r="E4345" s="169"/>
      <c r="F4345" s="169"/>
      <c r="G4345" s="169"/>
      <c r="H4345" s="204"/>
    </row>
    <row r="4346" spans="5:8" x14ac:dyDescent="0.25">
      <c r="E4346" s="169"/>
      <c r="F4346" s="169"/>
      <c r="G4346" s="169"/>
      <c r="H4346" s="204"/>
    </row>
    <row r="4347" spans="5:8" x14ac:dyDescent="0.25">
      <c r="E4347" s="169"/>
      <c r="F4347" s="169"/>
      <c r="G4347" s="169"/>
      <c r="H4347" s="204"/>
    </row>
    <row r="4348" spans="5:8" x14ac:dyDescent="0.25">
      <c r="E4348" s="169"/>
      <c r="F4348" s="169"/>
      <c r="G4348" s="169"/>
      <c r="H4348" s="204"/>
    </row>
    <row r="4349" spans="5:8" x14ac:dyDescent="0.25">
      <c r="E4349" s="169"/>
      <c r="F4349" s="169"/>
      <c r="G4349" s="169"/>
      <c r="H4349" s="204"/>
    </row>
    <row r="4350" spans="5:8" x14ac:dyDescent="0.25">
      <c r="E4350" s="169"/>
      <c r="F4350" s="169"/>
      <c r="G4350" s="169"/>
      <c r="H4350" s="204"/>
    </row>
    <row r="4351" spans="5:8" x14ac:dyDescent="0.25">
      <c r="E4351" s="169"/>
      <c r="F4351" s="169"/>
      <c r="G4351" s="169"/>
      <c r="H4351" s="204"/>
    </row>
    <row r="4352" spans="5:8" x14ac:dyDescent="0.25">
      <c r="E4352" s="169"/>
      <c r="F4352" s="169"/>
      <c r="G4352" s="169"/>
      <c r="H4352" s="204"/>
    </row>
    <row r="4353" spans="5:8" x14ac:dyDescent="0.25">
      <c r="E4353" s="169"/>
      <c r="F4353" s="169"/>
      <c r="G4353" s="169"/>
      <c r="H4353" s="204"/>
    </row>
    <row r="4354" spans="5:8" x14ac:dyDescent="0.25">
      <c r="E4354" s="169"/>
      <c r="F4354" s="169"/>
      <c r="G4354" s="169"/>
      <c r="H4354" s="204"/>
    </row>
    <row r="4355" spans="5:8" x14ac:dyDescent="0.25">
      <c r="E4355" s="169"/>
      <c r="F4355" s="169"/>
      <c r="G4355" s="169"/>
      <c r="H4355" s="204"/>
    </row>
    <row r="4356" spans="5:8" x14ac:dyDescent="0.25">
      <c r="E4356" s="169"/>
      <c r="F4356" s="169"/>
      <c r="G4356" s="169"/>
      <c r="H4356" s="204"/>
    </row>
    <row r="4357" spans="5:8" x14ac:dyDescent="0.25">
      <c r="E4357" s="169"/>
      <c r="F4357" s="169"/>
      <c r="G4357" s="169"/>
      <c r="H4357" s="204"/>
    </row>
    <row r="4358" spans="5:8" x14ac:dyDescent="0.25">
      <c r="E4358" s="169"/>
      <c r="F4358" s="169"/>
      <c r="G4358" s="169"/>
      <c r="H4358" s="204"/>
    </row>
    <row r="4359" spans="5:8" x14ac:dyDescent="0.25">
      <c r="E4359" s="169"/>
      <c r="F4359" s="169"/>
      <c r="G4359" s="169"/>
      <c r="H4359" s="204"/>
    </row>
    <row r="4360" spans="5:8" x14ac:dyDescent="0.25">
      <c r="E4360" s="169"/>
      <c r="F4360" s="169"/>
      <c r="G4360" s="169"/>
      <c r="H4360" s="204"/>
    </row>
    <row r="4361" spans="5:8" x14ac:dyDescent="0.25">
      <c r="E4361" s="169"/>
      <c r="F4361" s="169"/>
      <c r="G4361" s="169"/>
      <c r="H4361" s="204"/>
    </row>
    <row r="4362" spans="5:8" x14ac:dyDescent="0.25">
      <c r="E4362" s="169"/>
      <c r="F4362" s="169"/>
      <c r="G4362" s="169"/>
      <c r="H4362" s="204"/>
    </row>
    <row r="4363" spans="5:8" x14ac:dyDescent="0.25">
      <c r="E4363" s="169"/>
      <c r="F4363" s="169"/>
      <c r="G4363" s="169"/>
      <c r="H4363" s="204"/>
    </row>
    <row r="4364" spans="5:8" x14ac:dyDescent="0.25">
      <c r="E4364" s="169"/>
      <c r="F4364" s="169"/>
      <c r="G4364" s="169"/>
      <c r="H4364" s="204"/>
    </row>
    <row r="4365" spans="5:8" x14ac:dyDescent="0.25">
      <c r="E4365" s="169"/>
      <c r="F4365" s="169"/>
      <c r="G4365" s="169"/>
      <c r="H4365" s="204"/>
    </row>
    <row r="4366" spans="5:8" x14ac:dyDescent="0.25">
      <c r="E4366" s="169"/>
      <c r="F4366" s="169"/>
      <c r="G4366" s="169"/>
      <c r="H4366" s="204"/>
    </row>
    <row r="4367" spans="5:8" x14ac:dyDescent="0.25">
      <c r="E4367" s="169"/>
      <c r="F4367" s="169"/>
      <c r="G4367" s="169"/>
      <c r="H4367" s="204"/>
    </row>
    <row r="4368" spans="5:8" x14ac:dyDescent="0.25">
      <c r="E4368" s="169"/>
      <c r="F4368" s="169"/>
      <c r="G4368" s="169"/>
      <c r="H4368" s="204"/>
    </row>
    <row r="4369" spans="5:8" x14ac:dyDescent="0.25">
      <c r="E4369" s="169"/>
      <c r="F4369" s="169"/>
      <c r="G4369" s="169"/>
      <c r="H4369" s="204"/>
    </row>
    <row r="4370" spans="5:8" x14ac:dyDescent="0.25">
      <c r="E4370" s="169"/>
      <c r="F4370" s="169"/>
      <c r="G4370" s="169"/>
      <c r="H4370" s="204"/>
    </row>
    <row r="4371" spans="5:8" x14ac:dyDescent="0.25">
      <c r="E4371" s="169"/>
      <c r="F4371" s="169"/>
      <c r="G4371" s="169"/>
      <c r="H4371" s="204"/>
    </row>
    <row r="4372" spans="5:8" x14ac:dyDescent="0.25">
      <c r="E4372" s="169"/>
      <c r="F4372" s="169"/>
      <c r="G4372" s="169"/>
      <c r="H4372" s="204"/>
    </row>
    <row r="4373" spans="5:8" x14ac:dyDescent="0.25">
      <c r="E4373" s="169"/>
      <c r="F4373" s="169"/>
      <c r="G4373" s="169"/>
      <c r="H4373" s="204"/>
    </row>
    <row r="4374" spans="5:8" x14ac:dyDescent="0.25">
      <c r="E4374" s="169"/>
      <c r="F4374" s="169"/>
      <c r="G4374" s="169"/>
      <c r="H4374" s="204"/>
    </row>
    <row r="4375" spans="5:8" x14ac:dyDescent="0.25">
      <c r="E4375" s="169"/>
      <c r="F4375" s="169"/>
      <c r="G4375" s="169"/>
      <c r="H4375" s="204"/>
    </row>
    <row r="4376" spans="5:8" x14ac:dyDescent="0.25">
      <c r="E4376" s="169"/>
      <c r="F4376" s="169"/>
      <c r="G4376" s="169"/>
      <c r="H4376" s="204"/>
    </row>
    <row r="4377" spans="5:8" x14ac:dyDescent="0.25">
      <c r="E4377" s="169"/>
      <c r="F4377" s="169"/>
      <c r="G4377" s="169"/>
      <c r="H4377" s="204"/>
    </row>
    <row r="4378" spans="5:8" x14ac:dyDescent="0.25">
      <c r="E4378" s="169"/>
      <c r="F4378" s="169"/>
      <c r="G4378" s="169"/>
      <c r="H4378" s="204"/>
    </row>
    <row r="4379" spans="5:8" x14ac:dyDescent="0.25">
      <c r="E4379" s="169"/>
      <c r="F4379" s="169"/>
      <c r="G4379" s="169"/>
      <c r="H4379" s="204"/>
    </row>
    <row r="4380" spans="5:8" x14ac:dyDescent="0.25">
      <c r="E4380" s="169"/>
      <c r="F4380" s="169"/>
      <c r="G4380" s="169"/>
      <c r="H4380" s="204"/>
    </row>
    <row r="4381" spans="5:8" x14ac:dyDescent="0.25">
      <c r="E4381" s="169"/>
      <c r="F4381" s="169"/>
      <c r="G4381" s="169"/>
      <c r="H4381" s="204"/>
    </row>
    <row r="4382" spans="5:8" x14ac:dyDescent="0.25">
      <c r="E4382" s="169"/>
      <c r="F4382" s="169"/>
      <c r="G4382" s="169"/>
      <c r="H4382" s="204"/>
    </row>
    <row r="4383" spans="5:8" x14ac:dyDescent="0.25">
      <c r="E4383" s="169"/>
      <c r="F4383" s="169"/>
      <c r="G4383" s="169"/>
      <c r="H4383" s="204"/>
    </row>
    <row r="4384" spans="5:8" x14ac:dyDescent="0.25">
      <c r="E4384" s="169"/>
      <c r="F4384" s="169"/>
      <c r="G4384" s="169"/>
      <c r="H4384" s="204"/>
    </row>
    <row r="4385" spans="5:8" x14ac:dyDescent="0.25">
      <c r="E4385" s="169"/>
      <c r="F4385" s="169"/>
      <c r="G4385" s="169"/>
      <c r="H4385" s="204"/>
    </row>
    <row r="4386" spans="5:8" x14ac:dyDescent="0.25">
      <c r="E4386" s="169"/>
      <c r="F4386" s="169"/>
      <c r="G4386" s="169"/>
      <c r="H4386" s="204"/>
    </row>
    <row r="4387" spans="5:8" x14ac:dyDescent="0.25">
      <c r="E4387" s="169"/>
      <c r="F4387" s="169"/>
      <c r="G4387" s="169"/>
      <c r="H4387" s="204"/>
    </row>
    <row r="4388" spans="5:8" x14ac:dyDescent="0.25">
      <c r="E4388" s="169"/>
      <c r="F4388" s="169"/>
      <c r="G4388" s="169"/>
      <c r="H4388" s="204"/>
    </row>
    <row r="4389" spans="5:8" x14ac:dyDescent="0.25">
      <c r="E4389" s="169"/>
      <c r="F4389" s="169"/>
      <c r="G4389" s="169"/>
      <c r="H4389" s="204"/>
    </row>
    <row r="4390" spans="5:8" x14ac:dyDescent="0.25">
      <c r="E4390" s="169"/>
      <c r="F4390" s="169"/>
      <c r="G4390" s="169"/>
      <c r="H4390" s="204"/>
    </row>
    <row r="4391" spans="5:8" x14ac:dyDescent="0.25">
      <c r="E4391" s="169"/>
      <c r="F4391" s="169"/>
      <c r="G4391" s="169"/>
      <c r="H4391" s="204"/>
    </row>
    <row r="4392" spans="5:8" x14ac:dyDescent="0.25">
      <c r="E4392" s="169"/>
      <c r="F4392" s="169"/>
      <c r="G4392" s="169"/>
      <c r="H4392" s="204"/>
    </row>
    <row r="4393" spans="5:8" x14ac:dyDescent="0.25">
      <c r="E4393" s="169"/>
      <c r="F4393" s="169"/>
      <c r="G4393" s="169"/>
      <c r="H4393" s="204"/>
    </row>
    <row r="4394" spans="5:8" x14ac:dyDescent="0.25">
      <c r="E4394" s="169"/>
      <c r="F4394" s="169"/>
      <c r="G4394" s="169"/>
      <c r="H4394" s="204"/>
    </row>
    <row r="4395" spans="5:8" x14ac:dyDescent="0.25">
      <c r="E4395" s="169"/>
      <c r="F4395" s="169"/>
      <c r="G4395" s="169"/>
      <c r="H4395" s="204"/>
    </row>
    <row r="4396" spans="5:8" x14ac:dyDescent="0.25">
      <c r="E4396" s="169"/>
      <c r="F4396" s="169"/>
      <c r="G4396" s="169"/>
      <c r="H4396" s="204"/>
    </row>
    <row r="4397" spans="5:8" x14ac:dyDescent="0.25">
      <c r="E4397" s="169"/>
      <c r="F4397" s="169"/>
      <c r="G4397" s="169"/>
      <c r="H4397" s="204"/>
    </row>
    <row r="4398" spans="5:8" x14ac:dyDescent="0.25">
      <c r="E4398" s="169"/>
      <c r="F4398" s="169"/>
      <c r="G4398" s="169"/>
      <c r="H4398" s="204"/>
    </row>
    <row r="4399" spans="5:8" x14ac:dyDescent="0.25">
      <c r="E4399" s="169"/>
      <c r="F4399" s="169"/>
      <c r="G4399" s="169"/>
      <c r="H4399" s="204"/>
    </row>
    <row r="4400" spans="5:8" x14ac:dyDescent="0.25">
      <c r="E4400" s="169"/>
      <c r="F4400" s="169"/>
      <c r="G4400" s="169"/>
      <c r="H4400" s="204"/>
    </row>
    <row r="4401" spans="5:8" x14ac:dyDescent="0.25">
      <c r="E4401" s="169"/>
      <c r="F4401" s="169"/>
      <c r="G4401" s="169"/>
      <c r="H4401" s="204"/>
    </row>
    <row r="4402" spans="5:8" x14ac:dyDescent="0.25">
      <c r="E4402" s="169"/>
      <c r="F4402" s="169"/>
      <c r="G4402" s="169"/>
      <c r="H4402" s="204"/>
    </row>
    <row r="4403" spans="5:8" x14ac:dyDescent="0.25">
      <c r="E4403" s="169"/>
      <c r="F4403" s="169"/>
      <c r="G4403" s="169"/>
      <c r="H4403" s="204"/>
    </row>
    <row r="4404" spans="5:8" x14ac:dyDescent="0.25">
      <c r="E4404" s="169"/>
      <c r="F4404" s="169"/>
      <c r="G4404" s="169"/>
      <c r="H4404" s="204"/>
    </row>
    <row r="4405" spans="5:8" x14ac:dyDescent="0.25">
      <c r="E4405" s="169"/>
      <c r="F4405" s="169"/>
      <c r="G4405" s="169"/>
      <c r="H4405" s="204"/>
    </row>
    <row r="4406" spans="5:8" x14ac:dyDescent="0.25">
      <c r="E4406" s="169"/>
      <c r="F4406" s="169"/>
      <c r="G4406" s="169"/>
      <c r="H4406" s="204"/>
    </row>
    <row r="4407" spans="5:8" x14ac:dyDescent="0.25">
      <c r="E4407" s="169"/>
      <c r="F4407" s="169"/>
      <c r="G4407" s="169"/>
      <c r="H4407" s="204"/>
    </row>
    <row r="4408" spans="5:8" x14ac:dyDescent="0.25">
      <c r="E4408" s="169"/>
      <c r="F4408" s="169"/>
      <c r="G4408" s="169"/>
      <c r="H4408" s="204"/>
    </row>
    <row r="4409" spans="5:8" x14ac:dyDescent="0.25">
      <c r="E4409" s="169"/>
      <c r="F4409" s="169"/>
      <c r="G4409" s="169"/>
      <c r="H4409" s="204"/>
    </row>
    <row r="4410" spans="5:8" x14ac:dyDescent="0.25">
      <c r="E4410" s="169"/>
      <c r="F4410" s="169"/>
      <c r="G4410" s="169"/>
      <c r="H4410" s="204"/>
    </row>
    <row r="4411" spans="5:8" x14ac:dyDescent="0.25">
      <c r="E4411" s="169"/>
      <c r="F4411" s="169"/>
      <c r="G4411" s="169"/>
      <c r="H4411" s="204"/>
    </row>
    <row r="4412" spans="5:8" x14ac:dyDescent="0.25">
      <c r="E4412" s="169"/>
      <c r="F4412" s="169"/>
      <c r="G4412" s="169"/>
      <c r="H4412" s="204"/>
    </row>
    <row r="4413" spans="5:8" x14ac:dyDescent="0.25">
      <c r="E4413" s="169"/>
      <c r="F4413" s="169"/>
      <c r="G4413" s="169"/>
      <c r="H4413" s="204"/>
    </row>
    <row r="4414" spans="5:8" x14ac:dyDescent="0.25">
      <c r="E4414" s="169"/>
      <c r="F4414" s="169"/>
      <c r="G4414" s="169"/>
      <c r="H4414" s="204"/>
    </row>
    <row r="4415" spans="5:8" x14ac:dyDescent="0.25">
      <c r="E4415" s="169"/>
      <c r="F4415" s="169"/>
      <c r="G4415" s="169"/>
      <c r="H4415" s="204"/>
    </row>
    <row r="4416" spans="5:8" x14ac:dyDescent="0.25">
      <c r="E4416" s="169"/>
      <c r="F4416" s="169"/>
      <c r="G4416" s="169"/>
      <c r="H4416" s="204"/>
    </row>
    <row r="4417" spans="5:8" x14ac:dyDescent="0.25">
      <c r="E4417" s="169"/>
      <c r="F4417" s="169"/>
      <c r="G4417" s="169"/>
      <c r="H4417" s="204"/>
    </row>
    <row r="4418" spans="5:8" x14ac:dyDescent="0.25">
      <c r="E4418" s="169"/>
      <c r="F4418" s="169"/>
      <c r="G4418" s="169"/>
      <c r="H4418" s="204"/>
    </row>
    <row r="4419" spans="5:8" x14ac:dyDescent="0.25">
      <c r="E4419" s="169"/>
      <c r="F4419" s="169"/>
      <c r="G4419" s="169"/>
      <c r="H4419" s="204"/>
    </row>
    <row r="4420" spans="5:8" x14ac:dyDescent="0.25">
      <c r="E4420" s="169"/>
      <c r="F4420" s="169"/>
      <c r="G4420" s="169"/>
      <c r="H4420" s="204"/>
    </row>
    <row r="4421" spans="5:8" x14ac:dyDescent="0.25">
      <c r="E4421" s="169"/>
      <c r="F4421" s="169"/>
      <c r="G4421" s="169"/>
      <c r="H4421" s="204"/>
    </row>
    <row r="4422" spans="5:8" x14ac:dyDescent="0.25">
      <c r="E4422" s="169"/>
      <c r="F4422" s="169"/>
      <c r="G4422" s="169"/>
      <c r="H4422" s="204"/>
    </row>
    <row r="4423" spans="5:8" x14ac:dyDescent="0.25">
      <c r="E4423" s="169"/>
      <c r="F4423" s="169"/>
      <c r="G4423" s="169"/>
      <c r="H4423" s="204"/>
    </row>
    <row r="4424" spans="5:8" x14ac:dyDescent="0.25">
      <c r="E4424" s="169"/>
      <c r="F4424" s="169"/>
      <c r="G4424" s="169"/>
      <c r="H4424" s="204"/>
    </row>
    <row r="4425" spans="5:8" x14ac:dyDescent="0.25">
      <c r="E4425" s="169"/>
      <c r="F4425" s="169"/>
      <c r="G4425" s="169"/>
      <c r="H4425" s="204"/>
    </row>
    <row r="4426" spans="5:8" x14ac:dyDescent="0.25">
      <c r="E4426" s="169"/>
      <c r="F4426" s="169"/>
      <c r="G4426" s="169"/>
      <c r="H4426" s="204"/>
    </row>
    <row r="4427" spans="5:8" x14ac:dyDescent="0.25">
      <c r="E4427" s="169"/>
      <c r="F4427" s="169"/>
      <c r="G4427" s="169"/>
      <c r="H4427" s="204"/>
    </row>
    <row r="4428" spans="5:8" x14ac:dyDescent="0.25">
      <c r="E4428" s="169"/>
      <c r="F4428" s="169"/>
      <c r="G4428" s="169"/>
      <c r="H4428" s="204"/>
    </row>
    <row r="4429" spans="5:8" x14ac:dyDescent="0.25">
      <c r="E4429" s="169"/>
      <c r="F4429" s="169"/>
      <c r="G4429" s="169"/>
      <c r="H4429" s="204"/>
    </row>
    <row r="4430" spans="5:8" x14ac:dyDescent="0.25">
      <c r="E4430" s="169"/>
      <c r="F4430" s="169"/>
      <c r="G4430" s="169"/>
      <c r="H4430" s="204"/>
    </row>
    <row r="4431" spans="5:8" x14ac:dyDescent="0.25">
      <c r="E4431" s="169"/>
      <c r="F4431" s="169"/>
      <c r="G4431" s="169"/>
      <c r="H4431" s="204"/>
    </row>
    <row r="4432" spans="5:8" x14ac:dyDescent="0.25">
      <c r="E4432" s="169"/>
      <c r="F4432" s="169"/>
      <c r="G4432" s="169"/>
      <c r="H4432" s="204"/>
    </row>
    <row r="4433" spans="5:8" x14ac:dyDescent="0.25">
      <c r="E4433" s="169"/>
      <c r="F4433" s="169"/>
      <c r="G4433" s="169"/>
      <c r="H4433" s="204"/>
    </row>
    <row r="4434" spans="5:8" x14ac:dyDescent="0.25">
      <c r="E4434" s="169"/>
      <c r="F4434" s="169"/>
      <c r="G4434" s="169"/>
      <c r="H4434" s="204"/>
    </row>
    <row r="4435" spans="5:8" x14ac:dyDescent="0.25">
      <c r="E4435" s="169"/>
      <c r="F4435" s="169"/>
      <c r="G4435" s="169"/>
      <c r="H4435" s="204"/>
    </row>
    <row r="4436" spans="5:8" x14ac:dyDescent="0.25">
      <c r="E4436" s="169"/>
      <c r="F4436" s="169"/>
      <c r="G4436" s="169"/>
      <c r="H4436" s="204"/>
    </row>
    <row r="4437" spans="5:8" x14ac:dyDescent="0.25">
      <c r="E4437" s="169"/>
      <c r="F4437" s="169"/>
      <c r="G4437" s="169"/>
      <c r="H4437" s="204"/>
    </row>
    <row r="4438" spans="5:8" x14ac:dyDescent="0.25">
      <c r="E4438" s="169"/>
      <c r="F4438" s="169"/>
      <c r="G4438" s="169"/>
      <c r="H4438" s="204"/>
    </row>
    <row r="4439" spans="5:8" x14ac:dyDescent="0.25">
      <c r="E4439" s="169"/>
      <c r="F4439" s="169"/>
      <c r="G4439" s="169"/>
      <c r="H4439" s="204"/>
    </row>
    <row r="4440" spans="5:8" x14ac:dyDescent="0.25">
      <c r="E4440" s="169"/>
      <c r="F4440" s="169"/>
      <c r="G4440" s="169"/>
      <c r="H4440" s="204"/>
    </row>
    <row r="4441" spans="5:8" x14ac:dyDescent="0.25">
      <c r="E4441" s="169"/>
      <c r="F4441" s="169"/>
      <c r="G4441" s="169"/>
      <c r="H4441" s="204"/>
    </row>
    <row r="4442" spans="5:8" x14ac:dyDescent="0.25">
      <c r="E4442" s="169"/>
      <c r="F4442" s="169"/>
      <c r="G4442" s="169"/>
      <c r="H4442" s="204"/>
    </row>
    <row r="4443" spans="5:8" x14ac:dyDescent="0.25">
      <c r="E4443" s="169"/>
      <c r="F4443" s="169"/>
      <c r="G4443" s="169"/>
      <c r="H4443" s="204"/>
    </row>
    <row r="4444" spans="5:8" x14ac:dyDescent="0.25">
      <c r="E4444" s="169"/>
      <c r="F4444" s="169"/>
      <c r="G4444" s="169"/>
      <c r="H4444" s="204"/>
    </row>
    <row r="4445" spans="5:8" x14ac:dyDescent="0.25">
      <c r="E4445" s="169"/>
      <c r="F4445" s="169"/>
      <c r="G4445" s="169"/>
      <c r="H4445" s="204"/>
    </row>
    <row r="4446" spans="5:8" x14ac:dyDescent="0.25">
      <c r="E4446" s="169"/>
      <c r="F4446" s="169"/>
      <c r="G4446" s="169"/>
      <c r="H4446" s="204"/>
    </row>
    <row r="4447" spans="5:8" x14ac:dyDescent="0.25">
      <c r="E4447" s="169"/>
      <c r="F4447" s="169"/>
      <c r="G4447" s="169"/>
      <c r="H4447" s="204"/>
    </row>
    <row r="4448" spans="5:8" x14ac:dyDescent="0.25">
      <c r="E4448" s="169"/>
      <c r="F4448" s="169"/>
      <c r="G4448" s="169"/>
      <c r="H4448" s="204"/>
    </row>
    <row r="4449" spans="5:8" x14ac:dyDescent="0.25">
      <c r="E4449" s="169"/>
      <c r="F4449" s="169"/>
      <c r="G4449" s="169"/>
      <c r="H4449" s="204"/>
    </row>
    <row r="4450" spans="5:8" x14ac:dyDescent="0.25">
      <c r="E4450" s="169"/>
      <c r="F4450" s="169"/>
      <c r="G4450" s="169"/>
      <c r="H4450" s="204"/>
    </row>
    <row r="4451" spans="5:8" x14ac:dyDescent="0.25">
      <c r="E4451" s="169"/>
      <c r="F4451" s="169"/>
      <c r="G4451" s="169"/>
      <c r="H4451" s="204"/>
    </row>
    <row r="4452" spans="5:8" x14ac:dyDescent="0.25">
      <c r="E4452" s="169"/>
      <c r="F4452" s="169"/>
      <c r="G4452" s="169"/>
      <c r="H4452" s="204"/>
    </row>
    <row r="4453" spans="5:8" x14ac:dyDescent="0.25">
      <c r="E4453" s="169"/>
      <c r="F4453" s="169"/>
      <c r="G4453" s="169"/>
      <c r="H4453" s="204"/>
    </row>
    <row r="4454" spans="5:8" x14ac:dyDescent="0.25">
      <c r="E4454" s="169"/>
      <c r="F4454" s="169"/>
      <c r="G4454" s="169"/>
      <c r="H4454" s="204"/>
    </row>
    <row r="4455" spans="5:8" x14ac:dyDescent="0.25">
      <c r="E4455" s="169"/>
      <c r="F4455" s="169"/>
      <c r="G4455" s="169"/>
      <c r="H4455" s="204"/>
    </row>
    <row r="4456" spans="5:8" x14ac:dyDescent="0.25">
      <c r="E4456" s="169"/>
      <c r="F4456" s="169"/>
      <c r="G4456" s="169"/>
      <c r="H4456" s="204"/>
    </row>
    <row r="4457" spans="5:8" x14ac:dyDescent="0.25">
      <c r="E4457" s="169"/>
      <c r="F4457" s="169"/>
      <c r="G4457" s="169"/>
      <c r="H4457" s="204"/>
    </row>
    <row r="4458" spans="5:8" x14ac:dyDescent="0.25">
      <c r="E4458" s="169"/>
      <c r="F4458" s="169"/>
      <c r="G4458" s="169"/>
      <c r="H4458" s="204"/>
    </row>
    <row r="4459" spans="5:8" x14ac:dyDescent="0.25">
      <c r="E4459" s="169"/>
      <c r="F4459" s="169"/>
      <c r="G4459" s="169"/>
      <c r="H4459" s="204"/>
    </row>
    <row r="4460" spans="5:8" x14ac:dyDescent="0.25">
      <c r="E4460" s="169"/>
      <c r="F4460" s="169"/>
      <c r="G4460" s="169"/>
      <c r="H4460" s="204"/>
    </row>
    <row r="4461" spans="5:8" x14ac:dyDescent="0.25">
      <c r="E4461" s="169"/>
      <c r="F4461" s="169"/>
      <c r="G4461" s="169"/>
      <c r="H4461" s="204"/>
    </row>
    <row r="4462" spans="5:8" x14ac:dyDescent="0.25">
      <c r="E4462" s="169"/>
      <c r="F4462" s="169"/>
      <c r="G4462" s="169"/>
      <c r="H4462" s="204"/>
    </row>
    <row r="4463" spans="5:8" x14ac:dyDescent="0.25">
      <c r="E4463" s="169"/>
      <c r="F4463" s="169"/>
      <c r="G4463" s="169"/>
      <c r="H4463" s="204"/>
    </row>
    <row r="4464" spans="5:8" x14ac:dyDescent="0.25">
      <c r="E4464" s="169"/>
      <c r="F4464" s="169"/>
      <c r="G4464" s="169"/>
      <c r="H4464" s="204"/>
    </row>
    <row r="4465" spans="5:8" x14ac:dyDescent="0.25">
      <c r="E4465" s="169"/>
      <c r="F4465" s="169"/>
      <c r="G4465" s="169"/>
      <c r="H4465" s="204"/>
    </row>
    <row r="4466" spans="5:8" x14ac:dyDescent="0.25">
      <c r="E4466" s="169"/>
      <c r="F4466" s="169"/>
      <c r="G4466" s="169"/>
      <c r="H4466" s="204"/>
    </row>
    <row r="4467" spans="5:8" x14ac:dyDescent="0.25">
      <c r="E4467" s="169"/>
      <c r="F4467" s="169"/>
      <c r="G4467" s="169"/>
      <c r="H4467" s="204"/>
    </row>
    <row r="4468" spans="5:8" x14ac:dyDescent="0.25">
      <c r="E4468" s="169"/>
      <c r="F4468" s="169"/>
      <c r="G4468" s="169"/>
      <c r="H4468" s="204"/>
    </row>
    <row r="4469" spans="5:8" x14ac:dyDescent="0.25">
      <c r="E4469" s="169"/>
      <c r="F4469" s="169"/>
      <c r="G4469" s="169"/>
      <c r="H4469" s="204"/>
    </row>
    <row r="4470" spans="5:8" x14ac:dyDescent="0.25">
      <c r="E4470" s="169"/>
      <c r="F4470" s="169"/>
      <c r="G4470" s="169"/>
      <c r="H4470" s="204"/>
    </row>
    <row r="4471" spans="5:8" x14ac:dyDescent="0.25">
      <c r="E4471" s="169"/>
      <c r="F4471" s="169"/>
      <c r="G4471" s="169"/>
      <c r="H4471" s="204"/>
    </row>
    <row r="4472" spans="5:8" x14ac:dyDescent="0.25">
      <c r="E4472" s="169"/>
      <c r="F4472" s="169"/>
      <c r="G4472" s="169"/>
      <c r="H4472" s="204"/>
    </row>
    <row r="4473" spans="5:8" x14ac:dyDescent="0.25">
      <c r="E4473" s="169"/>
      <c r="F4473" s="169"/>
      <c r="G4473" s="169"/>
      <c r="H4473" s="204"/>
    </row>
    <row r="4474" spans="5:8" x14ac:dyDescent="0.25">
      <c r="E4474" s="169"/>
      <c r="F4474" s="169"/>
      <c r="G4474" s="169"/>
      <c r="H4474" s="204"/>
    </row>
    <row r="4475" spans="5:8" x14ac:dyDescent="0.25">
      <c r="E4475" s="169"/>
      <c r="F4475" s="169"/>
      <c r="G4475" s="169"/>
      <c r="H4475" s="204"/>
    </row>
    <row r="4476" spans="5:8" x14ac:dyDescent="0.25">
      <c r="E4476" s="169"/>
      <c r="F4476" s="169"/>
      <c r="G4476" s="169"/>
      <c r="H4476" s="204"/>
    </row>
    <row r="4477" spans="5:8" x14ac:dyDescent="0.25">
      <c r="E4477" s="169"/>
      <c r="F4477" s="169"/>
      <c r="G4477" s="169"/>
      <c r="H4477" s="204"/>
    </row>
    <row r="4478" spans="5:8" x14ac:dyDescent="0.25">
      <c r="E4478" s="169"/>
      <c r="F4478" s="169"/>
      <c r="G4478" s="169"/>
      <c r="H4478" s="204"/>
    </row>
    <row r="4479" spans="5:8" x14ac:dyDescent="0.25">
      <c r="E4479" s="169"/>
      <c r="F4479" s="169"/>
      <c r="G4479" s="169"/>
      <c r="H4479" s="204"/>
    </row>
    <row r="4480" spans="5:8" x14ac:dyDescent="0.25">
      <c r="E4480" s="169"/>
      <c r="F4480" s="169"/>
      <c r="G4480" s="169"/>
      <c r="H4480" s="204"/>
    </row>
    <row r="4481" spans="5:8" x14ac:dyDescent="0.25">
      <c r="E4481" s="169"/>
      <c r="F4481" s="169"/>
      <c r="G4481" s="169"/>
      <c r="H4481" s="204"/>
    </row>
    <row r="4482" spans="5:8" x14ac:dyDescent="0.25">
      <c r="E4482" s="169"/>
      <c r="F4482" s="169"/>
      <c r="G4482" s="169"/>
      <c r="H4482" s="204"/>
    </row>
    <row r="4483" spans="5:8" x14ac:dyDescent="0.25">
      <c r="E4483" s="169"/>
      <c r="F4483" s="169"/>
      <c r="G4483" s="169"/>
      <c r="H4483" s="204"/>
    </row>
    <row r="4484" spans="5:8" x14ac:dyDescent="0.25">
      <c r="E4484" s="169"/>
      <c r="F4484" s="169"/>
      <c r="G4484" s="169"/>
      <c r="H4484" s="204"/>
    </row>
    <row r="4485" spans="5:8" x14ac:dyDescent="0.25">
      <c r="E4485" s="169"/>
      <c r="F4485" s="169"/>
      <c r="G4485" s="169"/>
      <c r="H4485" s="204"/>
    </row>
    <row r="4486" spans="5:8" x14ac:dyDescent="0.25">
      <c r="E4486" s="169"/>
      <c r="F4486" s="169"/>
      <c r="G4486" s="169"/>
      <c r="H4486" s="204"/>
    </row>
    <row r="4487" spans="5:8" x14ac:dyDescent="0.25">
      <c r="E4487" s="169"/>
      <c r="F4487" s="169"/>
      <c r="G4487" s="169"/>
      <c r="H4487" s="204"/>
    </row>
    <row r="4488" spans="5:8" x14ac:dyDescent="0.25">
      <c r="E4488" s="169"/>
      <c r="F4488" s="169"/>
      <c r="G4488" s="169"/>
      <c r="H4488" s="204"/>
    </row>
    <row r="4489" spans="5:8" x14ac:dyDescent="0.25">
      <c r="E4489" s="169"/>
      <c r="F4489" s="169"/>
      <c r="G4489" s="169"/>
      <c r="H4489" s="204"/>
    </row>
    <row r="4490" spans="5:8" x14ac:dyDescent="0.25">
      <c r="E4490" s="169"/>
      <c r="F4490" s="169"/>
      <c r="G4490" s="169"/>
      <c r="H4490" s="204"/>
    </row>
    <row r="4491" spans="5:8" x14ac:dyDescent="0.25">
      <c r="E4491" s="169"/>
      <c r="F4491" s="169"/>
      <c r="G4491" s="169"/>
      <c r="H4491" s="204"/>
    </row>
    <row r="4492" spans="5:8" x14ac:dyDescent="0.25">
      <c r="E4492" s="169"/>
      <c r="F4492" s="169"/>
      <c r="G4492" s="169"/>
      <c r="H4492" s="204"/>
    </row>
    <row r="4493" spans="5:8" x14ac:dyDescent="0.25">
      <c r="E4493" s="169"/>
      <c r="F4493" s="169"/>
      <c r="G4493" s="169"/>
      <c r="H4493" s="204"/>
    </row>
    <row r="4494" spans="5:8" x14ac:dyDescent="0.25">
      <c r="E4494" s="169"/>
      <c r="F4494" s="169"/>
      <c r="G4494" s="169"/>
      <c r="H4494" s="204"/>
    </row>
    <row r="4495" spans="5:8" x14ac:dyDescent="0.25">
      <c r="E4495" s="169"/>
      <c r="F4495" s="169"/>
      <c r="G4495" s="169"/>
      <c r="H4495" s="204"/>
    </row>
    <row r="4496" spans="5:8" x14ac:dyDescent="0.25">
      <c r="E4496" s="169"/>
      <c r="F4496" s="169"/>
      <c r="G4496" s="169"/>
      <c r="H4496" s="204"/>
    </row>
    <row r="4497" spans="5:8" x14ac:dyDescent="0.25">
      <c r="E4497" s="169"/>
      <c r="F4497" s="169"/>
      <c r="G4497" s="169"/>
      <c r="H4497" s="204"/>
    </row>
    <row r="4498" spans="5:8" x14ac:dyDescent="0.25">
      <c r="E4498" s="169"/>
      <c r="F4498" s="169"/>
      <c r="G4498" s="169"/>
      <c r="H4498" s="204"/>
    </row>
    <row r="4499" spans="5:8" x14ac:dyDescent="0.25">
      <c r="E4499" s="169"/>
      <c r="F4499" s="169"/>
      <c r="G4499" s="169"/>
      <c r="H4499" s="204"/>
    </row>
    <row r="4500" spans="5:8" x14ac:dyDescent="0.25">
      <c r="E4500" s="169"/>
      <c r="F4500" s="169"/>
      <c r="G4500" s="169"/>
      <c r="H4500" s="204"/>
    </row>
    <row r="4501" spans="5:8" x14ac:dyDescent="0.25">
      <c r="E4501" s="169"/>
      <c r="F4501" s="169"/>
      <c r="G4501" s="169"/>
      <c r="H4501" s="204"/>
    </row>
    <row r="4502" spans="5:8" x14ac:dyDescent="0.25">
      <c r="E4502" s="169"/>
      <c r="F4502" s="169"/>
      <c r="G4502" s="169"/>
      <c r="H4502" s="204"/>
    </row>
    <row r="4503" spans="5:8" x14ac:dyDescent="0.25">
      <c r="E4503" s="169"/>
      <c r="F4503" s="169"/>
      <c r="G4503" s="169"/>
      <c r="H4503" s="204"/>
    </row>
    <row r="4504" spans="5:8" x14ac:dyDescent="0.25">
      <c r="E4504" s="169"/>
      <c r="F4504" s="169"/>
      <c r="G4504" s="169"/>
      <c r="H4504" s="204"/>
    </row>
    <row r="4505" spans="5:8" x14ac:dyDescent="0.25">
      <c r="E4505" s="169"/>
      <c r="F4505" s="169"/>
      <c r="G4505" s="169"/>
      <c r="H4505" s="204"/>
    </row>
    <row r="4506" spans="5:8" x14ac:dyDescent="0.25">
      <c r="E4506" s="169"/>
      <c r="F4506" s="169"/>
      <c r="G4506" s="169"/>
      <c r="H4506" s="204"/>
    </row>
    <row r="4507" spans="5:8" x14ac:dyDescent="0.25">
      <c r="E4507" s="169"/>
      <c r="F4507" s="169"/>
      <c r="G4507" s="169"/>
      <c r="H4507" s="204"/>
    </row>
    <row r="4508" spans="5:8" x14ac:dyDescent="0.25">
      <c r="E4508" s="169"/>
      <c r="F4508" s="169"/>
      <c r="G4508" s="169"/>
      <c r="H4508" s="204"/>
    </row>
    <row r="4509" spans="5:8" x14ac:dyDescent="0.25">
      <c r="E4509" s="169"/>
      <c r="F4509" s="169"/>
      <c r="G4509" s="169"/>
      <c r="H4509" s="204"/>
    </row>
    <row r="4510" spans="5:8" x14ac:dyDescent="0.25">
      <c r="E4510" s="169"/>
      <c r="F4510" s="169"/>
      <c r="G4510" s="169"/>
      <c r="H4510" s="204"/>
    </row>
    <row r="4511" spans="5:8" x14ac:dyDescent="0.25">
      <c r="E4511" s="169"/>
      <c r="F4511" s="169"/>
      <c r="G4511" s="169"/>
      <c r="H4511" s="204"/>
    </row>
    <row r="4512" spans="5:8" x14ac:dyDescent="0.25">
      <c r="E4512" s="169"/>
      <c r="F4512" s="169"/>
      <c r="G4512" s="169"/>
      <c r="H4512" s="204"/>
    </row>
    <row r="4513" spans="5:8" x14ac:dyDescent="0.25">
      <c r="E4513" s="169"/>
      <c r="F4513" s="169"/>
      <c r="G4513" s="169"/>
      <c r="H4513" s="204"/>
    </row>
    <row r="4514" spans="5:8" x14ac:dyDescent="0.25">
      <c r="E4514" s="169"/>
      <c r="F4514" s="169"/>
      <c r="G4514" s="169"/>
      <c r="H4514" s="204"/>
    </row>
    <row r="4515" spans="5:8" x14ac:dyDescent="0.25">
      <c r="E4515" s="169"/>
      <c r="F4515" s="169"/>
      <c r="G4515" s="169"/>
      <c r="H4515" s="204"/>
    </row>
    <row r="4516" spans="5:8" x14ac:dyDescent="0.25">
      <c r="E4516" s="169"/>
      <c r="F4516" s="169"/>
      <c r="G4516" s="169"/>
      <c r="H4516" s="204"/>
    </row>
    <row r="4517" spans="5:8" x14ac:dyDescent="0.25">
      <c r="E4517" s="169"/>
      <c r="F4517" s="169"/>
      <c r="G4517" s="169"/>
      <c r="H4517" s="204"/>
    </row>
    <row r="4518" spans="5:8" x14ac:dyDescent="0.25">
      <c r="E4518" s="169"/>
      <c r="F4518" s="169"/>
      <c r="G4518" s="169"/>
      <c r="H4518" s="204"/>
    </row>
    <row r="4519" spans="5:8" x14ac:dyDescent="0.25">
      <c r="E4519" s="169"/>
      <c r="F4519" s="169"/>
      <c r="G4519" s="169"/>
      <c r="H4519" s="204"/>
    </row>
    <row r="4520" spans="5:8" x14ac:dyDescent="0.25">
      <c r="E4520" s="169"/>
      <c r="F4520" s="169"/>
      <c r="G4520" s="169"/>
      <c r="H4520" s="204"/>
    </row>
    <row r="4521" spans="5:8" x14ac:dyDescent="0.25">
      <c r="E4521" s="169"/>
      <c r="F4521" s="169"/>
      <c r="G4521" s="169"/>
      <c r="H4521" s="204"/>
    </row>
    <row r="4522" spans="5:8" x14ac:dyDescent="0.25">
      <c r="E4522" s="169"/>
      <c r="F4522" s="169"/>
      <c r="G4522" s="169"/>
      <c r="H4522" s="204"/>
    </row>
    <row r="4523" spans="5:8" x14ac:dyDescent="0.25">
      <c r="E4523" s="169"/>
      <c r="F4523" s="169"/>
      <c r="G4523" s="169"/>
      <c r="H4523" s="204"/>
    </row>
    <row r="4524" spans="5:8" x14ac:dyDescent="0.25">
      <c r="E4524" s="169"/>
      <c r="F4524" s="169"/>
      <c r="G4524" s="169"/>
      <c r="H4524" s="204"/>
    </row>
    <row r="4525" spans="5:8" x14ac:dyDescent="0.25">
      <c r="E4525" s="169"/>
      <c r="F4525" s="169"/>
      <c r="G4525" s="169"/>
      <c r="H4525" s="204"/>
    </row>
    <row r="4526" spans="5:8" x14ac:dyDescent="0.25">
      <c r="E4526" s="169"/>
      <c r="F4526" s="169"/>
      <c r="G4526" s="169"/>
      <c r="H4526" s="204"/>
    </row>
    <row r="4527" spans="5:8" x14ac:dyDescent="0.25">
      <c r="E4527" s="169"/>
      <c r="F4527" s="169"/>
      <c r="G4527" s="169"/>
      <c r="H4527" s="204"/>
    </row>
    <row r="4528" spans="5:8" x14ac:dyDescent="0.25">
      <c r="E4528" s="169"/>
      <c r="F4528" s="169"/>
      <c r="G4528" s="169"/>
      <c r="H4528" s="204"/>
    </row>
    <row r="4529" spans="5:8" x14ac:dyDescent="0.25">
      <c r="E4529" s="169"/>
      <c r="F4529" s="169"/>
      <c r="G4529" s="169"/>
      <c r="H4529" s="204"/>
    </row>
    <row r="4530" spans="5:8" x14ac:dyDescent="0.25">
      <c r="E4530" s="169"/>
      <c r="F4530" s="169"/>
      <c r="G4530" s="169"/>
      <c r="H4530" s="204"/>
    </row>
    <row r="4531" spans="5:8" x14ac:dyDescent="0.25">
      <c r="E4531" s="169"/>
      <c r="F4531" s="169"/>
      <c r="G4531" s="169"/>
      <c r="H4531" s="204"/>
    </row>
    <row r="4532" spans="5:8" x14ac:dyDescent="0.25">
      <c r="E4532" s="169"/>
      <c r="F4532" s="169"/>
      <c r="G4532" s="169"/>
      <c r="H4532" s="204"/>
    </row>
    <row r="4533" spans="5:8" x14ac:dyDescent="0.25">
      <c r="E4533" s="169"/>
      <c r="F4533" s="169"/>
      <c r="G4533" s="169"/>
      <c r="H4533" s="204"/>
    </row>
    <row r="4534" spans="5:8" x14ac:dyDescent="0.25">
      <c r="E4534" s="169"/>
      <c r="F4534" s="169"/>
      <c r="G4534" s="169"/>
      <c r="H4534" s="204"/>
    </row>
    <row r="4535" spans="5:8" x14ac:dyDescent="0.25">
      <c r="E4535" s="169"/>
      <c r="F4535" s="169"/>
      <c r="G4535" s="169"/>
      <c r="H4535" s="204"/>
    </row>
    <row r="4536" spans="5:8" x14ac:dyDescent="0.25">
      <c r="E4536" s="169"/>
      <c r="F4536" s="169"/>
      <c r="G4536" s="169"/>
      <c r="H4536" s="204"/>
    </row>
    <row r="4537" spans="5:8" x14ac:dyDescent="0.25">
      <c r="E4537" s="169"/>
      <c r="F4537" s="169"/>
      <c r="G4537" s="169"/>
      <c r="H4537" s="204"/>
    </row>
    <row r="4538" spans="5:8" x14ac:dyDescent="0.25">
      <c r="E4538" s="169"/>
      <c r="F4538" s="169"/>
      <c r="G4538" s="169"/>
      <c r="H4538" s="204"/>
    </row>
    <row r="4539" spans="5:8" x14ac:dyDescent="0.25">
      <c r="E4539" s="169"/>
      <c r="F4539" s="169"/>
      <c r="G4539" s="169"/>
      <c r="H4539" s="204"/>
    </row>
    <row r="4540" spans="5:8" x14ac:dyDescent="0.25">
      <c r="E4540" s="169"/>
      <c r="F4540" s="169"/>
      <c r="G4540" s="169"/>
      <c r="H4540" s="204"/>
    </row>
    <row r="4541" spans="5:8" x14ac:dyDescent="0.25">
      <c r="E4541" s="169"/>
      <c r="F4541" s="169"/>
      <c r="G4541" s="169"/>
      <c r="H4541" s="204"/>
    </row>
    <row r="4542" spans="5:8" x14ac:dyDescent="0.25">
      <c r="E4542" s="169"/>
      <c r="F4542" s="169"/>
      <c r="G4542" s="169"/>
      <c r="H4542" s="204"/>
    </row>
    <row r="4543" spans="5:8" x14ac:dyDescent="0.25">
      <c r="E4543" s="169"/>
      <c r="F4543" s="169"/>
      <c r="G4543" s="169"/>
      <c r="H4543" s="204"/>
    </row>
    <row r="4544" spans="5:8" x14ac:dyDescent="0.25">
      <c r="E4544" s="169"/>
      <c r="F4544" s="169"/>
      <c r="G4544" s="169"/>
      <c r="H4544" s="204"/>
    </row>
    <row r="4545" spans="5:8" x14ac:dyDescent="0.25">
      <c r="E4545" s="169"/>
      <c r="F4545" s="169"/>
      <c r="G4545" s="169"/>
      <c r="H4545" s="204"/>
    </row>
    <row r="4546" spans="5:8" x14ac:dyDescent="0.25">
      <c r="E4546" s="169"/>
      <c r="F4546" s="169"/>
      <c r="G4546" s="169"/>
      <c r="H4546" s="204"/>
    </row>
    <row r="4547" spans="5:8" x14ac:dyDescent="0.25">
      <c r="E4547" s="169"/>
      <c r="F4547" s="169"/>
      <c r="G4547" s="169"/>
      <c r="H4547" s="204"/>
    </row>
    <row r="4548" spans="5:8" x14ac:dyDescent="0.25">
      <c r="E4548" s="169"/>
      <c r="F4548" s="169"/>
      <c r="G4548" s="169"/>
      <c r="H4548" s="204"/>
    </row>
    <row r="4549" spans="5:8" x14ac:dyDescent="0.25">
      <c r="E4549" s="169"/>
      <c r="F4549" s="169"/>
      <c r="G4549" s="169"/>
      <c r="H4549" s="204"/>
    </row>
    <row r="4550" spans="5:8" x14ac:dyDescent="0.25">
      <c r="E4550" s="169"/>
      <c r="F4550" s="169"/>
      <c r="G4550" s="169"/>
      <c r="H4550" s="204"/>
    </row>
    <row r="4551" spans="5:8" x14ac:dyDescent="0.25">
      <c r="E4551" s="169"/>
      <c r="F4551" s="169"/>
      <c r="G4551" s="169"/>
      <c r="H4551" s="204"/>
    </row>
    <row r="4552" spans="5:8" x14ac:dyDescent="0.25">
      <c r="E4552" s="169"/>
      <c r="F4552" s="169"/>
      <c r="G4552" s="169"/>
      <c r="H4552" s="204"/>
    </row>
    <row r="4553" spans="5:8" x14ac:dyDescent="0.25">
      <c r="E4553" s="169"/>
      <c r="F4553" s="169"/>
      <c r="G4553" s="169"/>
      <c r="H4553" s="204"/>
    </row>
    <row r="4554" spans="5:8" x14ac:dyDescent="0.25">
      <c r="E4554" s="169"/>
      <c r="F4554" s="169"/>
      <c r="G4554" s="169"/>
      <c r="H4554" s="204"/>
    </row>
    <row r="4555" spans="5:8" x14ac:dyDescent="0.25">
      <c r="E4555" s="169"/>
      <c r="F4555" s="169"/>
      <c r="G4555" s="169"/>
      <c r="H4555" s="204"/>
    </row>
    <row r="4556" spans="5:8" x14ac:dyDescent="0.25">
      <c r="E4556" s="169"/>
      <c r="F4556" s="169"/>
      <c r="G4556" s="169"/>
      <c r="H4556" s="204"/>
    </row>
    <row r="4557" spans="5:8" x14ac:dyDescent="0.25">
      <c r="E4557" s="169"/>
      <c r="F4557" s="169"/>
      <c r="G4557" s="169"/>
      <c r="H4557" s="204"/>
    </row>
    <row r="4558" spans="5:8" x14ac:dyDescent="0.25">
      <c r="E4558" s="169"/>
      <c r="F4558" s="169"/>
      <c r="G4558" s="169"/>
      <c r="H4558" s="204"/>
    </row>
    <row r="4559" spans="5:8" x14ac:dyDescent="0.25">
      <c r="E4559" s="169"/>
      <c r="F4559" s="169"/>
      <c r="G4559" s="169"/>
      <c r="H4559" s="204"/>
    </row>
    <row r="4560" spans="5:8" x14ac:dyDescent="0.25">
      <c r="E4560" s="169"/>
      <c r="F4560" s="169"/>
      <c r="G4560" s="169"/>
      <c r="H4560" s="204"/>
    </row>
    <row r="4561" spans="5:8" x14ac:dyDescent="0.25">
      <c r="E4561" s="169"/>
      <c r="F4561" s="169"/>
      <c r="G4561" s="169"/>
      <c r="H4561" s="204"/>
    </row>
    <row r="4562" spans="5:8" x14ac:dyDescent="0.25">
      <c r="E4562" s="169"/>
      <c r="F4562" s="169"/>
      <c r="G4562" s="169"/>
      <c r="H4562" s="204"/>
    </row>
    <row r="4563" spans="5:8" x14ac:dyDescent="0.25">
      <c r="E4563" s="169"/>
      <c r="F4563" s="169"/>
      <c r="G4563" s="169"/>
      <c r="H4563" s="204"/>
    </row>
    <row r="4564" spans="5:8" x14ac:dyDescent="0.25">
      <c r="E4564" s="169"/>
      <c r="F4564" s="169"/>
      <c r="G4564" s="169"/>
      <c r="H4564" s="204"/>
    </row>
    <row r="4565" spans="5:8" x14ac:dyDescent="0.25">
      <c r="E4565" s="169"/>
      <c r="F4565" s="169"/>
      <c r="G4565" s="169"/>
      <c r="H4565" s="204"/>
    </row>
    <row r="4566" spans="5:8" x14ac:dyDescent="0.25">
      <c r="E4566" s="169"/>
      <c r="F4566" s="169"/>
      <c r="G4566" s="169"/>
      <c r="H4566" s="204"/>
    </row>
    <row r="4567" spans="5:8" x14ac:dyDescent="0.25">
      <c r="E4567" s="169"/>
      <c r="F4567" s="169"/>
      <c r="G4567" s="169"/>
      <c r="H4567" s="204"/>
    </row>
    <row r="4568" spans="5:8" x14ac:dyDescent="0.25">
      <c r="E4568" s="169"/>
      <c r="F4568" s="169"/>
      <c r="G4568" s="169"/>
      <c r="H4568" s="204"/>
    </row>
    <row r="4569" spans="5:8" x14ac:dyDescent="0.25">
      <c r="E4569" s="169"/>
      <c r="F4569" s="169"/>
      <c r="G4569" s="169"/>
      <c r="H4569" s="204"/>
    </row>
    <row r="4570" spans="5:8" x14ac:dyDescent="0.25">
      <c r="E4570" s="169"/>
      <c r="F4570" s="169"/>
      <c r="G4570" s="169"/>
      <c r="H4570" s="204"/>
    </row>
    <row r="4571" spans="5:8" x14ac:dyDescent="0.25">
      <c r="E4571" s="169"/>
      <c r="F4571" s="169"/>
      <c r="G4571" s="169"/>
      <c r="H4571" s="204"/>
    </row>
    <row r="4572" spans="5:8" x14ac:dyDescent="0.25">
      <c r="E4572" s="169"/>
      <c r="F4572" s="169"/>
      <c r="G4572" s="169"/>
      <c r="H4572" s="204"/>
    </row>
    <row r="4573" spans="5:8" x14ac:dyDescent="0.25">
      <c r="E4573" s="169"/>
      <c r="F4573" s="169"/>
      <c r="G4573" s="169"/>
      <c r="H4573" s="204"/>
    </row>
    <row r="4574" spans="5:8" x14ac:dyDescent="0.25">
      <c r="E4574" s="169"/>
      <c r="F4574" s="169"/>
      <c r="G4574" s="169"/>
      <c r="H4574" s="204"/>
    </row>
    <row r="4575" spans="5:8" x14ac:dyDescent="0.25">
      <c r="E4575" s="169"/>
      <c r="F4575" s="169"/>
      <c r="G4575" s="169"/>
      <c r="H4575" s="204"/>
    </row>
    <row r="4576" spans="5:8" x14ac:dyDescent="0.25">
      <c r="E4576" s="169"/>
      <c r="F4576" s="169"/>
      <c r="G4576" s="169"/>
      <c r="H4576" s="204"/>
    </row>
    <row r="4577" spans="5:8" x14ac:dyDescent="0.25">
      <c r="E4577" s="169"/>
      <c r="F4577" s="169"/>
      <c r="G4577" s="169"/>
      <c r="H4577" s="204"/>
    </row>
    <row r="4578" spans="5:8" x14ac:dyDescent="0.25">
      <c r="E4578" s="169"/>
      <c r="F4578" s="169"/>
      <c r="G4578" s="169"/>
      <c r="H4578" s="204"/>
    </row>
    <row r="4579" spans="5:8" x14ac:dyDescent="0.25">
      <c r="E4579" s="169"/>
      <c r="F4579" s="169"/>
      <c r="G4579" s="169"/>
      <c r="H4579" s="204"/>
    </row>
    <row r="4580" spans="5:8" x14ac:dyDescent="0.25">
      <c r="E4580" s="169"/>
      <c r="F4580" s="169"/>
      <c r="G4580" s="169"/>
      <c r="H4580" s="204"/>
    </row>
    <row r="4581" spans="5:8" x14ac:dyDescent="0.25">
      <c r="E4581" s="169"/>
      <c r="F4581" s="169"/>
      <c r="G4581" s="169"/>
      <c r="H4581" s="204"/>
    </row>
    <row r="4582" spans="5:8" x14ac:dyDescent="0.25">
      <c r="E4582" s="169"/>
      <c r="F4582" s="169"/>
      <c r="G4582" s="169"/>
      <c r="H4582" s="204"/>
    </row>
    <row r="4583" spans="5:8" x14ac:dyDescent="0.25">
      <c r="E4583" s="169"/>
      <c r="F4583" s="169"/>
      <c r="G4583" s="169"/>
      <c r="H4583" s="204"/>
    </row>
    <row r="4584" spans="5:8" x14ac:dyDescent="0.25">
      <c r="E4584" s="169"/>
      <c r="F4584" s="169"/>
      <c r="G4584" s="169"/>
      <c r="H4584" s="204"/>
    </row>
    <row r="4585" spans="5:8" x14ac:dyDescent="0.25">
      <c r="E4585" s="169"/>
      <c r="F4585" s="169"/>
      <c r="G4585" s="169"/>
      <c r="H4585" s="204"/>
    </row>
    <row r="4586" spans="5:8" x14ac:dyDescent="0.25">
      <c r="E4586" s="169"/>
      <c r="F4586" s="169"/>
      <c r="G4586" s="169"/>
      <c r="H4586" s="204"/>
    </row>
    <row r="4587" spans="5:8" x14ac:dyDescent="0.25">
      <c r="E4587" s="169"/>
      <c r="F4587" s="169"/>
      <c r="G4587" s="169"/>
      <c r="H4587" s="204"/>
    </row>
    <row r="4588" spans="5:8" x14ac:dyDescent="0.25">
      <c r="E4588" s="169"/>
      <c r="F4588" s="169"/>
      <c r="G4588" s="169"/>
      <c r="H4588" s="204"/>
    </row>
    <row r="4589" spans="5:8" x14ac:dyDescent="0.25">
      <c r="E4589" s="169"/>
      <c r="F4589" s="169"/>
      <c r="G4589" s="169"/>
      <c r="H4589" s="204"/>
    </row>
    <row r="4590" spans="5:8" x14ac:dyDescent="0.25">
      <c r="E4590" s="169"/>
      <c r="F4590" s="169"/>
      <c r="G4590" s="169"/>
      <c r="H4590" s="204"/>
    </row>
    <row r="4591" spans="5:8" x14ac:dyDescent="0.25">
      <c r="E4591" s="169"/>
      <c r="F4591" s="169"/>
      <c r="G4591" s="169"/>
      <c r="H4591" s="204"/>
    </row>
    <row r="4592" spans="5:8" x14ac:dyDescent="0.25">
      <c r="E4592" s="169"/>
      <c r="F4592" s="169"/>
      <c r="G4592" s="169"/>
      <c r="H4592" s="204"/>
    </row>
    <row r="4593" spans="5:8" x14ac:dyDescent="0.25">
      <c r="E4593" s="169"/>
      <c r="F4593" s="169"/>
      <c r="G4593" s="169"/>
      <c r="H4593" s="204"/>
    </row>
    <row r="4594" spans="5:8" x14ac:dyDescent="0.25">
      <c r="E4594" s="169"/>
      <c r="F4594" s="169"/>
      <c r="G4594" s="169"/>
      <c r="H4594" s="204"/>
    </row>
    <row r="4595" spans="5:8" x14ac:dyDescent="0.25">
      <c r="E4595" s="169"/>
      <c r="F4595" s="169"/>
      <c r="G4595" s="169"/>
      <c r="H4595" s="204"/>
    </row>
    <row r="4596" spans="5:8" x14ac:dyDescent="0.25">
      <c r="E4596" s="169"/>
      <c r="F4596" s="169"/>
      <c r="G4596" s="169"/>
      <c r="H4596" s="204"/>
    </row>
    <row r="4597" spans="5:8" x14ac:dyDescent="0.25">
      <c r="E4597" s="169"/>
      <c r="F4597" s="169"/>
      <c r="G4597" s="169"/>
      <c r="H4597" s="204"/>
    </row>
    <row r="4598" spans="5:8" x14ac:dyDescent="0.25">
      <c r="E4598" s="169"/>
      <c r="F4598" s="169"/>
      <c r="G4598" s="169"/>
      <c r="H4598" s="204"/>
    </row>
    <row r="4599" spans="5:8" x14ac:dyDescent="0.25">
      <c r="E4599" s="169"/>
      <c r="F4599" s="169"/>
      <c r="G4599" s="169"/>
      <c r="H4599" s="204"/>
    </row>
    <row r="4600" spans="5:8" x14ac:dyDescent="0.25">
      <c r="E4600" s="169"/>
      <c r="F4600" s="169"/>
      <c r="G4600" s="169"/>
      <c r="H4600" s="204"/>
    </row>
    <row r="4601" spans="5:8" x14ac:dyDescent="0.25">
      <c r="E4601" s="169"/>
      <c r="F4601" s="169"/>
      <c r="G4601" s="169"/>
      <c r="H4601" s="204"/>
    </row>
    <row r="4602" spans="5:8" x14ac:dyDescent="0.25">
      <c r="E4602" s="169"/>
      <c r="F4602" s="169"/>
      <c r="G4602" s="169"/>
      <c r="H4602" s="204"/>
    </row>
    <row r="4603" spans="5:8" x14ac:dyDescent="0.25">
      <c r="E4603" s="169"/>
      <c r="F4603" s="169"/>
      <c r="G4603" s="169"/>
      <c r="H4603" s="204"/>
    </row>
    <row r="4604" spans="5:8" x14ac:dyDescent="0.25">
      <c r="E4604" s="169"/>
      <c r="F4604" s="169"/>
      <c r="G4604" s="169"/>
      <c r="H4604" s="204"/>
    </row>
    <row r="4605" spans="5:8" x14ac:dyDescent="0.25">
      <c r="E4605" s="169"/>
      <c r="F4605" s="169"/>
      <c r="G4605" s="169"/>
      <c r="H4605" s="204"/>
    </row>
    <row r="4606" spans="5:8" x14ac:dyDescent="0.25">
      <c r="E4606" s="169"/>
      <c r="F4606" s="169"/>
      <c r="G4606" s="169"/>
      <c r="H4606" s="204"/>
    </row>
    <row r="4607" spans="5:8" x14ac:dyDescent="0.25">
      <c r="E4607" s="169"/>
      <c r="F4607" s="169"/>
      <c r="G4607" s="169"/>
      <c r="H4607" s="204"/>
    </row>
    <row r="4608" spans="5:8" x14ac:dyDescent="0.25">
      <c r="E4608" s="169"/>
      <c r="F4608" s="169"/>
      <c r="G4608" s="169"/>
      <c r="H4608" s="204"/>
    </row>
    <row r="4609" spans="5:8" x14ac:dyDescent="0.25">
      <c r="E4609" s="169"/>
      <c r="F4609" s="169"/>
      <c r="G4609" s="169"/>
      <c r="H4609" s="204"/>
    </row>
    <row r="4610" spans="5:8" x14ac:dyDescent="0.25">
      <c r="E4610" s="169"/>
      <c r="F4610" s="169"/>
      <c r="G4610" s="169"/>
      <c r="H4610" s="204"/>
    </row>
    <row r="4611" spans="5:8" x14ac:dyDescent="0.25">
      <c r="E4611" s="169"/>
      <c r="F4611" s="169"/>
      <c r="G4611" s="169"/>
      <c r="H4611" s="204"/>
    </row>
    <row r="4612" spans="5:8" x14ac:dyDescent="0.25">
      <c r="E4612" s="169"/>
      <c r="F4612" s="169"/>
      <c r="G4612" s="169"/>
      <c r="H4612" s="204"/>
    </row>
    <row r="4613" spans="5:8" x14ac:dyDescent="0.25">
      <c r="E4613" s="169"/>
      <c r="F4613" s="169"/>
      <c r="G4613" s="169"/>
      <c r="H4613" s="204"/>
    </row>
    <row r="4614" spans="5:8" x14ac:dyDescent="0.25">
      <c r="E4614" s="169"/>
      <c r="F4614" s="169"/>
      <c r="G4614" s="169"/>
      <c r="H4614" s="204"/>
    </row>
    <row r="4615" spans="5:8" x14ac:dyDescent="0.25">
      <c r="E4615" s="169"/>
      <c r="F4615" s="169"/>
      <c r="G4615" s="169"/>
      <c r="H4615" s="204"/>
    </row>
    <row r="4616" spans="5:8" x14ac:dyDescent="0.25">
      <c r="E4616" s="169"/>
      <c r="F4616" s="169"/>
      <c r="G4616" s="169"/>
      <c r="H4616" s="204"/>
    </row>
    <row r="4617" spans="5:8" x14ac:dyDescent="0.25">
      <c r="E4617" s="169"/>
      <c r="F4617" s="169"/>
      <c r="G4617" s="169"/>
      <c r="H4617" s="204"/>
    </row>
    <row r="4618" spans="5:8" x14ac:dyDescent="0.25">
      <c r="E4618" s="169"/>
      <c r="F4618" s="169"/>
      <c r="G4618" s="169"/>
      <c r="H4618" s="204"/>
    </row>
    <row r="4619" spans="5:8" x14ac:dyDescent="0.25">
      <c r="E4619" s="169"/>
      <c r="F4619" s="169"/>
      <c r="G4619" s="169"/>
      <c r="H4619" s="204"/>
    </row>
    <row r="4620" spans="5:8" x14ac:dyDescent="0.25">
      <c r="E4620" s="169"/>
      <c r="F4620" s="169"/>
      <c r="G4620" s="169"/>
      <c r="H4620" s="204"/>
    </row>
    <row r="4621" spans="5:8" x14ac:dyDescent="0.25">
      <c r="E4621" s="169"/>
      <c r="F4621" s="169"/>
      <c r="G4621" s="169"/>
      <c r="H4621" s="204"/>
    </row>
    <row r="4622" spans="5:8" x14ac:dyDescent="0.25">
      <c r="E4622" s="169"/>
      <c r="F4622" s="169"/>
      <c r="G4622" s="169"/>
      <c r="H4622" s="204"/>
    </row>
    <row r="4623" spans="5:8" x14ac:dyDescent="0.25">
      <c r="E4623" s="169"/>
      <c r="F4623" s="169"/>
      <c r="G4623" s="169"/>
      <c r="H4623" s="204"/>
    </row>
    <row r="4624" spans="5:8" x14ac:dyDescent="0.25">
      <c r="E4624" s="169"/>
      <c r="F4624" s="169"/>
      <c r="G4624" s="169"/>
      <c r="H4624" s="204"/>
    </row>
    <row r="4625" spans="5:8" x14ac:dyDescent="0.25">
      <c r="E4625" s="169"/>
      <c r="F4625" s="169"/>
      <c r="G4625" s="169"/>
      <c r="H4625" s="204"/>
    </row>
    <row r="4626" spans="5:8" x14ac:dyDescent="0.25">
      <c r="E4626" s="169"/>
      <c r="F4626" s="169"/>
      <c r="G4626" s="169"/>
      <c r="H4626" s="204"/>
    </row>
    <row r="4627" spans="5:8" x14ac:dyDescent="0.25">
      <c r="E4627" s="169"/>
      <c r="F4627" s="169"/>
      <c r="G4627" s="169"/>
      <c r="H4627" s="204"/>
    </row>
    <row r="4628" spans="5:8" x14ac:dyDescent="0.25">
      <c r="E4628" s="169"/>
      <c r="F4628" s="169"/>
      <c r="G4628" s="169"/>
      <c r="H4628" s="204"/>
    </row>
    <row r="4629" spans="5:8" x14ac:dyDescent="0.25">
      <c r="E4629" s="169"/>
      <c r="F4629" s="169"/>
      <c r="G4629" s="169"/>
      <c r="H4629" s="204"/>
    </row>
    <row r="4630" spans="5:8" x14ac:dyDescent="0.25">
      <c r="E4630" s="169"/>
      <c r="F4630" s="169"/>
      <c r="G4630" s="169"/>
      <c r="H4630" s="204"/>
    </row>
    <row r="4631" spans="5:8" x14ac:dyDescent="0.25">
      <c r="E4631" s="169"/>
      <c r="F4631" s="169"/>
      <c r="G4631" s="169"/>
      <c r="H4631" s="204"/>
    </row>
    <row r="4632" spans="5:8" x14ac:dyDescent="0.25">
      <c r="E4632" s="169"/>
      <c r="F4632" s="169"/>
      <c r="G4632" s="169"/>
      <c r="H4632" s="204"/>
    </row>
    <row r="4633" spans="5:8" x14ac:dyDescent="0.25">
      <c r="E4633" s="169"/>
      <c r="F4633" s="169"/>
      <c r="G4633" s="169"/>
      <c r="H4633" s="204"/>
    </row>
    <row r="4634" spans="5:8" x14ac:dyDescent="0.25">
      <c r="E4634" s="169"/>
      <c r="F4634" s="169"/>
      <c r="G4634" s="169"/>
      <c r="H4634" s="204"/>
    </row>
    <row r="4635" spans="5:8" x14ac:dyDescent="0.25">
      <c r="E4635" s="169"/>
      <c r="F4635" s="169"/>
      <c r="G4635" s="169"/>
      <c r="H4635" s="204"/>
    </row>
    <row r="4636" spans="5:8" x14ac:dyDescent="0.25">
      <c r="E4636" s="169"/>
      <c r="F4636" s="169"/>
      <c r="G4636" s="169"/>
      <c r="H4636" s="204"/>
    </row>
    <row r="4637" spans="5:8" x14ac:dyDescent="0.25">
      <c r="E4637" s="169"/>
      <c r="F4637" s="169"/>
      <c r="G4637" s="169"/>
      <c r="H4637" s="204"/>
    </row>
    <row r="4638" spans="5:8" x14ac:dyDescent="0.25">
      <c r="E4638" s="169"/>
      <c r="F4638" s="169"/>
      <c r="G4638" s="169"/>
      <c r="H4638" s="204"/>
    </row>
    <row r="4639" spans="5:8" x14ac:dyDescent="0.25">
      <c r="E4639" s="169"/>
      <c r="F4639" s="169"/>
      <c r="G4639" s="169"/>
      <c r="H4639" s="204"/>
    </row>
    <row r="4640" spans="5:8" x14ac:dyDescent="0.25">
      <c r="E4640" s="169"/>
      <c r="F4640" s="169"/>
      <c r="G4640" s="169"/>
      <c r="H4640" s="204"/>
    </row>
    <row r="4641" spans="5:8" x14ac:dyDescent="0.25">
      <c r="E4641" s="169"/>
      <c r="F4641" s="169"/>
      <c r="G4641" s="169"/>
      <c r="H4641" s="204"/>
    </row>
    <row r="4642" spans="5:8" x14ac:dyDescent="0.25">
      <c r="E4642" s="169"/>
      <c r="F4642" s="169"/>
      <c r="G4642" s="169"/>
      <c r="H4642" s="204"/>
    </row>
    <row r="4643" spans="5:8" x14ac:dyDescent="0.25">
      <c r="E4643" s="169"/>
      <c r="F4643" s="169"/>
      <c r="G4643" s="169"/>
      <c r="H4643" s="204"/>
    </row>
    <row r="4644" spans="5:8" x14ac:dyDescent="0.25">
      <c r="E4644" s="169"/>
      <c r="F4644" s="169"/>
      <c r="G4644" s="169"/>
      <c r="H4644" s="204"/>
    </row>
    <row r="4645" spans="5:8" x14ac:dyDescent="0.25">
      <c r="E4645" s="169"/>
      <c r="F4645" s="169"/>
      <c r="G4645" s="169"/>
      <c r="H4645" s="204"/>
    </row>
    <row r="4646" spans="5:8" x14ac:dyDescent="0.25">
      <c r="E4646" s="169"/>
      <c r="F4646" s="169"/>
      <c r="G4646" s="169"/>
      <c r="H4646" s="204"/>
    </row>
    <row r="4647" spans="5:8" x14ac:dyDescent="0.25">
      <c r="E4647" s="169"/>
      <c r="F4647" s="169"/>
      <c r="G4647" s="169"/>
      <c r="H4647" s="204"/>
    </row>
    <row r="4648" spans="5:8" x14ac:dyDescent="0.25">
      <c r="E4648" s="169"/>
      <c r="F4648" s="169"/>
      <c r="G4648" s="169"/>
      <c r="H4648" s="204"/>
    </row>
    <row r="4649" spans="5:8" x14ac:dyDescent="0.25">
      <c r="E4649" s="169"/>
      <c r="F4649" s="169"/>
      <c r="G4649" s="169"/>
      <c r="H4649" s="204"/>
    </row>
    <row r="4650" spans="5:8" x14ac:dyDescent="0.25">
      <c r="E4650" s="169"/>
      <c r="F4650" s="169"/>
      <c r="G4650" s="169"/>
      <c r="H4650" s="204"/>
    </row>
    <row r="4651" spans="5:8" x14ac:dyDescent="0.25">
      <c r="E4651" s="169"/>
      <c r="F4651" s="169"/>
      <c r="G4651" s="169"/>
      <c r="H4651" s="204"/>
    </row>
    <row r="4652" spans="5:8" x14ac:dyDescent="0.25">
      <c r="E4652" s="169"/>
      <c r="F4652" s="169"/>
      <c r="G4652" s="169"/>
      <c r="H4652" s="204"/>
    </row>
    <row r="4653" spans="5:8" x14ac:dyDescent="0.25">
      <c r="E4653" s="169"/>
      <c r="F4653" s="169"/>
      <c r="G4653" s="169"/>
      <c r="H4653" s="204"/>
    </row>
    <row r="4654" spans="5:8" x14ac:dyDescent="0.25">
      <c r="E4654" s="169"/>
      <c r="F4654" s="169"/>
      <c r="G4654" s="169"/>
      <c r="H4654" s="204"/>
    </row>
    <row r="4655" spans="5:8" x14ac:dyDescent="0.25">
      <c r="E4655" s="169"/>
      <c r="F4655" s="169"/>
      <c r="G4655" s="169"/>
      <c r="H4655" s="204"/>
    </row>
    <row r="4656" spans="5:8" x14ac:dyDescent="0.25">
      <c r="E4656" s="169"/>
      <c r="F4656" s="169"/>
      <c r="G4656" s="169"/>
      <c r="H4656" s="204"/>
    </row>
    <row r="4657" spans="5:8" x14ac:dyDescent="0.25">
      <c r="E4657" s="169"/>
      <c r="F4657" s="169"/>
      <c r="G4657" s="169"/>
      <c r="H4657" s="204"/>
    </row>
    <row r="4658" spans="5:8" x14ac:dyDescent="0.25">
      <c r="E4658" s="169"/>
      <c r="F4658" s="169"/>
      <c r="G4658" s="169"/>
      <c r="H4658" s="204"/>
    </row>
    <row r="4659" spans="5:8" x14ac:dyDescent="0.25">
      <c r="E4659" s="169"/>
      <c r="F4659" s="169"/>
      <c r="G4659" s="169"/>
      <c r="H4659" s="204"/>
    </row>
    <row r="4660" spans="5:8" x14ac:dyDescent="0.25">
      <c r="E4660" s="169"/>
      <c r="F4660" s="169"/>
      <c r="G4660" s="169"/>
      <c r="H4660" s="204"/>
    </row>
    <row r="4661" spans="5:8" x14ac:dyDescent="0.25">
      <c r="E4661" s="169"/>
      <c r="F4661" s="169"/>
      <c r="G4661" s="169"/>
      <c r="H4661" s="204"/>
    </row>
    <row r="4662" spans="5:8" x14ac:dyDescent="0.25">
      <c r="E4662" s="169"/>
      <c r="F4662" s="169"/>
      <c r="G4662" s="169"/>
      <c r="H4662" s="204"/>
    </row>
    <row r="4663" spans="5:8" x14ac:dyDescent="0.25">
      <c r="E4663" s="169"/>
      <c r="F4663" s="169"/>
      <c r="G4663" s="169"/>
      <c r="H4663" s="204"/>
    </row>
    <row r="4664" spans="5:8" x14ac:dyDescent="0.25">
      <c r="E4664" s="169"/>
      <c r="F4664" s="169"/>
      <c r="G4664" s="169"/>
      <c r="H4664" s="204"/>
    </row>
    <row r="4665" spans="5:8" x14ac:dyDescent="0.25">
      <c r="E4665" s="169"/>
      <c r="F4665" s="169"/>
      <c r="G4665" s="169"/>
      <c r="H4665" s="204"/>
    </row>
    <row r="4666" spans="5:8" x14ac:dyDescent="0.25">
      <c r="E4666" s="169"/>
      <c r="F4666" s="169"/>
      <c r="G4666" s="169"/>
      <c r="H4666" s="204"/>
    </row>
    <row r="4667" spans="5:8" x14ac:dyDescent="0.25">
      <c r="E4667" s="169"/>
      <c r="F4667" s="169"/>
      <c r="G4667" s="169"/>
      <c r="H4667" s="204"/>
    </row>
    <row r="4668" spans="5:8" x14ac:dyDescent="0.25">
      <c r="E4668" s="169"/>
      <c r="F4668" s="169"/>
      <c r="G4668" s="169"/>
      <c r="H4668" s="204"/>
    </row>
    <row r="4669" spans="5:8" x14ac:dyDescent="0.25">
      <c r="E4669" s="169"/>
      <c r="F4669" s="169"/>
      <c r="G4669" s="169"/>
      <c r="H4669" s="204"/>
    </row>
    <row r="4670" spans="5:8" x14ac:dyDescent="0.25">
      <c r="E4670" s="169"/>
      <c r="F4670" s="169"/>
      <c r="G4670" s="169"/>
      <c r="H4670" s="204"/>
    </row>
    <row r="4671" spans="5:8" x14ac:dyDescent="0.25">
      <c r="E4671" s="169"/>
      <c r="F4671" s="169"/>
      <c r="G4671" s="169"/>
      <c r="H4671" s="204"/>
    </row>
    <row r="4672" spans="5:8" x14ac:dyDescent="0.25">
      <c r="E4672" s="169"/>
      <c r="F4672" s="169"/>
      <c r="G4672" s="169"/>
      <c r="H4672" s="204"/>
    </row>
    <row r="4673" spans="5:8" x14ac:dyDescent="0.25">
      <c r="E4673" s="169"/>
      <c r="F4673" s="169"/>
      <c r="G4673" s="169"/>
      <c r="H4673" s="204"/>
    </row>
    <row r="4674" spans="5:8" x14ac:dyDescent="0.25">
      <c r="E4674" s="169"/>
      <c r="F4674" s="169"/>
      <c r="G4674" s="169"/>
      <c r="H4674" s="204"/>
    </row>
    <row r="4675" spans="5:8" x14ac:dyDescent="0.25">
      <c r="E4675" s="169"/>
      <c r="F4675" s="169"/>
      <c r="G4675" s="169"/>
      <c r="H4675" s="204"/>
    </row>
    <row r="4676" spans="5:8" x14ac:dyDescent="0.25">
      <c r="E4676" s="169"/>
      <c r="F4676" s="169"/>
      <c r="G4676" s="169"/>
      <c r="H4676" s="204"/>
    </row>
    <row r="4677" spans="5:8" x14ac:dyDescent="0.25">
      <c r="E4677" s="169"/>
      <c r="F4677" s="169"/>
      <c r="G4677" s="169"/>
      <c r="H4677" s="204"/>
    </row>
    <row r="4678" spans="5:8" x14ac:dyDescent="0.25">
      <c r="E4678" s="169"/>
      <c r="F4678" s="169"/>
      <c r="G4678" s="169"/>
      <c r="H4678" s="204"/>
    </row>
    <row r="4679" spans="5:8" x14ac:dyDescent="0.25">
      <c r="E4679" s="169"/>
      <c r="F4679" s="169"/>
      <c r="G4679" s="169"/>
      <c r="H4679" s="204"/>
    </row>
    <row r="4680" spans="5:8" x14ac:dyDescent="0.25">
      <c r="E4680" s="169"/>
      <c r="F4680" s="169"/>
      <c r="G4680" s="169"/>
      <c r="H4680" s="204"/>
    </row>
    <row r="4681" spans="5:8" x14ac:dyDescent="0.25">
      <c r="E4681" s="169"/>
      <c r="F4681" s="169"/>
      <c r="G4681" s="169"/>
      <c r="H4681" s="204"/>
    </row>
    <row r="4682" spans="5:8" x14ac:dyDescent="0.25">
      <c r="E4682" s="169"/>
      <c r="F4682" s="169"/>
      <c r="G4682" s="169"/>
      <c r="H4682" s="204"/>
    </row>
    <row r="4683" spans="5:8" x14ac:dyDescent="0.25">
      <c r="E4683" s="169"/>
      <c r="F4683" s="169"/>
      <c r="G4683" s="169"/>
      <c r="H4683" s="204"/>
    </row>
    <row r="4684" spans="5:8" x14ac:dyDescent="0.25">
      <c r="E4684" s="169"/>
      <c r="F4684" s="169"/>
      <c r="G4684" s="169"/>
      <c r="H4684" s="204"/>
    </row>
    <row r="4685" spans="5:8" x14ac:dyDescent="0.25">
      <c r="E4685" s="169"/>
      <c r="F4685" s="169"/>
      <c r="G4685" s="169"/>
      <c r="H4685" s="204"/>
    </row>
    <row r="4686" spans="5:8" x14ac:dyDescent="0.25">
      <c r="E4686" s="169"/>
      <c r="F4686" s="169"/>
      <c r="G4686" s="169"/>
      <c r="H4686" s="204"/>
    </row>
    <row r="4687" spans="5:8" x14ac:dyDescent="0.25">
      <c r="E4687" s="169"/>
      <c r="F4687" s="169"/>
      <c r="G4687" s="169"/>
      <c r="H4687" s="204"/>
    </row>
    <row r="4688" spans="5:8" x14ac:dyDescent="0.25">
      <c r="E4688" s="169"/>
      <c r="F4688" s="169"/>
      <c r="G4688" s="169"/>
      <c r="H4688" s="204"/>
    </row>
    <row r="4689" spans="5:8" x14ac:dyDescent="0.25">
      <c r="E4689" s="169"/>
      <c r="F4689" s="169"/>
      <c r="G4689" s="169"/>
      <c r="H4689" s="204"/>
    </row>
    <row r="4690" spans="5:8" x14ac:dyDescent="0.25">
      <c r="E4690" s="169"/>
      <c r="F4690" s="169"/>
      <c r="G4690" s="169"/>
      <c r="H4690" s="204"/>
    </row>
    <row r="4691" spans="5:8" x14ac:dyDescent="0.25">
      <c r="E4691" s="169"/>
      <c r="F4691" s="169"/>
      <c r="G4691" s="169"/>
      <c r="H4691" s="204"/>
    </row>
    <row r="4692" spans="5:8" x14ac:dyDescent="0.25">
      <c r="E4692" s="169"/>
      <c r="F4692" s="169"/>
      <c r="G4692" s="169"/>
      <c r="H4692" s="204"/>
    </row>
    <row r="4693" spans="5:8" x14ac:dyDescent="0.25">
      <c r="E4693" s="169"/>
      <c r="F4693" s="169"/>
      <c r="G4693" s="169"/>
      <c r="H4693" s="204"/>
    </row>
    <row r="4694" spans="5:8" x14ac:dyDescent="0.25">
      <c r="E4694" s="169"/>
      <c r="F4694" s="169"/>
      <c r="G4694" s="169"/>
      <c r="H4694" s="204"/>
    </row>
    <row r="4695" spans="5:8" x14ac:dyDescent="0.25">
      <c r="E4695" s="169"/>
      <c r="F4695" s="169"/>
      <c r="G4695" s="169"/>
      <c r="H4695" s="204"/>
    </row>
    <row r="4696" spans="5:8" x14ac:dyDescent="0.25">
      <c r="E4696" s="169"/>
      <c r="F4696" s="169"/>
      <c r="G4696" s="169"/>
      <c r="H4696" s="204"/>
    </row>
    <row r="4697" spans="5:8" x14ac:dyDescent="0.25">
      <c r="E4697" s="169"/>
      <c r="F4697" s="169"/>
      <c r="G4697" s="169"/>
      <c r="H4697" s="204"/>
    </row>
    <row r="4698" spans="5:8" x14ac:dyDescent="0.25">
      <c r="E4698" s="169"/>
      <c r="F4698" s="169"/>
      <c r="G4698" s="169"/>
      <c r="H4698" s="204"/>
    </row>
    <row r="4699" spans="5:8" x14ac:dyDescent="0.25">
      <c r="E4699" s="169"/>
      <c r="F4699" s="169"/>
      <c r="G4699" s="169"/>
      <c r="H4699" s="204"/>
    </row>
    <row r="4700" spans="5:8" x14ac:dyDescent="0.25">
      <c r="E4700" s="169"/>
      <c r="F4700" s="169"/>
      <c r="G4700" s="169"/>
      <c r="H4700" s="204"/>
    </row>
    <row r="4701" spans="5:8" x14ac:dyDescent="0.25">
      <c r="E4701" s="169"/>
      <c r="F4701" s="169"/>
      <c r="G4701" s="169"/>
      <c r="H4701" s="204"/>
    </row>
    <row r="4702" spans="5:8" x14ac:dyDescent="0.25">
      <c r="E4702" s="169"/>
      <c r="F4702" s="169"/>
      <c r="G4702" s="169"/>
      <c r="H4702" s="204"/>
    </row>
    <row r="4703" spans="5:8" x14ac:dyDescent="0.25">
      <c r="E4703" s="169"/>
      <c r="F4703" s="169"/>
      <c r="G4703" s="169"/>
      <c r="H4703" s="204"/>
    </row>
    <row r="4704" spans="5:8" x14ac:dyDescent="0.25">
      <c r="E4704" s="169"/>
      <c r="F4704" s="169"/>
      <c r="G4704" s="169"/>
      <c r="H4704" s="204"/>
    </row>
    <row r="4705" spans="5:8" x14ac:dyDescent="0.25">
      <c r="E4705" s="169"/>
      <c r="F4705" s="169"/>
      <c r="G4705" s="169"/>
      <c r="H4705" s="204"/>
    </row>
    <row r="4706" spans="5:8" x14ac:dyDescent="0.25">
      <c r="E4706" s="169"/>
      <c r="F4706" s="169"/>
      <c r="G4706" s="169"/>
      <c r="H4706" s="204"/>
    </row>
    <row r="4707" spans="5:8" x14ac:dyDescent="0.25">
      <c r="E4707" s="169"/>
      <c r="F4707" s="169"/>
      <c r="G4707" s="169"/>
      <c r="H4707" s="204"/>
    </row>
    <row r="4708" spans="5:8" x14ac:dyDescent="0.25">
      <c r="E4708" s="169"/>
      <c r="F4708" s="169"/>
      <c r="G4708" s="169"/>
      <c r="H4708" s="204"/>
    </row>
    <row r="4709" spans="5:8" x14ac:dyDescent="0.25">
      <c r="E4709" s="169"/>
      <c r="F4709" s="169"/>
      <c r="G4709" s="169"/>
      <c r="H4709" s="204"/>
    </row>
    <row r="4710" spans="5:8" x14ac:dyDescent="0.25">
      <c r="E4710" s="169"/>
      <c r="F4710" s="169"/>
      <c r="G4710" s="169"/>
      <c r="H4710" s="204"/>
    </row>
    <row r="4711" spans="5:8" x14ac:dyDescent="0.25">
      <c r="E4711" s="169"/>
      <c r="F4711" s="169"/>
      <c r="G4711" s="169"/>
      <c r="H4711" s="204"/>
    </row>
    <row r="4712" spans="5:8" x14ac:dyDescent="0.25">
      <c r="E4712" s="169"/>
      <c r="F4712" s="169"/>
      <c r="G4712" s="169"/>
      <c r="H4712" s="204"/>
    </row>
    <row r="4713" spans="5:8" x14ac:dyDescent="0.25">
      <c r="E4713" s="169"/>
      <c r="F4713" s="169"/>
      <c r="G4713" s="169"/>
      <c r="H4713" s="204"/>
    </row>
    <row r="4714" spans="5:8" x14ac:dyDescent="0.25">
      <c r="E4714" s="169"/>
      <c r="F4714" s="169"/>
      <c r="G4714" s="169"/>
      <c r="H4714" s="204"/>
    </row>
    <row r="4715" spans="5:8" x14ac:dyDescent="0.25">
      <c r="E4715" s="169"/>
      <c r="F4715" s="169"/>
      <c r="G4715" s="169"/>
      <c r="H4715" s="204"/>
    </row>
    <row r="4716" spans="5:8" x14ac:dyDescent="0.25">
      <c r="E4716" s="169"/>
      <c r="F4716" s="169"/>
      <c r="G4716" s="169"/>
      <c r="H4716" s="204"/>
    </row>
    <row r="4717" spans="5:8" x14ac:dyDescent="0.25">
      <c r="E4717" s="169"/>
      <c r="F4717" s="169"/>
      <c r="G4717" s="169"/>
      <c r="H4717" s="204"/>
    </row>
    <row r="4718" spans="5:8" x14ac:dyDescent="0.25">
      <c r="E4718" s="169"/>
      <c r="F4718" s="169"/>
      <c r="G4718" s="169"/>
      <c r="H4718" s="204"/>
    </row>
    <row r="4719" spans="5:8" x14ac:dyDescent="0.25">
      <c r="E4719" s="169"/>
      <c r="F4719" s="169"/>
      <c r="G4719" s="169"/>
      <c r="H4719" s="204"/>
    </row>
    <row r="4720" spans="5:8" x14ac:dyDescent="0.25">
      <c r="E4720" s="169"/>
      <c r="F4720" s="169"/>
      <c r="G4720" s="169"/>
      <c r="H4720" s="204"/>
    </row>
    <row r="4721" spans="5:8" x14ac:dyDescent="0.25">
      <c r="E4721" s="169"/>
      <c r="F4721" s="169"/>
      <c r="G4721" s="169"/>
      <c r="H4721" s="204"/>
    </row>
    <row r="4722" spans="5:8" x14ac:dyDescent="0.25">
      <c r="E4722" s="169"/>
      <c r="F4722" s="169"/>
      <c r="G4722" s="169"/>
      <c r="H4722" s="204"/>
    </row>
    <row r="4723" spans="5:8" x14ac:dyDescent="0.25">
      <c r="E4723" s="169"/>
      <c r="F4723" s="169"/>
      <c r="G4723" s="169"/>
      <c r="H4723" s="204"/>
    </row>
    <row r="4724" spans="5:8" x14ac:dyDescent="0.25">
      <c r="E4724" s="169"/>
      <c r="F4724" s="169"/>
      <c r="G4724" s="169"/>
      <c r="H4724" s="204"/>
    </row>
    <row r="4725" spans="5:8" x14ac:dyDescent="0.25">
      <c r="E4725" s="169"/>
      <c r="F4725" s="169"/>
      <c r="G4725" s="169"/>
      <c r="H4725" s="204"/>
    </row>
    <row r="4726" spans="5:8" x14ac:dyDescent="0.25">
      <c r="E4726" s="169"/>
      <c r="F4726" s="169"/>
      <c r="G4726" s="169"/>
      <c r="H4726" s="204"/>
    </row>
    <row r="4727" spans="5:8" x14ac:dyDescent="0.25">
      <c r="E4727" s="169"/>
      <c r="F4727" s="169"/>
      <c r="G4727" s="169"/>
      <c r="H4727" s="204"/>
    </row>
    <row r="4728" spans="5:8" x14ac:dyDescent="0.25">
      <c r="E4728" s="169"/>
      <c r="F4728" s="169"/>
      <c r="G4728" s="169"/>
      <c r="H4728" s="204"/>
    </row>
    <row r="4729" spans="5:8" x14ac:dyDescent="0.25">
      <c r="E4729" s="169"/>
      <c r="F4729" s="169"/>
      <c r="G4729" s="169"/>
      <c r="H4729" s="204"/>
    </row>
    <row r="4730" spans="5:8" x14ac:dyDescent="0.25">
      <c r="E4730" s="169"/>
      <c r="F4730" s="169"/>
      <c r="G4730" s="169"/>
      <c r="H4730" s="204"/>
    </row>
    <row r="4731" spans="5:8" x14ac:dyDescent="0.25">
      <c r="E4731" s="169"/>
      <c r="F4731" s="169"/>
      <c r="G4731" s="169"/>
      <c r="H4731" s="204"/>
    </row>
    <row r="4732" spans="5:8" x14ac:dyDescent="0.25">
      <c r="E4732" s="169"/>
      <c r="F4732" s="169"/>
      <c r="G4732" s="169"/>
      <c r="H4732" s="204"/>
    </row>
    <row r="4733" spans="5:8" x14ac:dyDescent="0.25">
      <c r="E4733" s="169"/>
      <c r="F4733" s="169"/>
      <c r="G4733" s="169"/>
      <c r="H4733" s="204"/>
    </row>
    <row r="4734" spans="5:8" x14ac:dyDescent="0.25">
      <c r="E4734" s="169"/>
      <c r="F4734" s="169"/>
      <c r="G4734" s="169"/>
      <c r="H4734" s="204"/>
    </row>
    <row r="4735" spans="5:8" x14ac:dyDescent="0.25">
      <c r="E4735" s="169"/>
      <c r="F4735" s="169"/>
      <c r="G4735" s="169"/>
      <c r="H4735" s="204"/>
    </row>
    <row r="4736" spans="5:8" x14ac:dyDescent="0.25">
      <c r="E4736" s="169"/>
      <c r="F4736" s="169"/>
      <c r="G4736" s="169"/>
      <c r="H4736" s="204"/>
    </row>
    <row r="4737" spans="5:8" x14ac:dyDescent="0.25">
      <c r="E4737" s="169"/>
      <c r="F4737" s="169"/>
      <c r="G4737" s="169"/>
      <c r="H4737" s="204"/>
    </row>
    <row r="4738" spans="5:8" x14ac:dyDescent="0.25">
      <c r="E4738" s="169"/>
      <c r="F4738" s="169"/>
      <c r="G4738" s="169"/>
      <c r="H4738" s="204"/>
    </row>
    <row r="4739" spans="5:8" x14ac:dyDescent="0.25">
      <c r="E4739" s="169"/>
      <c r="F4739" s="169"/>
      <c r="G4739" s="169"/>
      <c r="H4739" s="204"/>
    </row>
    <row r="4740" spans="5:8" x14ac:dyDescent="0.25">
      <c r="E4740" s="169"/>
      <c r="F4740" s="169"/>
      <c r="G4740" s="169"/>
      <c r="H4740" s="204"/>
    </row>
    <row r="4741" spans="5:8" x14ac:dyDescent="0.25">
      <c r="E4741" s="169"/>
      <c r="F4741" s="169"/>
      <c r="G4741" s="169"/>
      <c r="H4741" s="204"/>
    </row>
    <row r="4742" spans="5:8" x14ac:dyDescent="0.25">
      <c r="E4742" s="169"/>
      <c r="F4742" s="169"/>
      <c r="G4742" s="169"/>
      <c r="H4742" s="204"/>
    </row>
    <row r="4743" spans="5:8" x14ac:dyDescent="0.25">
      <c r="E4743" s="169"/>
      <c r="F4743" s="169"/>
      <c r="G4743" s="169"/>
      <c r="H4743" s="204"/>
    </row>
    <row r="4744" spans="5:8" x14ac:dyDescent="0.25">
      <c r="E4744" s="169"/>
      <c r="F4744" s="169"/>
      <c r="G4744" s="169"/>
      <c r="H4744" s="204"/>
    </row>
    <row r="4745" spans="5:8" x14ac:dyDescent="0.25">
      <c r="E4745" s="169"/>
      <c r="F4745" s="169"/>
      <c r="G4745" s="169"/>
      <c r="H4745" s="204"/>
    </row>
    <row r="4746" spans="5:8" x14ac:dyDescent="0.25">
      <c r="E4746" s="169"/>
      <c r="F4746" s="169"/>
      <c r="G4746" s="169"/>
      <c r="H4746" s="204"/>
    </row>
    <row r="4747" spans="5:8" x14ac:dyDescent="0.25">
      <c r="E4747" s="169"/>
      <c r="F4747" s="169"/>
      <c r="G4747" s="169"/>
      <c r="H4747" s="204"/>
    </row>
    <row r="4748" spans="5:8" x14ac:dyDescent="0.25">
      <c r="E4748" s="169"/>
      <c r="F4748" s="169"/>
      <c r="G4748" s="169"/>
      <c r="H4748" s="204"/>
    </row>
    <row r="4749" spans="5:8" x14ac:dyDescent="0.25">
      <c r="E4749" s="169"/>
      <c r="F4749" s="169"/>
      <c r="G4749" s="169"/>
      <c r="H4749" s="204"/>
    </row>
    <row r="4750" spans="5:8" x14ac:dyDescent="0.25">
      <c r="E4750" s="169"/>
      <c r="F4750" s="169"/>
      <c r="G4750" s="169"/>
      <c r="H4750" s="204"/>
    </row>
    <row r="4751" spans="5:8" x14ac:dyDescent="0.25">
      <c r="E4751" s="169"/>
      <c r="F4751" s="169"/>
      <c r="G4751" s="169"/>
      <c r="H4751" s="204"/>
    </row>
    <row r="4752" spans="5:8" x14ac:dyDescent="0.25">
      <c r="E4752" s="169"/>
      <c r="F4752" s="169"/>
      <c r="G4752" s="169"/>
      <c r="H4752" s="204"/>
    </row>
    <row r="4753" spans="5:8" x14ac:dyDescent="0.25">
      <c r="E4753" s="169"/>
      <c r="F4753" s="169"/>
      <c r="G4753" s="169"/>
      <c r="H4753" s="204"/>
    </row>
    <row r="4754" spans="5:8" x14ac:dyDescent="0.25">
      <c r="E4754" s="169"/>
      <c r="F4754" s="169"/>
      <c r="G4754" s="169"/>
      <c r="H4754" s="204"/>
    </row>
    <row r="4755" spans="5:8" x14ac:dyDescent="0.25">
      <c r="E4755" s="169"/>
      <c r="F4755" s="169"/>
      <c r="G4755" s="169"/>
      <c r="H4755" s="204"/>
    </row>
    <row r="4756" spans="5:8" x14ac:dyDescent="0.25">
      <c r="E4756" s="169"/>
      <c r="F4756" s="169"/>
      <c r="G4756" s="169"/>
      <c r="H4756" s="204"/>
    </row>
    <row r="4757" spans="5:8" x14ac:dyDescent="0.25">
      <c r="E4757" s="169"/>
      <c r="F4757" s="169"/>
      <c r="G4757" s="169"/>
      <c r="H4757" s="204"/>
    </row>
    <row r="4758" spans="5:8" x14ac:dyDescent="0.25">
      <c r="E4758" s="169"/>
      <c r="F4758" s="169"/>
      <c r="G4758" s="169"/>
      <c r="H4758" s="204"/>
    </row>
    <row r="4759" spans="5:8" x14ac:dyDescent="0.25">
      <c r="E4759" s="169"/>
      <c r="F4759" s="169"/>
      <c r="G4759" s="169"/>
      <c r="H4759" s="204"/>
    </row>
    <row r="4760" spans="5:8" x14ac:dyDescent="0.25">
      <c r="E4760" s="169"/>
      <c r="F4760" s="169"/>
      <c r="G4760" s="169"/>
      <c r="H4760" s="204"/>
    </row>
    <row r="4761" spans="5:8" x14ac:dyDescent="0.25">
      <c r="E4761" s="169"/>
      <c r="F4761" s="169"/>
      <c r="G4761" s="169"/>
      <c r="H4761" s="204"/>
    </row>
    <row r="4762" spans="5:8" x14ac:dyDescent="0.25">
      <c r="E4762" s="169"/>
      <c r="F4762" s="169"/>
      <c r="G4762" s="169"/>
      <c r="H4762" s="204"/>
    </row>
    <row r="4763" spans="5:8" x14ac:dyDescent="0.25">
      <c r="E4763" s="169"/>
      <c r="F4763" s="169"/>
      <c r="G4763" s="169"/>
      <c r="H4763" s="204"/>
    </row>
    <row r="4764" spans="5:8" x14ac:dyDescent="0.25">
      <c r="E4764" s="169"/>
      <c r="F4764" s="169"/>
      <c r="G4764" s="169"/>
      <c r="H4764" s="204"/>
    </row>
    <row r="4765" spans="5:8" x14ac:dyDescent="0.25">
      <c r="E4765" s="169"/>
      <c r="F4765" s="169"/>
      <c r="G4765" s="169"/>
      <c r="H4765" s="204"/>
    </row>
    <row r="4766" spans="5:8" x14ac:dyDescent="0.25">
      <c r="E4766" s="169"/>
      <c r="F4766" s="169"/>
      <c r="G4766" s="169"/>
      <c r="H4766" s="204"/>
    </row>
    <row r="4767" spans="5:8" x14ac:dyDescent="0.25">
      <c r="E4767" s="169"/>
      <c r="F4767" s="169"/>
      <c r="G4767" s="169"/>
      <c r="H4767" s="204"/>
    </row>
    <row r="4768" spans="5:8" x14ac:dyDescent="0.25">
      <c r="E4768" s="169"/>
      <c r="F4768" s="169"/>
      <c r="G4768" s="169"/>
      <c r="H4768" s="204"/>
    </row>
    <row r="4769" spans="5:8" x14ac:dyDescent="0.25">
      <c r="E4769" s="169"/>
      <c r="F4769" s="169"/>
      <c r="G4769" s="169"/>
      <c r="H4769" s="204"/>
    </row>
    <row r="4770" spans="5:8" x14ac:dyDescent="0.25">
      <c r="E4770" s="169"/>
      <c r="F4770" s="169"/>
      <c r="G4770" s="169"/>
      <c r="H4770" s="204"/>
    </row>
    <row r="4771" spans="5:8" x14ac:dyDescent="0.25">
      <c r="E4771" s="169"/>
      <c r="F4771" s="169"/>
      <c r="G4771" s="169"/>
      <c r="H4771" s="204"/>
    </row>
    <row r="4772" spans="5:8" x14ac:dyDescent="0.25">
      <c r="E4772" s="169"/>
      <c r="F4772" s="169"/>
      <c r="G4772" s="169"/>
      <c r="H4772" s="204"/>
    </row>
    <row r="4773" spans="5:8" x14ac:dyDescent="0.25">
      <c r="E4773" s="169"/>
      <c r="F4773" s="169"/>
      <c r="G4773" s="169"/>
      <c r="H4773" s="204"/>
    </row>
    <row r="4774" spans="5:8" x14ac:dyDescent="0.25">
      <c r="E4774" s="169"/>
      <c r="F4774" s="169"/>
      <c r="G4774" s="169"/>
      <c r="H4774" s="204"/>
    </row>
    <row r="4775" spans="5:8" x14ac:dyDescent="0.25">
      <c r="E4775" s="169"/>
      <c r="F4775" s="169"/>
      <c r="G4775" s="169"/>
      <c r="H4775" s="204"/>
    </row>
    <row r="4776" spans="5:8" x14ac:dyDescent="0.25">
      <c r="E4776" s="169"/>
      <c r="F4776" s="169"/>
      <c r="G4776" s="169"/>
      <c r="H4776" s="204"/>
    </row>
    <row r="4777" spans="5:8" x14ac:dyDescent="0.25">
      <c r="E4777" s="169"/>
      <c r="F4777" s="169"/>
      <c r="G4777" s="169"/>
      <c r="H4777" s="204"/>
    </row>
    <row r="4778" spans="5:8" x14ac:dyDescent="0.25">
      <c r="E4778" s="169"/>
      <c r="F4778" s="169"/>
      <c r="G4778" s="169"/>
      <c r="H4778" s="204"/>
    </row>
    <row r="4779" spans="5:8" x14ac:dyDescent="0.25">
      <c r="E4779" s="169"/>
      <c r="F4779" s="169"/>
      <c r="G4779" s="169"/>
      <c r="H4779" s="204"/>
    </row>
    <row r="4780" spans="5:8" x14ac:dyDescent="0.25">
      <c r="E4780" s="169"/>
      <c r="F4780" s="169"/>
      <c r="G4780" s="169"/>
      <c r="H4780" s="204"/>
    </row>
    <row r="4781" spans="5:8" x14ac:dyDescent="0.25">
      <c r="E4781" s="169"/>
      <c r="F4781" s="169"/>
      <c r="G4781" s="169"/>
      <c r="H4781" s="204"/>
    </row>
    <row r="4782" spans="5:8" x14ac:dyDescent="0.25">
      <c r="E4782" s="169"/>
      <c r="F4782" s="169"/>
      <c r="G4782" s="169"/>
      <c r="H4782" s="204"/>
    </row>
    <row r="4783" spans="5:8" x14ac:dyDescent="0.25">
      <c r="E4783" s="169"/>
      <c r="F4783" s="169"/>
      <c r="G4783" s="169"/>
      <c r="H4783" s="204"/>
    </row>
    <row r="4784" spans="5:8" x14ac:dyDescent="0.25">
      <c r="E4784" s="169"/>
      <c r="F4784" s="169"/>
      <c r="G4784" s="169"/>
      <c r="H4784" s="204"/>
    </row>
    <row r="4785" spans="5:8" x14ac:dyDescent="0.25">
      <c r="E4785" s="169"/>
      <c r="F4785" s="169"/>
      <c r="G4785" s="169"/>
      <c r="H4785" s="204"/>
    </row>
    <row r="4786" spans="5:8" x14ac:dyDescent="0.25">
      <c r="E4786" s="169"/>
      <c r="F4786" s="169"/>
      <c r="G4786" s="169"/>
      <c r="H4786" s="204"/>
    </row>
    <row r="4787" spans="5:8" x14ac:dyDescent="0.25">
      <c r="E4787" s="169"/>
      <c r="F4787" s="169"/>
      <c r="G4787" s="169"/>
      <c r="H4787" s="204"/>
    </row>
    <row r="4788" spans="5:8" x14ac:dyDescent="0.25">
      <c r="E4788" s="169"/>
      <c r="F4788" s="169"/>
      <c r="G4788" s="169"/>
      <c r="H4788" s="204"/>
    </row>
    <row r="4789" spans="5:8" x14ac:dyDescent="0.25">
      <c r="E4789" s="169"/>
      <c r="F4789" s="169"/>
      <c r="G4789" s="169"/>
      <c r="H4789" s="204"/>
    </row>
    <row r="4790" spans="5:8" x14ac:dyDescent="0.25">
      <c r="E4790" s="169"/>
      <c r="F4790" s="169"/>
      <c r="G4790" s="169"/>
      <c r="H4790" s="204"/>
    </row>
    <row r="4791" spans="5:8" x14ac:dyDescent="0.25">
      <c r="E4791" s="169"/>
      <c r="F4791" s="169"/>
      <c r="G4791" s="169"/>
      <c r="H4791" s="204"/>
    </row>
    <row r="4792" spans="5:8" x14ac:dyDescent="0.25">
      <c r="E4792" s="169"/>
      <c r="F4792" s="169"/>
      <c r="G4792" s="169"/>
      <c r="H4792" s="204"/>
    </row>
    <row r="4793" spans="5:8" x14ac:dyDescent="0.25">
      <c r="E4793" s="169"/>
      <c r="F4793" s="169"/>
      <c r="G4793" s="169"/>
      <c r="H4793" s="204"/>
    </row>
    <row r="4794" spans="5:8" x14ac:dyDescent="0.25">
      <c r="E4794" s="169"/>
      <c r="F4794" s="169"/>
      <c r="G4794" s="169"/>
      <c r="H4794" s="204"/>
    </row>
    <row r="4795" spans="5:8" x14ac:dyDescent="0.25">
      <c r="E4795" s="169"/>
      <c r="F4795" s="169"/>
      <c r="G4795" s="169"/>
      <c r="H4795" s="204"/>
    </row>
    <row r="4796" spans="5:8" x14ac:dyDescent="0.25">
      <c r="E4796" s="169"/>
      <c r="F4796" s="169"/>
      <c r="G4796" s="169"/>
      <c r="H4796" s="204"/>
    </row>
    <row r="4797" spans="5:8" x14ac:dyDescent="0.25">
      <c r="E4797" s="169"/>
      <c r="F4797" s="169"/>
      <c r="G4797" s="169"/>
      <c r="H4797" s="204"/>
    </row>
    <row r="4798" spans="5:8" x14ac:dyDescent="0.25">
      <c r="E4798" s="169"/>
      <c r="F4798" s="169"/>
      <c r="G4798" s="169"/>
      <c r="H4798" s="204"/>
    </row>
    <row r="4799" spans="5:8" x14ac:dyDescent="0.25">
      <c r="E4799" s="169"/>
      <c r="F4799" s="169"/>
      <c r="G4799" s="169"/>
      <c r="H4799" s="204"/>
    </row>
    <row r="4800" spans="5:8" x14ac:dyDescent="0.25">
      <c r="E4800" s="169"/>
      <c r="F4800" s="169"/>
      <c r="G4800" s="169"/>
      <c r="H4800" s="204"/>
    </row>
    <row r="4801" spans="5:8" x14ac:dyDescent="0.25">
      <c r="E4801" s="169"/>
      <c r="F4801" s="169"/>
      <c r="G4801" s="169"/>
      <c r="H4801" s="204"/>
    </row>
    <row r="4802" spans="5:8" x14ac:dyDescent="0.25">
      <c r="E4802" s="169"/>
      <c r="F4802" s="169"/>
      <c r="G4802" s="169"/>
      <c r="H4802" s="204"/>
    </row>
    <row r="4803" spans="5:8" x14ac:dyDescent="0.25">
      <c r="E4803" s="169"/>
      <c r="F4803" s="169"/>
      <c r="G4803" s="169"/>
      <c r="H4803" s="204"/>
    </row>
    <row r="4804" spans="5:8" x14ac:dyDescent="0.25">
      <c r="E4804" s="169"/>
      <c r="F4804" s="169"/>
      <c r="G4804" s="169"/>
      <c r="H4804" s="204"/>
    </row>
    <row r="4805" spans="5:8" x14ac:dyDescent="0.25">
      <c r="E4805" s="169"/>
      <c r="F4805" s="169"/>
      <c r="G4805" s="169"/>
      <c r="H4805" s="204"/>
    </row>
    <row r="4806" spans="5:8" x14ac:dyDescent="0.25">
      <c r="E4806" s="169"/>
      <c r="F4806" s="169"/>
      <c r="G4806" s="169"/>
      <c r="H4806" s="204"/>
    </row>
    <row r="4807" spans="5:8" x14ac:dyDescent="0.25">
      <c r="E4807" s="169"/>
      <c r="F4807" s="169"/>
      <c r="G4807" s="169"/>
      <c r="H4807" s="204"/>
    </row>
    <row r="4808" spans="5:8" x14ac:dyDescent="0.25">
      <c r="E4808" s="169"/>
      <c r="F4808" s="169"/>
      <c r="G4808" s="169"/>
      <c r="H4808" s="204"/>
    </row>
    <row r="4809" spans="5:8" x14ac:dyDescent="0.25">
      <c r="E4809" s="169"/>
      <c r="F4809" s="169"/>
      <c r="G4809" s="169"/>
      <c r="H4809" s="204"/>
    </row>
    <row r="4810" spans="5:8" x14ac:dyDescent="0.25">
      <c r="E4810" s="169"/>
      <c r="F4810" s="169"/>
      <c r="G4810" s="169"/>
      <c r="H4810" s="204"/>
    </row>
    <row r="4811" spans="5:8" x14ac:dyDescent="0.25">
      <c r="E4811" s="169"/>
      <c r="F4811" s="169"/>
      <c r="G4811" s="169"/>
      <c r="H4811" s="204"/>
    </row>
    <row r="4812" spans="5:8" x14ac:dyDescent="0.25">
      <c r="E4812" s="169"/>
      <c r="F4812" s="169"/>
      <c r="G4812" s="169"/>
      <c r="H4812" s="204"/>
    </row>
    <row r="4813" spans="5:8" x14ac:dyDescent="0.25">
      <c r="E4813" s="169"/>
      <c r="F4813" s="169"/>
      <c r="G4813" s="169"/>
      <c r="H4813" s="204"/>
    </row>
    <row r="4814" spans="5:8" x14ac:dyDescent="0.25">
      <c r="E4814" s="169"/>
      <c r="F4814" s="169"/>
      <c r="G4814" s="169"/>
      <c r="H4814" s="204"/>
    </row>
    <row r="4815" spans="5:8" x14ac:dyDescent="0.25">
      <c r="E4815" s="169"/>
      <c r="F4815" s="169"/>
      <c r="G4815" s="169"/>
      <c r="H4815" s="204"/>
    </row>
    <row r="4816" spans="5:8" x14ac:dyDescent="0.25">
      <c r="E4816" s="169"/>
      <c r="F4816" s="169"/>
      <c r="G4816" s="169"/>
      <c r="H4816" s="204"/>
    </row>
    <row r="4817" spans="5:8" x14ac:dyDescent="0.25">
      <c r="E4817" s="169"/>
      <c r="F4817" s="169"/>
      <c r="G4817" s="169"/>
      <c r="H4817" s="204"/>
    </row>
    <row r="4818" spans="5:8" x14ac:dyDescent="0.25">
      <c r="E4818" s="169"/>
      <c r="F4818" s="169"/>
      <c r="G4818" s="169"/>
      <c r="H4818" s="204"/>
    </row>
    <row r="4819" spans="5:8" x14ac:dyDescent="0.25">
      <c r="E4819" s="169"/>
      <c r="F4819" s="169"/>
      <c r="G4819" s="169"/>
      <c r="H4819" s="204"/>
    </row>
    <row r="4820" spans="5:8" x14ac:dyDescent="0.25">
      <c r="E4820" s="169"/>
      <c r="F4820" s="169"/>
      <c r="G4820" s="169"/>
      <c r="H4820" s="204"/>
    </row>
    <row r="4821" spans="5:8" x14ac:dyDescent="0.25">
      <c r="E4821" s="169"/>
      <c r="F4821" s="169"/>
      <c r="G4821" s="169"/>
      <c r="H4821" s="204"/>
    </row>
    <row r="4822" spans="5:8" x14ac:dyDescent="0.25">
      <c r="E4822" s="169"/>
      <c r="F4822" s="169"/>
      <c r="G4822" s="169"/>
      <c r="H4822" s="204"/>
    </row>
    <row r="4823" spans="5:8" x14ac:dyDescent="0.25">
      <c r="E4823" s="169"/>
      <c r="F4823" s="169"/>
      <c r="G4823" s="169"/>
      <c r="H4823" s="204"/>
    </row>
    <row r="4824" spans="5:8" x14ac:dyDescent="0.25">
      <c r="E4824" s="169"/>
      <c r="F4824" s="169"/>
      <c r="G4824" s="169"/>
      <c r="H4824" s="204"/>
    </row>
    <row r="4825" spans="5:8" x14ac:dyDescent="0.25">
      <c r="E4825" s="169"/>
      <c r="F4825" s="169"/>
      <c r="G4825" s="169"/>
      <c r="H4825" s="204"/>
    </row>
    <row r="4826" spans="5:8" x14ac:dyDescent="0.25">
      <c r="E4826" s="169"/>
      <c r="F4826" s="169"/>
      <c r="G4826" s="169"/>
      <c r="H4826" s="204"/>
    </row>
    <row r="4827" spans="5:8" x14ac:dyDescent="0.25">
      <c r="E4827" s="169"/>
      <c r="F4827" s="169"/>
      <c r="G4827" s="169"/>
      <c r="H4827" s="204"/>
    </row>
    <row r="4828" spans="5:8" x14ac:dyDescent="0.25">
      <c r="E4828" s="169"/>
      <c r="F4828" s="169"/>
      <c r="G4828" s="169"/>
      <c r="H4828" s="204"/>
    </row>
    <row r="4829" spans="5:8" x14ac:dyDescent="0.25">
      <c r="E4829" s="169"/>
      <c r="F4829" s="169"/>
      <c r="G4829" s="169"/>
      <c r="H4829" s="204"/>
    </row>
    <row r="4830" spans="5:8" x14ac:dyDescent="0.25">
      <c r="E4830" s="169"/>
      <c r="F4830" s="169"/>
      <c r="G4830" s="169"/>
      <c r="H4830" s="204"/>
    </row>
    <row r="4831" spans="5:8" x14ac:dyDescent="0.25">
      <c r="E4831" s="169"/>
      <c r="F4831" s="169"/>
      <c r="G4831" s="169"/>
      <c r="H4831" s="204"/>
    </row>
    <row r="4832" spans="5:8" x14ac:dyDescent="0.25">
      <c r="E4832" s="169"/>
      <c r="F4832" s="169"/>
      <c r="G4832" s="169"/>
      <c r="H4832" s="204"/>
    </row>
    <row r="4833" spans="5:8" x14ac:dyDescent="0.25">
      <c r="E4833" s="169"/>
      <c r="F4833" s="169"/>
      <c r="G4833" s="169"/>
      <c r="H4833" s="204"/>
    </row>
    <row r="4834" spans="5:8" x14ac:dyDescent="0.25">
      <c r="E4834" s="169"/>
      <c r="F4834" s="169"/>
      <c r="G4834" s="169"/>
      <c r="H4834" s="204"/>
    </row>
    <row r="4835" spans="5:8" x14ac:dyDescent="0.25">
      <c r="E4835" s="169"/>
      <c r="F4835" s="169"/>
      <c r="G4835" s="169"/>
      <c r="H4835" s="204"/>
    </row>
    <row r="4836" spans="5:8" x14ac:dyDescent="0.25">
      <c r="E4836" s="169"/>
      <c r="F4836" s="169"/>
      <c r="G4836" s="169"/>
      <c r="H4836" s="204"/>
    </row>
    <row r="4837" spans="5:8" x14ac:dyDescent="0.25">
      <c r="E4837" s="169"/>
      <c r="F4837" s="169"/>
      <c r="G4837" s="169"/>
      <c r="H4837" s="204"/>
    </row>
    <row r="4838" spans="5:8" x14ac:dyDescent="0.25">
      <c r="E4838" s="169"/>
      <c r="F4838" s="169"/>
      <c r="G4838" s="169"/>
      <c r="H4838" s="204"/>
    </row>
    <row r="4839" spans="5:8" x14ac:dyDescent="0.25">
      <c r="E4839" s="169"/>
      <c r="F4839" s="169"/>
      <c r="G4839" s="169"/>
      <c r="H4839" s="204"/>
    </row>
    <row r="4840" spans="5:8" x14ac:dyDescent="0.25">
      <c r="E4840" s="169"/>
      <c r="F4840" s="169"/>
      <c r="G4840" s="169"/>
      <c r="H4840" s="204"/>
    </row>
    <row r="4841" spans="5:8" x14ac:dyDescent="0.25">
      <c r="E4841" s="169"/>
      <c r="F4841" s="169"/>
      <c r="G4841" s="169"/>
      <c r="H4841" s="204"/>
    </row>
    <row r="4842" spans="5:8" x14ac:dyDescent="0.25">
      <c r="E4842" s="169"/>
      <c r="F4842" s="169"/>
      <c r="G4842" s="169"/>
      <c r="H4842" s="204"/>
    </row>
    <row r="4843" spans="5:8" x14ac:dyDescent="0.25">
      <c r="E4843" s="169"/>
      <c r="F4843" s="169"/>
      <c r="G4843" s="169"/>
      <c r="H4843" s="204"/>
    </row>
    <row r="4844" spans="5:8" x14ac:dyDescent="0.25">
      <c r="E4844" s="169"/>
      <c r="F4844" s="169"/>
      <c r="G4844" s="169"/>
      <c r="H4844" s="204"/>
    </row>
    <row r="4845" spans="5:8" x14ac:dyDescent="0.25">
      <c r="E4845" s="169"/>
      <c r="F4845" s="169"/>
      <c r="G4845" s="169"/>
      <c r="H4845" s="204"/>
    </row>
    <row r="4846" spans="5:8" x14ac:dyDescent="0.25">
      <c r="E4846" s="169"/>
      <c r="F4846" s="169"/>
      <c r="G4846" s="169"/>
      <c r="H4846" s="204"/>
    </row>
    <row r="4847" spans="5:8" x14ac:dyDescent="0.25">
      <c r="E4847" s="169"/>
      <c r="F4847" s="169"/>
      <c r="G4847" s="169"/>
      <c r="H4847" s="204"/>
    </row>
    <row r="4848" spans="5:8" x14ac:dyDescent="0.25">
      <c r="E4848" s="169"/>
      <c r="F4848" s="169"/>
      <c r="G4848" s="169"/>
      <c r="H4848" s="204"/>
    </row>
    <row r="4849" spans="5:8" x14ac:dyDescent="0.25">
      <c r="E4849" s="169"/>
      <c r="F4849" s="169"/>
      <c r="G4849" s="169"/>
      <c r="H4849" s="204"/>
    </row>
    <row r="4850" spans="5:8" x14ac:dyDescent="0.25">
      <c r="E4850" s="169"/>
      <c r="F4850" s="169"/>
      <c r="G4850" s="169"/>
      <c r="H4850" s="204"/>
    </row>
    <row r="4851" spans="5:8" x14ac:dyDescent="0.25">
      <c r="E4851" s="169"/>
      <c r="F4851" s="169"/>
      <c r="G4851" s="169"/>
      <c r="H4851" s="204"/>
    </row>
    <row r="4852" spans="5:8" x14ac:dyDescent="0.25">
      <c r="E4852" s="169"/>
      <c r="F4852" s="169"/>
      <c r="G4852" s="169"/>
      <c r="H4852" s="204"/>
    </row>
    <row r="4853" spans="5:8" x14ac:dyDescent="0.25">
      <c r="E4853" s="169"/>
      <c r="F4853" s="169"/>
      <c r="G4853" s="169"/>
      <c r="H4853" s="204"/>
    </row>
    <row r="4854" spans="5:8" x14ac:dyDescent="0.25">
      <c r="E4854" s="169"/>
      <c r="F4854" s="169"/>
      <c r="G4854" s="169"/>
      <c r="H4854" s="204"/>
    </row>
    <row r="4855" spans="5:8" x14ac:dyDescent="0.25">
      <c r="E4855" s="169"/>
      <c r="F4855" s="169"/>
      <c r="G4855" s="169"/>
      <c r="H4855" s="204"/>
    </row>
    <row r="4856" spans="5:8" x14ac:dyDescent="0.25">
      <c r="E4856" s="169"/>
      <c r="F4856" s="169"/>
      <c r="G4856" s="169"/>
      <c r="H4856" s="204"/>
    </row>
    <row r="4857" spans="5:8" x14ac:dyDescent="0.25">
      <c r="E4857" s="169"/>
      <c r="F4857" s="169"/>
      <c r="G4857" s="169"/>
      <c r="H4857" s="204"/>
    </row>
    <row r="4858" spans="5:8" x14ac:dyDescent="0.25">
      <c r="E4858" s="169"/>
      <c r="F4858" s="169"/>
      <c r="G4858" s="169"/>
      <c r="H4858" s="204"/>
    </row>
    <row r="4859" spans="5:8" x14ac:dyDescent="0.25">
      <c r="E4859" s="169"/>
      <c r="F4859" s="169"/>
      <c r="G4859" s="169"/>
      <c r="H4859" s="204"/>
    </row>
    <row r="4860" spans="5:8" x14ac:dyDescent="0.25">
      <c r="E4860" s="169"/>
      <c r="F4860" s="169"/>
      <c r="G4860" s="169"/>
      <c r="H4860" s="204"/>
    </row>
    <row r="4861" spans="5:8" x14ac:dyDescent="0.25">
      <c r="E4861" s="169"/>
      <c r="F4861" s="169"/>
      <c r="G4861" s="169"/>
      <c r="H4861" s="204"/>
    </row>
    <row r="4862" spans="5:8" x14ac:dyDescent="0.25">
      <c r="E4862" s="169"/>
      <c r="F4862" s="169"/>
      <c r="G4862" s="169"/>
      <c r="H4862" s="204"/>
    </row>
    <row r="4863" spans="5:8" x14ac:dyDescent="0.25">
      <c r="E4863" s="169"/>
      <c r="F4863" s="169"/>
      <c r="G4863" s="169"/>
      <c r="H4863" s="204"/>
    </row>
    <row r="4864" spans="5:8" x14ac:dyDescent="0.25">
      <c r="E4864" s="169"/>
      <c r="F4864" s="169"/>
      <c r="G4864" s="169"/>
      <c r="H4864" s="204"/>
    </row>
    <row r="4865" spans="5:8" x14ac:dyDescent="0.25">
      <c r="E4865" s="169"/>
      <c r="F4865" s="169"/>
      <c r="G4865" s="169"/>
      <c r="H4865" s="204"/>
    </row>
    <row r="4866" spans="5:8" x14ac:dyDescent="0.25">
      <c r="E4866" s="169"/>
      <c r="F4866" s="169"/>
      <c r="G4866" s="169"/>
      <c r="H4866" s="204"/>
    </row>
    <row r="4867" spans="5:8" x14ac:dyDescent="0.25">
      <c r="E4867" s="169"/>
      <c r="F4867" s="169"/>
      <c r="G4867" s="169"/>
      <c r="H4867" s="204"/>
    </row>
    <row r="4868" spans="5:8" x14ac:dyDescent="0.25">
      <c r="E4868" s="169"/>
      <c r="F4868" s="169"/>
      <c r="G4868" s="169"/>
      <c r="H4868" s="204"/>
    </row>
    <row r="4869" spans="5:8" x14ac:dyDescent="0.25">
      <c r="E4869" s="169"/>
      <c r="F4869" s="169"/>
      <c r="G4869" s="169"/>
      <c r="H4869" s="204"/>
    </row>
    <row r="4870" spans="5:8" x14ac:dyDescent="0.25">
      <c r="E4870" s="169"/>
      <c r="F4870" s="169"/>
      <c r="G4870" s="169"/>
      <c r="H4870" s="204"/>
    </row>
    <row r="4871" spans="5:8" x14ac:dyDescent="0.25">
      <c r="E4871" s="169"/>
      <c r="F4871" s="169"/>
      <c r="G4871" s="169"/>
      <c r="H4871" s="204"/>
    </row>
    <row r="4872" spans="5:8" x14ac:dyDescent="0.25">
      <c r="E4872" s="169"/>
      <c r="F4872" s="169"/>
      <c r="G4872" s="169"/>
      <c r="H4872" s="204"/>
    </row>
    <row r="4873" spans="5:8" x14ac:dyDescent="0.25">
      <c r="E4873" s="169"/>
      <c r="F4873" s="169"/>
      <c r="G4873" s="169"/>
      <c r="H4873" s="204"/>
    </row>
    <row r="4874" spans="5:8" x14ac:dyDescent="0.25">
      <c r="E4874" s="169"/>
      <c r="F4874" s="169"/>
      <c r="G4874" s="169"/>
      <c r="H4874" s="204"/>
    </row>
    <row r="4875" spans="5:8" x14ac:dyDescent="0.25">
      <c r="E4875" s="169"/>
      <c r="F4875" s="169"/>
      <c r="G4875" s="169"/>
      <c r="H4875" s="204"/>
    </row>
    <row r="4876" spans="5:8" x14ac:dyDescent="0.25">
      <c r="E4876" s="169"/>
      <c r="F4876" s="169"/>
      <c r="G4876" s="169"/>
      <c r="H4876" s="204"/>
    </row>
    <row r="4877" spans="5:8" x14ac:dyDescent="0.25">
      <c r="E4877" s="169"/>
      <c r="F4877" s="169"/>
      <c r="G4877" s="169"/>
      <c r="H4877" s="204"/>
    </row>
    <row r="4878" spans="5:8" x14ac:dyDescent="0.25">
      <c r="E4878" s="169"/>
      <c r="F4878" s="169"/>
      <c r="G4878" s="169"/>
      <c r="H4878" s="204"/>
    </row>
    <row r="4879" spans="5:8" x14ac:dyDescent="0.25">
      <c r="E4879" s="169"/>
      <c r="F4879" s="169"/>
      <c r="G4879" s="169"/>
      <c r="H4879" s="204"/>
    </row>
    <row r="4880" spans="5:8" x14ac:dyDescent="0.25">
      <c r="E4880" s="169"/>
      <c r="F4880" s="169"/>
      <c r="G4880" s="169"/>
      <c r="H4880" s="204"/>
    </row>
    <row r="4881" spans="5:8" x14ac:dyDescent="0.25">
      <c r="E4881" s="169"/>
      <c r="F4881" s="169"/>
      <c r="G4881" s="169"/>
      <c r="H4881" s="204"/>
    </row>
    <row r="4882" spans="5:8" x14ac:dyDescent="0.25">
      <c r="E4882" s="169"/>
      <c r="F4882" s="169"/>
      <c r="G4882" s="169"/>
      <c r="H4882" s="204"/>
    </row>
    <row r="4883" spans="5:8" x14ac:dyDescent="0.25">
      <c r="E4883" s="169"/>
      <c r="F4883" s="169"/>
      <c r="G4883" s="169"/>
      <c r="H4883" s="204"/>
    </row>
    <row r="4884" spans="5:8" x14ac:dyDescent="0.25">
      <c r="E4884" s="169"/>
      <c r="F4884" s="169"/>
      <c r="G4884" s="169"/>
      <c r="H4884" s="204"/>
    </row>
    <row r="4885" spans="5:8" x14ac:dyDescent="0.25">
      <c r="E4885" s="169"/>
      <c r="F4885" s="169"/>
      <c r="G4885" s="169"/>
      <c r="H4885" s="204"/>
    </row>
    <row r="4886" spans="5:8" x14ac:dyDescent="0.25">
      <c r="E4886" s="169"/>
      <c r="F4886" s="169"/>
      <c r="G4886" s="169"/>
      <c r="H4886" s="204"/>
    </row>
    <row r="4887" spans="5:8" x14ac:dyDescent="0.25">
      <c r="E4887" s="169"/>
      <c r="F4887" s="169"/>
      <c r="G4887" s="169"/>
      <c r="H4887" s="204"/>
    </row>
    <row r="4888" spans="5:8" x14ac:dyDescent="0.25">
      <c r="E4888" s="169"/>
      <c r="F4888" s="169"/>
      <c r="G4888" s="169"/>
      <c r="H4888" s="204"/>
    </row>
    <row r="4889" spans="5:8" x14ac:dyDescent="0.25">
      <c r="E4889" s="169"/>
      <c r="F4889" s="169"/>
      <c r="G4889" s="169"/>
      <c r="H4889" s="204"/>
    </row>
    <row r="4890" spans="5:8" x14ac:dyDescent="0.25">
      <c r="E4890" s="169"/>
      <c r="F4890" s="169"/>
      <c r="G4890" s="169"/>
      <c r="H4890" s="204"/>
    </row>
    <row r="4891" spans="5:8" x14ac:dyDescent="0.25">
      <c r="E4891" s="169"/>
      <c r="F4891" s="169"/>
      <c r="G4891" s="169"/>
      <c r="H4891" s="204"/>
    </row>
    <row r="4892" spans="5:8" x14ac:dyDescent="0.25">
      <c r="E4892" s="169"/>
      <c r="F4892" s="169"/>
      <c r="G4892" s="169"/>
      <c r="H4892" s="204"/>
    </row>
    <row r="4893" spans="5:8" x14ac:dyDescent="0.25">
      <c r="E4893" s="169"/>
      <c r="F4893" s="169"/>
      <c r="G4893" s="169"/>
      <c r="H4893" s="204"/>
    </row>
    <row r="4894" spans="5:8" x14ac:dyDescent="0.25">
      <c r="E4894" s="169"/>
      <c r="F4894" s="169"/>
      <c r="G4894" s="169"/>
      <c r="H4894" s="204"/>
    </row>
    <row r="4895" spans="5:8" x14ac:dyDescent="0.25">
      <c r="E4895" s="169"/>
      <c r="F4895" s="169"/>
      <c r="G4895" s="169"/>
      <c r="H4895" s="204"/>
    </row>
    <row r="4896" spans="5:8" x14ac:dyDescent="0.25">
      <c r="E4896" s="169"/>
      <c r="F4896" s="169"/>
      <c r="G4896" s="169"/>
      <c r="H4896" s="204"/>
    </row>
    <row r="4897" spans="5:8" x14ac:dyDescent="0.25">
      <c r="E4897" s="169"/>
      <c r="F4897" s="169"/>
      <c r="G4897" s="169"/>
      <c r="H4897" s="204"/>
    </row>
    <row r="4898" spans="5:8" x14ac:dyDescent="0.25">
      <c r="E4898" s="169"/>
      <c r="F4898" s="169"/>
      <c r="G4898" s="169"/>
      <c r="H4898" s="204"/>
    </row>
    <row r="4899" spans="5:8" x14ac:dyDescent="0.25">
      <c r="E4899" s="169"/>
      <c r="F4899" s="169"/>
      <c r="G4899" s="169"/>
      <c r="H4899" s="204"/>
    </row>
    <row r="4900" spans="5:8" x14ac:dyDescent="0.25">
      <c r="E4900" s="169"/>
      <c r="F4900" s="169"/>
      <c r="G4900" s="169"/>
      <c r="H4900" s="204"/>
    </row>
    <row r="4901" spans="5:8" x14ac:dyDescent="0.25">
      <c r="E4901" s="169"/>
      <c r="F4901" s="169"/>
      <c r="G4901" s="169"/>
      <c r="H4901" s="204"/>
    </row>
    <row r="4902" spans="5:8" x14ac:dyDescent="0.25">
      <c r="E4902" s="169"/>
      <c r="F4902" s="169"/>
      <c r="G4902" s="169"/>
      <c r="H4902" s="204"/>
    </row>
    <row r="4903" spans="5:8" x14ac:dyDescent="0.25">
      <c r="E4903" s="169"/>
      <c r="F4903" s="169"/>
      <c r="G4903" s="169"/>
      <c r="H4903" s="204"/>
    </row>
    <row r="4904" spans="5:8" x14ac:dyDescent="0.25">
      <c r="E4904" s="169"/>
      <c r="F4904" s="169"/>
      <c r="G4904" s="169"/>
      <c r="H4904" s="204"/>
    </row>
    <row r="4905" spans="5:8" x14ac:dyDescent="0.25">
      <c r="E4905" s="169"/>
      <c r="F4905" s="169"/>
      <c r="G4905" s="169"/>
      <c r="H4905" s="204"/>
    </row>
    <row r="4906" spans="5:8" x14ac:dyDescent="0.25">
      <c r="E4906" s="169"/>
      <c r="F4906" s="169"/>
      <c r="G4906" s="169"/>
      <c r="H4906" s="204"/>
    </row>
    <row r="4907" spans="5:8" x14ac:dyDescent="0.25">
      <c r="E4907" s="169"/>
      <c r="F4907" s="169"/>
      <c r="G4907" s="169"/>
      <c r="H4907" s="204"/>
    </row>
    <row r="4908" spans="5:8" x14ac:dyDescent="0.25">
      <c r="E4908" s="169"/>
      <c r="F4908" s="169"/>
      <c r="G4908" s="169"/>
      <c r="H4908" s="204"/>
    </row>
    <row r="4909" spans="5:8" x14ac:dyDescent="0.25">
      <c r="E4909" s="169"/>
      <c r="F4909" s="169"/>
      <c r="G4909" s="169"/>
      <c r="H4909" s="204"/>
    </row>
    <row r="4910" spans="5:8" x14ac:dyDescent="0.25">
      <c r="E4910" s="169"/>
      <c r="F4910" s="169"/>
      <c r="G4910" s="169"/>
      <c r="H4910" s="204"/>
    </row>
    <row r="4911" spans="5:8" x14ac:dyDescent="0.25">
      <c r="E4911" s="169"/>
      <c r="F4911" s="169"/>
      <c r="G4911" s="169"/>
      <c r="H4911" s="204"/>
    </row>
    <row r="4912" spans="5:8" x14ac:dyDescent="0.25">
      <c r="E4912" s="169"/>
      <c r="F4912" s="169"/>
      <c r="G4912" s="169"/>
      <c r="H4912" s="204"/>
    </row>
    <row r="4913" spans="5:8" x14ac:dyDescent="0.25">
      <c r="E4913" s="169"/>
      <c r="F4913" s="169"/>
      <c r="G4913" s="169"/>
      <c r="H4913" s="204"/>
    </row>
    <row r="4914" spans="5:8" x14ac:dyDescent="0.25">
      <c r="E4914" s="169"/>
      <c r="F4914" s="169"/>
      <c r="G4914" s="169"/>
      <c r="H4914" s="204"/>
    </row>
    <row r="4915" spans="5:8" x14ac:dyDescent="0.25">
      <c r="E4915" s="169"/>
      <c r="F4915" s="169"/>
      <c r="G4915" s="169"/>
      <c r="H4915" s="204"/>
    </row>
    <row r="4916" spans="5:8" x14ac:dyDescent="0.25">
      <c r="E4916" s="169"/>
      <c r="F4916" s="169"/>
      <c r="G4916" s="169"/>
      <c r="H4916" s="204"/>
    </row>
    <row r="4917" spans="5:8" x14ac:dyDescent="0.25">
      <c r="E4917" s="169"/>
      <c r="F4917" s="169"/>
      <c r="G4917" s="169"/>
      <c r="H4917" s="204"/>
    </row>
    <row r="4918" spans="5:8" x14ac:dyDescent="0.25">
      <c r="E4918" s="169"/>
      <c r="F4918" s="169"/>
      <c r="G4918" s="169"/>
      <c r="H4918" s="204"/>
    </row>
    <row r="4919" spans="5:8" x14ac:dyDescent="0.25">
      <c r="E4919" s="169"/>
      <c r="F4919" s="169"/>
      <c r="G4919" s="169"/>
      <c r="H4919" s="204"/>
    </row>
    <row r="4920" spans="5:8" x14ac:dyDescent="0.25">
      <c r="E4920" s="169"/>
      <c r="F4920" s="169"/>
      <c r="G4920" s="169"/>
      <c r="H4920" s="204"/>
    </row>
    <row r="4921" spans="5:8" x14ac:dyDescent="0.25">
      <c r="E4921" s="169"/>
      <c r="F4921" s="169"/>
      <c r="G4921" s="169"/>
      <c r="H4921" s="204"/>
    </row>
    <row r="4922" spans="5:8" x14ac:dyDescent="0.25">
      <c r="E4922" s="169"/>
      <c r="F4922" s="169"/>
      <c r="G4922" s="169"/>
      <c r="H4922" s="204"/>
    </row>
    <row r="4923" spans="5:8" x14ac:dyDescent="0.25">
      <c r="E4923" s="169"/>
      <c r="F4923" s="169"/>
      <c r="G4923" s="169"/>
      <c r="H4923" s="204"/>
    </row>
    <row r="4924" spans="5:8" x14ac:dyDescent="0.25">
      <c r="E4924" s="169"/>
      <c r="F4924" s="169"/>
      <c r="G4924" s="169"/>
      <c r="H4924" s="204"/>
    </row>
    <row r="4925" spans="5:8" x14ac:dyDescent="0.25">
      <c r="E4925" s="169"/>
      <c r="F4925" s="169"/>
      <c r="G4925" s="169"/>
      <c r="H4925" s="204"/>
    </row>
    <row r="4926" spans="5:8" x14ac:dyDescent="0.25">
      <c r="E4926" s="169"/>
      <c r="F4926" s="169"/>
      <c r="G4926" s="169"/>
      <c r="H4926" s="204"/>
    </row>
    <row r="4927" spans="5:8" x14ac:dyDescent="0.25">
      <c r="E4927" s="169"/>
      <c r="F4927" s="169"/>
      <c r="G4927" s="169"/>
      <c r="H4927" s="204"/>
    </row>
    <row r="4928" spans="5:8" x14ac:dyDescent="0.25">
      <c r="E4928" s="169"/>
      <c r="F4928" s="169"/>
      <c r="G4928" s="169"/>
      <c r="H4928" s="204"/>
    </row>
    <row r="4929" spans="5:8" x14ac:dyDescent="0.25">
      <c r="E4929" s="169"/>
      <c r="F4929" s="169"/>
      <c r="G4929" s="169"/>
      <c r="H4929" s="204"/>
    </row>
    <row r="4930" spans="5:8" x14ac:dyDescent="0.25">
      <c r="E4930" s="169"/>
      <c r="F4930" s="169"/>
      <c r="G4930" s="169"/>
      <c r="H4930" s="204"/>
    </row>
    <row r="4931" spans="5:8" x14ac:dyDescent="0.25">
      <c r="E4931" s="169"/>
      <c r="F4931" s="169"/>
      <c r="G4931" s="169"/>
      <c r="H4931" s="204"/>
    </row>
    <row r="4932" spans="5:8" x14ac:dyDescent="0.25">
      <c r="E4932" s="169"/>
      <c r="F4932" s="169"/>
      <c r="G4932" s="169"/>
      <c r="H4932" s="204"/>
    </row>
    <row r="4933" spans="5:8" x14ac:dyDescent="0.25">
      <c r="E4933" s="169"/>
      <c r="F4933" s="169"/>
      <c r="G4933" s="169"/>
      <c r="H4933" s="204"/>
    </row>
    <row r="4934" spans="5:8" x14ac:dyDescent="0.25">
      <c r="E4934" s="169"/>
      <c r="F4934" s="169"/>
      <c r="G4934" s="169"/>
      <c r="H4934" s="204"/>
    </row>
    <row r="4935" spans="5:8" x14ac:dyDescent="0.25">
      <c r="E4935" s="169"/>
      <c r="F4935" s="169"/>
      <c r="G4935" s="169"/>
      <c r="H4935" s="204"/>
    </row>
    <row r="4936" spans="5:8" x14ac:dyDescent="0.25">
      <c r="E4936" s="169"/>
      <c r="F4936" s="169"/>
      <c r="G4936" s="169"/>
      <c r="H4936" s="204"/>
    </row>
    <row r="4937" spans="5:8" x14ac:dyDescent="0.25">
      <c r="E4937" s="169"/>
      <c r="F4937" s="169"/>
      <c r="G4937" s="169"/>
      <c r="H4937" s="204"/>
    </row>
    <row r="4938" spans="5:8" x14ac:dyDescent="0.25">
      <c r="E4938" s="169"/>
      <c r="F4938" s="169"/>
      <c r="G4938" s="169"/>
      <c r="H4938" s="204"/>
    </row>
    <row r="4939" spans="5:8" x14ac:dyDescent="0.25">
      <c r="E4939" s="169"/>
      <c r="F4939" s="169"/>
      <c r="G4939" s="169"/>
      <c r="H4939" s="204"/>
    </row>
    <row r="4940" spans="5:8" x14ac:dyDescent="0.25">
      <c r="E4940" s="169"/>
      <c r="F4940" s="169"/>
      <c r="G4940" s="169"/>
      <c r="H4940" s="204"/>
    </row>
    <row r="4941" spans="5:8" x14ac:dyDescent="0.25">
      <c r="E4941" s="169"/>
      <c r="F4941" s="169"/>
      <c r="G4941" s="169"/>
      <c r="H4941" s="204"/>
    </row>
    <row r="4942" spans="5:8" x14ac:dyDescent="0.25">
      <c r="E4942" s="169"/>
      <c r="F4942" s="169"/>
      <c r="G4942" s="169"/>
      <c r="H4942" s="204"/>
    </row>
    <row r="4943" spans="5:8" x14ac:dyDescent="0.25">
      <c r="E4943" s="169"/>
      <c r="F4943" s="169"/>
      <c r="G4943" s="169"/>
      <c r="H4943" s="204"/>
    </row>
    <row r="4944" spans="5:8" x14ac:dyDescent="0.25">
      <c r="E4944" s="169"/>
      <c r="F4944" s="169"/>
      <c r="G4944" s="169"/>
      <c r="H4944" s="204"/>
    </row>
    <row r="4945" spans="5:8" x14ac:dyDescent="0.25">
      <c r="E4945" s="169"/>
      <c r="F4945" s="169"/>
      <c r="G4945" s="169"/>
      <c r="H4945" s="204"/>
    </row>
    <row r="4946" spans="5:8" x14ac:dyDescent="0.25">
      <c r="E4946" s="169"/>
      <c r="F4946" s="169"/>
      <c r="G4946" s="169"/>
      <c r="H4946" s="204"/>
    </row>
    <row r="4947" spans="5:8" x14ac:dyDescent="0.25">
      <c r="E4947" s="169"/>
      <c r="F4947" s="169"/>
      <c r="G4947" s="169"/>
      <c r="H4947" s="204"/>
    </row>
    <row r="4948" spans="5:8" x14ac:dyDescent="0.25">
      <c r="E4948" s="169"/>
      <c r="F4948" s="169"/>
      <c r="G4948" s="169"/>
      <c r="H4948" s="204"/>
    </row>
    <row r="4949" spans="5:8" x14ac:dyDescent="0.25">
      <c r="E4949" s="169"/>
      <c r="F4949" s="169"/>
      <c r="G4949" s="169"/>
      <c r="H4949" s="204"/>
    </row>
    <row r="4950" spans="5:8" x14ac:dyDescent="0.25">
      <c r="E4950" s="169"/>
      <c r="F4950" s="169"/>
      <c r="G4950" s="169"/>
      <c r="H4950" s="204"/>
    </row>
    <row r="4951" spans="5:8" x14ac:dyDescent="0.25">
      <c r="E4951" s="169"/>
      <c r="F4951" s="169"/>
      <c r="G4951" s="169"/>
      <c r="H4951" s="204"/>
    </row>
    <row r="4952" spans="5:8" x14ac:dyDescent="0.25">
      <c r="E4952" s="169"/>
      <c r="F4952" s="169"/>
      <c r="G4952" s="169"/>
      <c r="H4952" s="204"/>
    </row>
    <row r="4953" spans="5:8" x14ac:dyDescent="0.25">
      <c r="E4953" s="169"/>
      <c r="F4953" s="169"/>
      <c r="G4953" s="169"/>
      <c r="H4953" s="204"/>
    </row>
    <row r="4954" spans="5:8" x14ac:dyDescent="0.25">
      <c r="E4954" s="169"/>
      <c r="F4954" s="169"/>
      <c r="G4954" s="169"/>
      <c r="H4954" s="204"/>
    </row>
    <row r="4955" spans="5:8" x14ac:dyDescent="0.25">
      <c r="E4955" s="169"/>
      <c r="F4955" s="169"/>
      <c r="G4955" s="169"/>
      <c r="H4955" s="204"/>
    </row>
    <row r="4956" spans="5:8" x14ac:dyDescent="0.25">
      <c r="E4956" s="169"/>
      <c r="F4956" s="169"/>
      <c r="G4956" s="169"/>
      <c r="H4956" s="204"/>
    </row>
    <row r="4957" spans="5:8" x14ac:dyDescent="0.25">
      <c r="E4957" s="169"/>
      <c r="F4957" s="169"/>
      <c r="G4957" s="169"/>
      <c r="H4957" s="204"/>
    </row>
    <row r="4958" spans="5:8" x14ac:dyDescent="0.25">
      <c r="E4958" s="169"/>
      <c r="F4958" s="169"/>
      <c r="G4958" s="169"/>
      <c r="H4958" s="204"/>
    </row>
    <row r="4959" spans="5:8" x14ac:dyDescent="0.25">
      <c r="E4959" s="169"/>
      <c r="F4959" s="169"/>
      <c r="G4959" s="169"/>
      <c r="H4959" s="204"/>
    </row>
    <row r="4960" spans="5:8" x14ac:dyDescent="0.25">
      <c r="E4960" s="169"/>
      <c r="F4960" s="169"/>
      <c r="G4960" s="169"/>
      <c r="H4960" s="204"/>
    </row>
    <row r="4961" spans="5:8" x14ac:dyDescent="0.25">
      <c r="E4961" s="169"/>
      <c r="F4961" s="169"/>
      <c r="G4961" s="169"/>
      <c r="H4961" s="204"/>
    </row>
    <row r="4962" spans="5:8" x14ac:dyDescent="0.25">
      <c r="E4962" s="169"/>
      <c r="F4962" s="169"/>
      <c r="G4962" s="169"/>
      <c r="H4962" s="204"/>
    </row>
    <row r="4963" spans="5:8" x14ac:dyDescent="0.25">
      <c r="E4963" s="169"/>
      <c r="F4963" s="169"/>
      <c r="G4963" s="169"/>
      <c r="H4963" s="204"/>
    </row>
    <row r="4964" spans="5:8" x14ac:dyDescent="0.25">
      <c r="E4964" s="169"/>
      <c r="F4964" s="169"/>
      <c r="G4964" s="169"/>
      <c r="H4964" s="204"/>
    </row>
    <row r="4965" spans="5:8" x14ac:dyDescent="0.25">
      <c r="E4965" s="169"/>
      <c r="F4965" s="169"/>
      <c r="G4965" s="169"/>
      <c r="H4965" s="204"/>
    </row>
    <row r="4966" spans="5:8" x14ac:dyDescent="0.25">
      <c r="E4966" s="169"/>
      <c r="F4966" s="169"/>
      <c r="G4966" s="169"/>
      <c r="H4966" s="204"/>
    </row>
    <row r="4967" spans="5:8" x14ac:dyDescent="0.25">
      <c r="E4967" s="169"/>
      <c r="F4967" s="169"/>
      <c r="G4967" s="169"/>
      <c r="H4967" s="204"/>
    </row>
    <row r="4968" spans="5:8" x14ac:dyDescent="0.25">
      <c r="E4968" s="169"/>
      <c r="F4968" s="169"/>
      <c r="G4968" s="169"/>
      <c r="H4968" s="204"/>
    </row>
    <row r="4969" spans="5:8" x14ac:dyDescent="0.25">
      <c r="E4969" s="169"/>
      <c r="F4969" s="169"/>
      <c r="G4969" s="169"/>
      <c r="H4969" s="204"/>
    </row>
    <row r="4970" spans="5:8" x14ac:dyDescent="0.25">
      <c r="E4970" s="169"/>
      <c r="F4970" s="169"/>
      <c r="G4970" s="169"/>
      <c r="H4970" s="204"/>
    </row>
    <row r="4971" spans="5:8" x14ac:dyDescent="0.25">
      <c r="E4971" s="169"/>
      <c r="F4971" s="169"/>
      <c r="G4971" s="169"/>
      <c r="H4971" s="204"/>
    </row>
    <row r="4972" spans="5:8" x14ac:dyDescent="0.25">
      <c r="E4972" s="169"/>
      <c r="F4972" s="169"/>
      <c r="G4972" s="169"/>
      <c r="H4972" s="204"/>
    </row>
    <row r="4973" spans="5:8" x14ac:dyDescent="0.25">
      <c r="E4973" s="169"/>
      <c r="F4973" s="169"/>
      <c r="G4973" s="169"/>
      <c r="H4973" s="204"/>
    </row>
    <row r="4974" spans="5:8" x14ac:dyDescent="0.25">
      <c r="E4974" s="169"/>
      <c r="F4974" s="169"/>
      <c r="G4974" s="169"/>
      <c r="H4974" s="204"/>
    </row>
    <row r="4975" spans="5:8" x14ac:dyDescent="0.25">
      <c r="E4975" s="169"/>
      <c r="F4975" s="169"/>
      <c r="G4975" s="169"/>
      <c r="H4975" s="204"/>
    </row>
    <row r="4976" spans="5:8" x14ac:dyDescent="0.25">
      <c r="E4976" s="169"/>
      <c r="F4976" s="169"/>
      <c r="G4976" s="169"/>
      <c r="H4976" s="204"/>
    </row>
    <row r="4977" spans="5:8" x14ac:dyDescent="0.25">
      <c r="E4977" s="169"/>
      <c r="F4977" s="169"/>
      <c r="G4977" s="169"/>
      <c r="H4977" s="204"/>
    </row>
    <row r="4978" spans="5:8" x14ac:dyDescent="0.25">
      <c r="E4978" s="169"/>
      <c r="F4978" s="169"/>
      <c r="G4978" s="169"/>
      <c r="H4978" s="204"/>
    </row>
    <row r="4979" spans="5:8" x14ac:dyDescent="0.25">
      <c r="E4979" s="169"/>
      <c r="F4979" s="169"/>
      <c r="G4979" s="169"/>
      <c r="H4979" s="204"/>
    </row>
    <row r="4980" spans="5:8" x14ac:dyDescent="0.25">
      <c r="E4980" s="169"/>
      <c r="F4980" s="169"/>
      <c r="G4980" s="169"/>
      <c r="H4980" s="204"/>
    </row>
    <row r="4981" spans="5:8" x14ac:dyDescent="0.25">
      <c r="E4981" s="169"/>
      <c r="F4981" s="169"/>
      <c r="G4981" s="169"/>
      <c r="H4981" s="204"/>
    </row>
    <row r="4982" spans="5:8" x14ac:dyDescent="0.25">
      <c r="E4982" s="169"/>
      <c r="F4982" s="169"/>
      <c r="G4982" s="169"/>
      <c r="H4982" s="204"/>
    </row>
    <row r="4983" spans="5:8" x14ac:dyDescent="0.25">
      <c r="E4983" s="169"/>
      <c r="F4983" s="169"/>
      <c r="G4983" s="169"/>
      <c r="H4983" s="204"/>
    </row>
    <row r="4984" spans="5:8" x14ac:dyDescent="0.25">
      <c r="E4984" s="169"/>
      <c r="F4984" s="169"/>
      <c r="G4984" s="169"/>
      <c r="H4984" s="204"/>
    </row>
    <row r="4985" spans="5:8" x14ac:dyDescent="0.25">
      <c r="E4985" s="169"/>
      <c r="F4985" s="169"/>
      <c r="G4985" s="169"/>
      <c r="H4985" s="204"/>
    </row>
    <row r="4986" spans="5:8" x14ac:dyDescent="0.25">
      <c r="E4986" s="169"/>
      <c r="F4986" s="169"/>
      <c r="G4986" s="169"/>
      <c r="H4986" s="204"/>
    </row>
    <row r="4987" spans="5:8" x14ac:dyDescent="0.25">
      <c r="E4987" s="169"/>
      <c r="F4987" s="169"/>
      <c r="G4987" s="169"/>
      <c r="H4987" s="204"/>
    </row>
    <row r="4988" spans="5:8" x14ac:dyDescent="0.25">
      <c r="E4988" s="169"/>
      <c r="F4988" s="169"/>
      <c r="G4988" s="169"/>
      <c r="H4988" s="204"/>
    </row>
    <row r="4989" spans="5:8" x14ac:dyDescent="0.25">
      <c r="E4989" s="169"/>
      <c r="F4989" s="169"/>
      <c r="G4989" s="169"/>
      <c r="H4989" s="204"/>
    </row>
    <row r="4990" spans="5:8" x14ac:dyDescent="0.25">
      <c r="E4990" s="169"/>
      <c r="F4990" s="169"/>
      <c r="G4990" s="169"/>
      <c r="H4990" s="204"/>
    </row>
    <row r="4991" spans="5:8" x14ac:dyDescent="0.25">
      <c r="E4991" s="169"/>
      <c r="F4991" s="169"/>
      <c r="G4991" s="169"/>
      <c r="H4991" s="204"/>
    </row>
    <row r="4992" spans="5:8" x14ac:dyDescent="0.25">
      <c r="E4992" s="169"/>
      <c r="F4992" s="169"/>
      <c r="G4992" s="169"/>
      <c r="H4992" s="204"/>
    </row>
    <row r="4993" spans="5:8" x14ac:dyDescent="0.25">
      <c r="E4993" s="169"/>
      <c r="F4993" s="169"/>
      <c r="G4993" s="169"/>
      <c r="H4993" s="204"/>
    </row>
    <row r="4994" spans="5:8" x14ac:dyDescent="0.25">
      <c r="E4994" s="169"/>
      <c r="F4994" s="169"/>
      <c r="G4994" s="169"/>
      <c r="H4994" s="204"/>
    </row>
    <row r="4995" spans="5:8" x14ac:dyDescent="0.25">
      <c r="E4995" s="169"/>
      <c r="F4995" s="169"/>
      <c r="G4995" s="169"/>
      <c r="H4995" s="204"/>
    </row>
    <row r="4996" spans="5:8" x14ac:dyDescent="0.25">
      <c r="E4996" s="169"/>
      <c r="F4996" s="169"/>
      <c r="G4996" s="169"/>
      <c r="H4996" s="204"/>
    </row>
    <row r="4997" spans="5:8" x14ac:dyDescent="0.25">
      <c r="E4997" s="169"/>
      <c r="F4997" s="169"/>
      <c r="G4997" s="169"/>
      <c r="H4997" s="204"/>
    </row>
    <row r="4998" spans="5:8" x14ac:dyDescent="0.25">
      <c r="E4998" s="169"/>
      <c r="F4998" s="169"/>
      <c r="G4998" s="169"/>
      <c r="H4998" s="204"/>
    </row>
    <row r="4999" spans="5:8" x14ac:dyDescent="0.25">
      <c r="E4999" s="169"/>
      <c r="F4999" s="169"/>
      <c r="G4999" s="169"/>
      <c r="H4999" s="204"/>
    </row>
    <row r="5000" spans="5:8" x14ac:dyDescent="0.25">
      <c r="E5000" s="169"/>
      <c r="F5000" s="169"/>
      <c r="G5000" s="169"/>
      <c r="H5000" s="204"/>
    </row>
    <row r="5001" spans="5:8" x14ac:dyDescent="0.25">
      <c r="E5001" s="169"/>
      <c r="F5001" s="169"/>
      <c r="G5001" s="169"/>
      <c r="H5001" s="204"/>
    </row>
    <row r="5002" spans="5:8" x14ac:dyDescent="0.25">
      <c r="E5002" s="169"/>
      <c r="F5002" s="169"/>
      <c r="G5002" s="169"/>
      <c r="H5002" s="204"/>
    </row>
    <row r="5003" spans="5:8" x14ac:dyDescent="0.25">
      <c r="E5003" s="169"/>
      <c r="F5003" s="169"/>
      <c r="G5003" s="169"/>
      <c r="H5003" s="204"/>
    </row>
    <row r="5004" spans="5:8" x14ac:dyDescent="0.25">
      <c r="E5004" s="169"/>
      <c r="F5004" s="169"/>
      <c r="G5004" s="169"/>
      <c r="H5004" s="204"/>
    </row>
    <row r="5005" spans="5:8" x14ac:dyDescent="0.25">
      <c r="E5005" s="169"/>
      <c r="F5005" s="169"/>
      <c r="G5005" s="169"/>
      <c r="H5005" s="204"/>
    </row>
    <row r="5006" spans="5:8" x14ac:dyDescent="0.25">
      <c r="E5006" s="169"/>
      <c r="F5006" s="169"/>
      <c r="G5006" s="169"/>
      <c r="H5006" s="204"/>
    </row>
    <row r="5007" spans="5:8" x14ac:dyDescent="0.25">
      <c r="E5007" s="169"/>
      <c r="F5007" s="169"/>
      <c r="G5007" s="169"/>
      <c r="H5007" s="204"/>
    </row>
    <row r="5008" spans="5:8" x14ac:dyDescent="0.25">
      <c r="E5008" s="169"/>
      <c r="F5008" s="169"/>
      <c r="G5008" s="169"/>
      <c r="H5008" s="204"/>
    </row>
    <row r="5009" spans="5:8" x14ac:dyDescent="0.25">
      <c r="E5009" s="169"/>
      <c r="F5009" s="169"/>
      <c r="G5009" s="169"/>
      <c r="H5009" s="204"/>
    </row>
    <row r="5010" spans="5:8" x14ac:dyDescent="0.25">
      <c r="E5010" s="169"/>
      <c r="F5010" s="169"/>
      <c r="G5010" s="169"/>
      <c r="H5010" s="204"/>
    </row>
    <row r="5011" spans="5:8" x14ac:dyDescent="0.25">
      <c r="E5011" s="169"/>
      <c r="F5011" s="169"/>
      <c r="G5011" s="169"/>
      <c r="H5011" s="204"/>
    </row>
    <row r="5012" spans="5:8" x14ac:dyDescent="0.25">
      <c r="E5012" s="169"/>
      <c r="F5012" s="169"/>
      <c r="G5012" s="169"/>
      <c r="H5012" s="204"/>
    </row>
    <row r="5013" spans="5:8" x14ac:dyDescent="0.25">
      <c r="E5013" s="169"/>
      <c r="F5013" s="169"/>
      <c r="G5013" s="169"/>
      <c r="H5013" s="204"/>
    </row>
    <row r="5014" spans="5:8" x14ac:dyDescent="0.25">
      <c r="E5014" s="169"/>
      <c r="F5014" s="169"/>
      <c r="G5014" s="169"/>
      <c r="H5014" s="204"/>
    </row>
    <row r="5015" spans="5:8" x14ac:dyDescent="0.25">
      <c r="E5015" s="169"/>
      <c r="F5015" s="169"/>
      <c r="G5015" s="169"/>
      <c r="H5015" s="204"/>
    </row>
    <row r="5016" spans="5:8" x14ac:dyDescent="0.25">
      <c r="E5016" s="169"/>
      <c r="F5016" s="169"/>
      <c r="G5016" s="169"/>
      <c r="H5016" s="204"/>
    </row>
    <row r="5017" spans="5:8" x14ac:dyDescent="0.25">
      <c r="E5017" s="169"/>
      <c r="F5017" s="169"/>
      <c r="G5017" s="169"/>
      <c r="H5017" s="204"/>
    </row>
    <row r="5018" spans="5:8" x14ac:dyDescent="0.25">
      <c r="E5018" s="169"/>
      <c r="F5018" s="169"/>
      <c r="G5018" s="169"/>
      <c r="H5018" s="204"/>
    </row>
    <row r="5019" spans="5:8" x14ac:dyDescent="0.25">
      <c r="E5019" s="169"/>
      <c r="F5019" s="169"/>
      <c r="G5019" s="169"/>
      <c r="H5019" s="204"/>
    </row>
    <row r="5020" spans="5:8" x14ac:dyDescent="0.25">
      <c r="E5020" s="169"/>
      <c r="F5020" s="169"/>
      <c r="G5020" s="169"/>
      <c r="H5020" s="204"/>
    </row>
    <row r="5021" spans="5:8" x14ac:dyDescent="0.25">
      <c r="E5021" s="169"/>
      <c r="F5021" s="169"/>
      <c r="G5021" s="169"/>
      <c r="H5021" s="204"/>
    </row>
    <row r="5022" spans="5:8" x14ac:dyDescent="0.25">
      <c r="E5022" s="169"/>
      <c r="F5022" s="169"/>
      <c r="G5022" s="169"/>
      <c r="H5022" s="204"/>
    </row>
    <row r="5023" spans="5:8" x14ac:dyDescent="0.25">
      <c r="E5023" s="169"/>
      <c r="F5023" s="169"/>
      <c r="G5023" s="169"/>
      <c r="H5023" s="204"/>
    </row>
    <row r="5024" spans="5:8" x14ac:dyDescent="0.25">
      <c r="E5024" s="169"/>
      <c r="F5024" s="169"/>
      <c r="G5024" s="169"/>
      <c r="H5024" s="204"/>
    </row>
    <row r="5025" spans="5:8" x14ac:dyDescent="0.25">
      <c r="E5025" s="169"/>
      <c r="F5025" s="169"/>
      <c r="G5025" s="169"/>
      <c r="H5025" s="204"/>
    </row>
    <row r="5026" spans="5:8" x14ac:dyDescent="0.25">
      <c r="E5026" s="169"/>
      <c r="F5026" s="169"/>
      <c r="G5026" s="169"/>
      <c r="H5026" s="204"/>
    </row>
    <row r="5027" spans="5:8" x14ac:dyDescent="0.25">
      <c r="E5027" s="169"/>
      <c r="F5027" s="169"/>
      <c r="G5027" s="169"/>
      <c r="H5027" s="204"/>
    </row>
    <row r="5028" spans="5:8" x14ac:dyDescent="0.25">
      <c r="E5028" s="169"/>
      <c r="F5028" s="169"/>
      <c r="G5028" s="169"/>
      <c r="H5028" s="204"/>
    </row>
    <row r="5029" spans="5:8" x14ac:dyDescent="0.25">
      <c r="E5029" s="169"/>
      <c r="F5029" s="169"/>
      <c r="G5029" s="169"/>
      <c r="H5029" s="204"/>
    </row>
    <row r="5030" spans="5:8" x14ac:dyDescent="0.25">
      <c r="E5030" s="169"/>
      <c r="F5030" s="169"/>
      <c r="G5030" s="169"/>
      <c r="H5030" s="204"/>
    </row>
    <row r="5031" spans="5:8" x14ac:dyDescent="0.25">
      <c r="E5031" s="169"/>
      <c r="F5031" s="169"/>
      <c r="G5031" s="169"/>
      <c r="H5031" s="204"/>
    </row>
    <row r="5032" spans="5:8" x14ac:dyDescent="0.25">
      <c r="E5032" s="169"/>
      <c r="F5032" s="169"/>
      <c r="G5032" s="169"/>
      <c r="H5032" s="204"/>
    </row>
    <row r="5033" spans="5:8" x14ac:dyDescent="0.25">
      <c r="E5033" s="169"/>
      <c r="F5033" s="169"/>
      <c r="G5033" s="169"/>
      <c r="H5033" s="204"/>
    </row>
    <row r="5034" spans="5:8" x14ac:dyDescent="0.25">
      <c r="E5034" s="169"/>
      <c r="F5034" s="169"/>
      <c r="G5034" s="169"/>
      <c r="H5034" s="204"/>
    </row>
    <row r="5035" spans="5:8" x14ac:dyDescent="0.25">
      <c r="E5035" s="169"/>
      <c r="F5035" s="169"/>
      <c r="G5035" s="169"/>
      <c r="H5035" s="204"/>
    </row>
    <row r="5036" spans="5:8" x14ac:dyDescent="0.25">
      <c r="E5036" s="169"/>
      <c r="F5036" s="169"/>
      <c r="G5036" s="169"/>
      <c r="H5036" s="204"/>
    </row>
    <row r="5037" spans="5:8" x14ac:dyDescent="0.25">
      <c r="E5037" s="169"/>
      <c r="F5037" s="169"/>
      <c r="G5037" s="169"/>
      <c r="H5037" s="204"/>
    </row>
    <row r="5038" spans="5:8" x14ac:dyDescent="0.25">
      <c r="E5038" s="169"/>
      <c r="F5038" s="169"/>
      <c r="G5038" s="169"/>
      <c r="H5038" s="204"/>
    </row>
    <row r="5039" spans="5:8" x14ac:dyDescent="0.25">
      <c r="E5039" s="169"/>
      <c r="F5039" s="169"/>
      <c r="G5039" s="169"/>
      <c r="H5039" s="204"/>
    </row>
    <row r="5040" spans="5:8" x14ac:dyDescent="0.25">
      <c r="E5040" s="169"/>
      <c r="F5040" s="169"/>
      <c r="G5040" s="169"/>
      <c r="H5040" s="204"/>
    </row>
    <row r="5041" spans="5:8" x14ac:dyDescent="0.25">
      <c r="E5041" s="169"/>
      <c r="F5041" s="169"/>
      <c r="G5041" s="169"/>
      <c r="H5041" s="204"/>
    </row>
    <row r="5042" spans="5:8" x14ac:dyDescent="0.25">
      <c r="E5042" s="169"/>
      <c r="F5042" s="169"/>
      <c r="G5042" s="169"/>
      <c r="H5042" s="204"/>
    </row>
    <row r="5043" spans="5:8" x14ac:dyDescent="0.25">
      <c r="E5043" s="169"/>
      <c r="F5043" s="169"/>
      <c r="G5043" s="169"/>
      <c r="H5043" s="204"/>
    </row>
    <row r="5044" spans="5:8" x14ac:dyDescent="0.25">
      <c r="E5044" s="169"/>
      <c r="F5044" s="169"/>
      <c r="G5044" s="169"/>
      <c r="H5044" s="204"/>
    </row>
    <row r="5045" spans="5:8" x14ac:dyDescent="0.25">
      <c r="E5045" s="169"/>
      <c r="F5045" s="169"/>
      <c r="G5045" s="169"/>
      <c r="H5045" s="204"/>
    </row>
    <row r="5046" spans="5:8" x14ac:dyDescent="0.25">
      <c r="E5046" s="169"/>
      <c r="F5046" s="169"/>
      <c r="G5046" s="169"/>
      <c r="H5046" s="204"/>
    </row>
    <row r="5047" spans="5:8" x14ac:dyDescent="0.25">
      <c r="E5047" s="169"/>
      <c r="F5047" s="169"/>
      <c r="G5047" s="169"/>
      <c r="H5047" s="204"/>
    </row>
    <row r="5048" spans="5:8" x14ac:dyDescent="0.25">
      <c r="E5048" s="169"/>
      <c r="F5048" s="169"/>
      <c r="G5048" s="169"/>
      <c r="H5048" s="204"/>
    </row>
    <row r="5049" spans="5:8" x14ac:dyDescent="0.25">
      <c r="E5049" s="169"/>
      <c r="F5049" s="169"/>
      <c r="G5049" s="169"/>
      <c r="H5049" s="204"/>
    </row>
    <row r="5050" spans="5:8" x14ac:dyDescent="0.25">
      <c r="E5050" s="169"/>
      <c r="F5050" s="169"/>
      <c r="G5050" s="169"/>
      <c r="H5050" s="204"/>
    </row>
    <row r="5051" spans="5:8" x14ac:dyDescent="0.25">
      <c r="E5051" s="169"/>
      <c r="F5051" s="169"/>
      <c r="G5051" s="169"/>
      <c r="H5051" s="204"/>
    </row>
    <row r="5052" spans="5:8" x14ac:dyDescent="0.25">
      <c r="E5052" s="169"/>
      <c r="F5052" s="169"/>
      <c r="G5052" s="169"/>
      <c r="H5052" s="204"/>
    </row>
    <row r="5053" spans="5:8" x14ac:dyDescent="0.25">
      <c r="E5053" s="169"/>
      <c r="F5053" s="169"/>
      <c r="G5053" s="169"/>
      <c r="H5053" s="204"/>
    </row>
    <row r="5054" spans="5:8" x14ac:dyDescent="0.25">
      <c r="E5054" s="169"/>
      <c r="F5054" s="169"/>
      <c r="G5054" s="169"/>
      <c r="H5054" s="204"/>
    </row>
    <row r="5055" spans="5:8" x14ac:dyDescent="0.25">
      <c r="E5055" s="169"/>
      <c r="F5055" s="169"/>
      <c r="G5055" s="169"/>
      <c r="H5055" s="204"/>
    </row>
    <row r="5056" spans="5:8" x14ac:dyDescent="0.25">
      <c r="E5056" s="169"/>
      <c r="F5056" s="169"/>
      <c r="G5056" s="169"/>
      <c r="H5056" s="204"/>
    </row>
    <row r="5057" spans="5:8" x14ac:dyDescent="0.25">
      <c r="E5057" s="169"/>
      <c r="F5057" s="169"/>
      <c r="G5057" s="169"/>
      <c r="H5057" s="204"/>
    </row>
    <row r="5058" spans="5:8" x14ac:dyDescent="0.25">
      <c r="E5058" s="169"/>
      <c r="F5058" s="169"/>
      <c r="G5058" s="169"/>
      <c r="H5058" s="204"/>
    </row>
    <row r="5059" spans="5:8" x14ac:dyDescent="0.25">
      <c r="E5059" s="169"/>
      <c r="F5059" s="169"/>
      <c r="G5059" s="169"/>
      <c r="H5059" s="204"/>
    </row>
    <row r="5060" spans="5:8" x14ac:dyDescent="0.25">
      <c r="E5060" s="169"/>
      <c r="F5060" s="169"/>
      <c r="G5060" s="169"/>
      <c r="H5060" s="204"/>
    </row>
    <row r="5061" spans="5:8" x14ac:dyDescent="0.25">
      <c r="E5061" s="169"/>
      <c r="F5061" s="169"/>
      <c r="G5061" s="169"/>
      <c r="H5061" s="204"/>
    </row>
    <row r="5062" spans="5:8" x14ac:dyDescent="0.25">
      <c r="E5062" s="169"/>
      <c r="F5062" s="169"/>
      <c r="G5062" s="169"/>
      <c r="H5062" s="204"/>
    </row>
    <row r="5063" spans="5:8" x14ac:dyDescent="0.25">
      <c r="E5063" s="169"/>
      <c r="F5063" s="169"/>
      <c r="G5063" s="169"/>
      <c r="H5063" s="204"/>
    </row>
    <row r="5064" spans="5:8" x14ac:dyDescent="0.25">
      <c r="E5064" s="169"/>
      <c r="F5064" s="169"/>
      <c r="G5064" s="169"/>
      <c r="H5064" s="204"/>
    </row>
    <row r="5065" spans="5:8" x14ac:dyDescent="0.25">
      <c r="E5065" s="169"/>
      <c r="F5065" s="169"/>
      <c r="G5065" s="169"/>
      <c r="H5065" s="204"/>
    </row>
    <row r="5066" spans="5:8" x14ac:dyDescent="0.25">
      <c r="E5066" s="169"/>
      <c r="F5066" s="169"/>
      <c r="G5066" s="169"/>
      <c r="H5066" s="204"/>
    </row>
    <row r="5067" spans="5:8" x14ac:dyDescent="0.25">
      <c r="E5067" s="169"/>
      <c r="F5067" s="169"/>
      <c r="G5067" s="169"/>
      <c r="H5067" s="204"/>
    </row>
    <row r="5068" spans="5:8" x14ac:dyDescent="0.25">
      <c r="E5068" s="169"/>
      <c r="F5068" s="169"/>
      <c r="G5068" s="169"/>
      <c r="H5068" s="204"/>
    </row>
    <row r="5069" spans="5:8" x14ac:dyDescent="0.25">
      <c r="E5069" s="169"/>
      <c r="F5069" s="169"/>
      <c r="G5069" s="169"/>
      <c r="H5069" s="204"/>
    </row>
    <row r="5070" spans="5:8" x14ac:dyDescent="0.25">
      <c r="E5070" s="169"/>
      <c r="F5070" s="169"/>
      <c r="G5070" s="169"/>
      <c r="H5070" s="204"/>
    </row>
    <row r="5071" spans="5:8" x14ac:dyDescent="0.25">
      <c r="E5071" s="169"/>
      <c r="F5071" s="169"/>
      <c r="G5071" s="169"/>
      <c r="H5071" s="204"/>
    </row>
    <row r="5072" spans="5:8" x14ac:dyDescent="0.25">
      <c r="E5072" s="169"/>
      <c r="F5072" s="169"/>
      <c r="G5072" s="169"/>
      <c r="H5072" s="204"/>
    </row>
    <row r="5073" spans="5:8" x14ac:dyDescent="0.25">
      <c r="E5073" s="169"/>
      <c r="F5073" s="169"/>
      <c r="G5073" s="169"/>
      <c r="H5073" s="204"/>
    </row>
    <row r="5074" spans="5:8" x14ac:dyDescent="0.25">
      <c r="E5074" s="169"/>
      <c r="F5074" s="169"/>
      <c r="G5074" s="169"/>
      <c r="H5074" s="204"/>
    </row>
    <row r="5075" spans="5:8" x14ac:dyDescent="0.25">
      <c r="E5075" s="169"/>
      <c r="F5075" s="169"/>
      <c r="G5075" s="169"/>
      <c r="H5075" s="204"/>
    </row>
    <row r="5076" spans="5:8" x14ac:dyDescent="0.25">
      <c r="E5076" s="169"/>
      <c r="F5076" s="169"/>
      <c r="G5076" s="169"/>
      <c r="H5076" s="204"/>
    </row>
    <row r="5077" spans="5:8" x14ac:dyDescent="0.25">
      <c r="E5077" s="169"/>
      <c r="F5077" s="169"/>
      <c r="G5077" s="169"/>
      <c r="H5077" s="204"/>
    </row>
    <row r="5078" spans="5:8" x14ac:dyDescent="0.25">
      <c r="E5078" s="169"/>
      <c r="F5078" s="169"/>
      <c r="G5078" s="169"/>
      <c r="H5078" s="204"/>
    </row>
    <row r="5079" spans="5:8" x14ac:dyDescent="0.25">
      <c r="E5079" s="169"/>
      <c r="F5079" s="169"/>
      <c r="G5079" s="169"/>
      <c r="H5079" s="204"/>
    </row>
    <row r="5080" spans="5:8" x14ac:dyDescent="0.25">
      <c r="E5080" s="169"/>
      <c r="F5080" s="169"/>
      <c r="G5080" s="169"/>
      <c r="H5080" s="204"/>
    </row>
    <row r="5081" spans="5:8" x14ac:dyDescent="0.25">
      <c r="E5081" s="169"/>
      <c r="F5081" s="169"/>
      <c r="G5081" s="169"/>
      <c r="H5081" s="204"/>
    </row>
    <row r="5082" spans="5:8" x14ac:dyDescent="0.25">
      <c r="E5082" s="169"/>
      <c r="F5082" s="169"/>
      <c r="G5082" s="169"/>
      <c r="H5082" s="204"/>
    </row>
    <row r="5083" spans="5:8" x14ac:dyDescent="0.25">
      <c r="E5083" s="169"/>
      <c r="F5083" s="169"/>
      <c r="G5083" s="169"/>
      <c r="H5083" s="204"/>
    </row>
    <row r="5084" spans="5:8" x14ac:dyDescent="0.25">
      <c r="E5084" s="169"/>
      <c r="F5084" s="169"/>
      <c r="G5084" s="169"/>
      <c r="H5084" s="204"/>
    </row>
    <row r="5085" spans="5:8" x14ac:dyDescent="0.25">
      <c r="E5085" s="169"/>
      <c r="F5085" s="169"/>
      <c r="G5085" s="169"/>
      <c r="H5085" s="204"/>
    </row>
    <row r="5086" spans="5:8" x14ac:dyDescent="0.25">
      <c r="E5086" s="169"/>
      <c r="F5086" s="169"/>
      <c r="G5086" s="169"/>
      <c r="H5086" s="204"/>
    </row>
    <row r="5087" spans="5:8" x14ac:dyDescent="0.25">
      <c r="E5087" s="169"/>
      <c r="F5087" s="169"/>
      <c r="G5087" s="169"/>
      <c r="H5087" s="204"/>
    </row>
    <row r="5088" spans="5:8" x14ac:dyDescent="0.25">
      <c r="E5088" s="169"/>
      <c r="F5088" s="169"/>
      <c r="G5088" s="169"/>
      <c r="H5088" s="204"/>
    </row>
    <row r="5089" spans="5:8" x14ac:dyDescent="0.25">
      <c r="E5089" s="169"/>
      <c r="F5089" s="169"/>
      <c r="G5089" s="169"/>
      <c r="H5089" s="204"/>
    </row>
    <row r="5090" spans="5:8" x14ac:dyDescent="0.25">
      <c r="E5090" s="169"/>
      <c r="F5090" s="169"/>
      <c r="G5090" s="169"/>
      <c r="H5090" s="204"/>
    </row>
    <row r="5091" spans="5:8" x14ac:dyDescent="0.25">
      <c r="E5091" s="169"/>
      <c r="F5091" s="169"/>
      <c r="G5091" s="169"/>
      <c r="H5091" s="204"/>
    </row>
    <row r="5092" spans="5:8" x14ac:dyDescent="0.25">
      <c r="E5092" s="169"/>
      <c r="F5092" s="169"/>
      <c r="G5092" s="169"/>
      <c r="H5092" s="204"/>
    </row>
    <row r="5093" spans="5:8" x14ac:dyDescent="0.25">
      <c r="E5093" s="169"/>
      <c r="F5093" s="169"/>
      <c r="G5093" s="169"/>
      <c r="H5093" s="204"/>
    </row>
    <row r="5094" spans="5:8" x14ac:dyDescent="0.25">
      <c r="E5094" s="169"/>
      <c r="F5094" s="169"/>
      <c r="G5094" s="169"/>
      <c r="H5094" s="204"/>
    </row>
    <row r="5095" spans="5:8" x14ac:dyDescent="0.25">
      <c r="E5095" s="169"/>
      <c r="F5095" s="169"/>
      <c r="G5095" s="169"/>
      <c r="H5095" s="204"/>
    </row>
    <row r="5096" spans="5:8" x14ac:dyDescent="0.25">
      <c r="E5096" s="169"/>
      <c r="F5096" s="169"/>
      <c r="G5096" s="169"/>
      <c r="H5096" s="204"/>
    </row>
    <row r="5097" spans="5:8" x14ac:dyDescent="0.25">
      <c r="E5097" s="169"/>
      <c r="F5097" s="169"/>
      <c r="G5097" s="169"/>
      <c r="H5097" s="204"/>
    </row>
    <row r="5098" spans="5:8" x14ac:dyDescent="0.25">
      <c r="E5098" s="169"/>
      <c r="F5098" s="169"/>
      <c r="G5098" s="169"/>
      <c r="H5098" s="204"/>
    </row>
    <row r="5099" spans="5:8" x14ac:dyDescent="0.25">
      <c r="E5099" s="169"/>
      <c r="F5099" s="169"/>
      <c r="G5099" s="169"/>
      <c r="H5099" s="204"/>
    </row>
    <row r="5100" spans="5:8" x14ac:dyDescent="0.25">
      <c r="E5100" s="169"/>
      <c r="F5100" s="169"/>
      <c r="G5100" s="169"/>
      <c r="H5100" s="204"/>
    </row>
    <row r="5101" spans="5:8" x14ac:dyDescent="0.25">
      <c r="E5101" s="169"/>
      <c r="F5101" s="169"/>
      <c r="G5101" s="169"/>
      <c r="H5101" s="204"/>
    </row>
    <row r="5102" spans="5:8" x14ac:dyDescent="0.25">
      <c r="E5102" s="169"/>
      <c r="F5102" s="169"/>
      <c r="G5102" s="169"/>
      <c r="H5102" s="204"/>
    </row>
    <row r="5103" spans="5:8" x14ac:dyDescent="0.25">
      <c r="E5103" s="169"/>
      <c r="F5103" s="169"/>
      <c r="G5103" s="169"/>
      <c r="H5103" s="204"/>
    </row>
    <row r="5104" spans="5:8" x14ac:dyDescent="0.25">
      <c r="E5104" s="169"/>
      <c r="F5104" s="169"/>
      <c r="G5104" s="169"/>
      <c r="H5104" s="204"/>
    </row>
    <row r="5105" spans="5:8" x14ac:dyDescent="0.25">
      <c r="E5105" s="169"/>
      <c r="F5105" s="169"/>
      <c r="G5105" s="169"/>
      <c r="H5105" s="204"/>
    </row>
    <row r="5106" spans="5:8" x14ac:dyDescent="0.25">
      <c r="E5106" s="169"/>
      <c r="F5106" s="169"/>
      <c r="G5106" s="169"/>
      <c r="H5106" s="204"/>
    </row>
    <row r="5107" spans="5:8" x14ac:dyDescent="0.25">
      <c r="E5107" s="169"/>
      <c r="F5107" s="169"/>
      <c r="G5107" s="169"/>
      <c r="H5107" s="204"/>
    </row>
    <row r="5108" spans="5:8" x14ac:dyDescent="0.25">
      <c r="E5108" s="169"/>
      <c r="F5108" s="169"/>
      <c r="G5108" s="169"/>
      <c r="H5108" s="204"/>
    </row>
    <row r="5109" spans="5:8" x14ac:dyDescent="0.25">
      <c r="E5109" s="169"/>
      <c r="F5109" s="169"/>
      <c r="G5109" s="169"/>
      <c r="H5109" s="204"/>
    </row>
    <row r="5110" spans="5:8" x14ac:dyDescent="0.25">
      <c r="E5110" s="169"/>
      <c r="F5110" s="169"/>
      <c r="G5110" s="169"/>
      <c r="H5110" s="204"/>
    </row>
    <row r="5111" spans="5:8" x14ac:dyDescent="0.25">
      <c r="E5111" s="169"/>
      <c r="F5111" s="169"/>
      <c r="G5111" s="169"/>
      <c r="H5111" s="204"/>
    </row>
    <row r="5112" spans="5:8" x14ac:dyDescent="0.25">
      <c r="E5112" s="169"/>
      <c r="F5112" s="169"/>
      <c r="G5112" s="169"/>
      <c r="H5112" s="204"/>
    </row>
    <row r="5113" spans="5:8" x14ac:dyDescent="0.25">
      <c r="E5113" s="169"/>
      <c r="F5113" s="169"/>
      <c r="G5113" s="169"/>
      <c r="H5113" s="204"/>
    </row>
    <row r="5114" spans="5:8" x14ac:dyDescent="0.25">
      <c r="E5114" s="169"/>
      <c r="F5114" s="169"/>
      <c r="G5114" s="169"/>
      <c r="H5114" s="204"/>
    </row>
    <row r="5115" spans="5:8" x14ac:dyDescent="0.25">
      <c r="E5115" s="169"/>
      <c r="F5115" s="169"/>
      <c r="G5115" s="169"/>
      <c r="H5115" s="204"/>
    </row>
    <row r="5116" spans="5:8" x14ac:dyDescent="0.25">
      <c r="E5116" s="169"/>
      <c r="F5116" s="169"/>
      <c r="G5116" s="169"/>
      <c r="H5116" s="204"/>
    </row>
    <row r="5117" spans="5:8" x14ac:dyDescent="0.25">
      <c r="E5117" s="169"/>
      <c r="F5117" s="169"/>
      <c r="G5117" s="169"/>
      <c r="H5117" s="204"/>
    </row>
    <row r="5118" spans="5:8" x14ac:dyDescent="0.25">
      <c r="E5118" s="169"/>
      <c r="F5118" s="169"/>
      <c r="G5118" s="169"/>
      <c r="H5118" s="204"/>
    </row>
    <row r="5119" spans="5:8" x14ac:dyDescent="0.25">
      <c r="E5119" s="169"/>
      <c r="F5119" s="169"/>
      <c r="G5119" s="169"/>
      <c r="H5119" s="204"/>
    </row>
    <row r="5120" spans="5:8" x14ac:dyDescent="0.25">
      <c r="E5120" s="169"/>
      <c r="F5120" s="169"/>
      <c r="G5120" s="169"/>
      <c r="H5120" s="204"/>
    </row>
    <row r="5121" spans="5:8" x14ac:dyDescent="0.25">
      <c r="E5121" s="169"/>
      <c r="F5121" s="169"/>
      <c r="G5121" s="169"/>
      <c r="H5121" s="204"/>
    </row>
    <row r="5122" spans="5:8" x14ac:dyDescent="0.25">
      <c r="E5122" s="169"/>
      <c r="F5122" s="169"/>
      <c r="G5122" s="169"/>
      <c r="H5122" s="204"/>
    </row>
    <row r="5123" spans="5:8" x14ac:dyDescent="0.25">
      <c r="E5123" s="169"/>
      <c r="F5123" s="169"/>
      <c r="G5123" s="169"/>
      <c r="H5123" s="204"/>
    </row>
    <row r="5124" spans="5:8" x14ac:dyDescent="0.25">
      <c r="E5124" s="169"/>
      <c r="F5124" s="169"/>
      <c r="G5124" s="169"/>
      <c r="H5124" s="204"/>
    </row>
    <row r="5125" spans="5:8" x14ac:dyDescent="0.25">
      <c r="E5125" s="169"/>
      <c r="F5125" s="169"/>
      <c r="G5125" s="169"/>
      <c r="H5125" s="204"/>
    </row>
    <row r="5126" spans="5:8" x14ac:dyDescent="0.25">
      <c r="E5126" s="169"/>
      <c r="F5126" s="169"/>
      <c r="G5126" s="169"/>
      <c r="H5126" s="204"/>
    </row>
    <row r="5127" spans="5:8" x14ac:dyDescent="0.25">
      <c r="E5127" s="169"/>
      <c r="F5127" s="169"/>
      <c r="G5127" s="169"/>
      <c r="H5127" s="204"/>
    </row>
    <row r="5128" spans="5:8" x14ac:dyDescent="0.25">
      <c r="E5128" s="169"/>
      <c r="F5128" s="169"/>
      <c r="G5128" s="169"/>
      <c r="H5128" s="204"/>
    </row>
    <row r="5129" spans="5:8" x14ac:dyDescent="0.25">
      <c r="E5129" s="169"/>
      <c r="F5129" s="169"/>
      <c r="G5129" s="169"/>
      <c r="H5129" s="204"/>
    </row>
    <row r="5130" spans="5:8" x14ac:dyDescent="0.25">
      <c r="E5130" s="169"/>
      <c r="F5130" s="169"/>
      <c r="G5130" s="169"/>
      <c r="H5130" s="204"/>
    </row>
    <row r="5131" spans="5:8" x14ac:dyDescent="0.25">
      <c r="E5131" s="169"/>
      <c r="F5131" s="169"/>
      <c r="G5131" s="169"/>
      <c r="H5131" s="204"/>
    </row>
    <row r="5132" spans="5:8" x14ac:dyDescent="0.25">
      <c r="E5132" s="169"/>
      <c r="F5132" s="169"/>
      <c r="G5132" s="169"/>
      <c r="H5132" s="204"/>
    </row>
    <row r="5133" spans="5:8" x14ac:dyDescent="0.25">
      <c r="E5133" s="169"/>
      <c r="F5133" s="169"/>
      <c r="G5133" s="169"/>
      <c r="H5133" s="204"/>
    </row>
    <row r="5134" spans="5:8" x14ac:dyDescent="0.25">
      <c r="E5134" s="169"/>
      <c r="F5134" s="169"/>
      <c r="G5134" s="169"/>
      <c r="H5134" s="204"/>
    </row>
    <row r="5135" spans="5:8" x14ac:dyDescent="0.25">
      <c r="E5135" s="169"/>
      <c r="F5135" s="169"/>
      <c r="G5135" s="169"/>
      <c r="H5135" s="204"/>
    </row>
    <row r="5136" spans="5:8" x14ac:dyDescent="0.25">
      <c r="E5136" s="169"/>
      <c r="F5136" s="169"/>
      <c r="G5136" s="169"/>
      <c r="H5136" s="204"/>
    </row>
    <row r="5137" spans="5:8" x14ac:dyDescent="0.25">
      <c r="E5137" s="169"/>
      <c r="F5137" s="169"/>
      <c r="G5137" s="169"/>
      <c r="H5137" s="204"/>
    </row>
    <row r="5138" spans="5:8" x14ac:dyDescent="0.25">
      <c r="E5138" s="169"/>
      <c r="F5138" s="169"/>
      <c r="G5138" s="169"/>
      <c r="H5138" s="204"/>
    </row>
    <row r="5139" spans="5:8" x14ac:dyDescent="0.25">
      <c r="E5139" s="169"/>
      <c r="F5139" s="169"/>
      <c r="G5139" s="169"/>
      <c r="H5139" s="204"/>
    </row>
    <row r="5140" spans="5:8" x14ac:dyDescent="0.25">
      <c r="E5140" s="169"/>
      <c r="F5140" s="169"/>
      <c r="G5140" s="169"/>
      <c r="H5140" s="204"/>
    </row>
    <row r="5141" spans="5:8" x14ac:dyDescent="0.25">
      <c r="E5141" s="169"/>
      <c r="F5141" s="169"/>
      <c r="G5141" s="169"/>
      <c r="H5141" s="204"/>
    </row>
    <row r="5142" spans="5:8" x14ac:dyDescent="0.25">
      <c r="E5142" s="169"/>
      <c r="F5142" s="169"/>
      <c r="G5142" s="169"/>
      <c r="H5142" s="204"/>
    </row>
    <row r="5143" spans="5:8" x14ac:dyDescent="0.25">
      <c r="E5143" s="169"/>
      <c r="F5143" s="169"/>
      <c r="G5143" s="169"/>
      <c r="H5143" s="204"/>
    </row>
    <row r="5144" spans="5:8" x14ac:dyDescent="0.25">
      <c r="E5144" s="169"/>
      <c r="F5144" s="169"/>
      <c r="G5144" s="169"/>
      <c r="H5144" s="204"/>
    </row>
    <row r="5145" spans="5:8" x14ac:dyDescent="0.25">
      <c r="E5145" s="169"/>
      <c r="F5145" s="169"/>
      <c r="G5145" s="169"/>
      <c r="H5145" s="204"/>
    </row>
    <row r="5146" spans="5:8" x14ac:dyDescent="0.25">
      <c r="E5146" s="169"/>
      <c r="F5146" s="169"/>
      <c r="G5146" s="169"/>
      <c r="H5146" s="204"/>
    </row>
    <row r="5147" spans="5:8" x14ac:dyDescent="0.25">
      <c r="E5147" s="169"/>
      <c r="F5147" s="169"/>
      <c r="G5147" s="169"/>
      <c r="H5147" s="204"/>
    </row>
    <row r="5148" spans="5:8" x14ac:dyDescent="0.25">
      <c r="E5148" s="169"/>
      <c r="F5148" s="169"/>
      <c r="G5148" s="169"/>
      <c r="H5148" s="204"/>
    </row>
    <row r="5149" spans="5:8" x14ac:dyDescent="0.25">
      <c r="E5149" s="169"/>
      <c r="F5149" s="169"/>
      <c r="G5149" s="169"/>
      <c r="H5149" s="204"/>
    </row>
    <row r="5150" spans="5:8" x14ac:dyDescent="0.25">
      <c r="E5150" s="169"/>
      <c r="F5150" s="169"/>
      <c r="G5150" s="169"/>
      <c r="H5150" s="204"/>
    </row>
    <row r="5151" spans="5:8" x14ac:dyDescent="0.25">
      <c r="E5151" s="169"/>
      <c r="F5151" s="169"/>
      <c r="G5151" s="169"/>
      <c r="H5151" s="204"/>
    </row>
    <row r="5152" spans="5:8" x14ac:dyDescent="0.25">
      <c r="E5152" s="169"/>
      <c r="F5152" s="169"/>
      <c r="G5152" s="169"/>
      <c r="H5152" s="204"/>
    </row>
    <row r="5153" spans="5:8" x14ac:dyDescent="0.25">
      <c r="E5153" s="169"/>
      <c r="F5153" s="169"/>
      <c r="G5153" s="169"/>
      <c r="H5153" s="204"/>
    </row>
    <row r="5154" spans="5:8" x14ac:dyDescent="0.25">
      <c r="E5154" s="169"/>
      <c r="F5154" s="169"/>
      <c r="G5154" s="169"/>
      <c r="H5154" s="204"/>
    </row>
    <row r="5155" spans="5:8" x14ac:dyDescent="0.25">
      <c r="E5155" s="169"/>
      <c r="F5155" s="169"/>
      <c r="G5155" s="169"/>
      <c r="H5155" s="204"/>
    </row>
    <row r="5156" spans="5:8" x14ac:dyDescent="0.25">
      <c r="E5156" s="169"/>
      <c r="F5156" s="169"/>
      <c r="G5156" s="169"/>
      <c r="H5156" s="204"/>
    </row>
    <row r="5157" spans="5:8" x14ac:dyDescent="0.25">
      <c r="E5157" s="169"/>
      <c r="F5157" s="169"/>
      <c r="G5157" s="169"/>
      <c r="H5157" s="204"/>
    </row>
    <row r="5158" spans="5:8" x14ac:dyDescent="0.25">
      <c r="E5158" s="169"/>
      <c r="F5158" s="169"/>
      <c r="G5158" s="169"/>
      <c r="H5158" s="204"/>
    </row>
    <row r="5159" spans="5:8" x14ac:dyDescent="0.25">
      <c r="E5159" s="169"/>
      <c r="F5159" s="169"/>
      <c r="G5159" s="169"/>
      <c r="H5159" s="204"/>
    </row>
    <row r="5160" spans="5:8" x14ac:dyDescent="0.25">
      <c r="E5160" s="169"/>
      <c r="F5160" s="169"/>
      <c r="G5160" s="169"/>
      <c r="H5160" s="204"/>
    </row>
    <row r="5161" spans="5:8" x14ac:dyDescent="0.25">
      <c r="E5161" s="169"/>
      <c r="F5161" s="169"/>
      <c r="G5161" s="169"/>
      <c r="H5161" s="204"/>
    </row>
    <row r="5162" spans="5:8" x14ac:dyDescent="0.25">
      <c r="E5162" s="169"/>
      <c r="F5162" s="169"/>
      <c r="G5162" s="169"/>
      <c r="H5162" s="204"/>
    </row>
    <row r="5163" spans="5:8" x14ac:dyDescent="0.25">
      <c r="E5163" s="169"/>
      <c r="F5163" s="169"/>
      <c r="G5163" s="169"/>
      <c r="H5163" s="204"/>
    </row>
    <row r="5164" spans="5:8" x14ac:dyDescent="0.25">
      <c r="E5164" s="169"/>
      <c r="F5164" s="169"/>
      <c r="G5164" s="169"/>
      <c r="H5164" s="204"/>
    </row>
    <row r="5165" spans="5:8" x14ac:dyDescent="0.25">
      <c r="E5165" s="169"/>
      <c r="F5165" s="169"/>
      <c r="G5165" s="169"/>
      <c r="H5165" s="204"/>
    </row>
    <row r="5166" spans="5:8" x14ac:dyDescent="0.25">
      <c r="E5166" s="169"/>
      <c r="F5166" s="169"/>
      <c r="G5166" s="169"/>
      <c r="H5166" s="204"/>
    </row>
    <row r="5167" spans="5:8" x14ac:dyDescent="0.25">
      <c r="E5167" s="169"/>
      <c r="F5167" s="169"/>
      <c r="G5167" s="169"/>
      <c r="H5167" s="204"/>
    </row>
    <row r="5168" spans="5:8" x14ac:dyDescent="0.25">
      <c r="E5168" s="169"/>
      <c r="F5168" s="169"/>
      <c r="G5168" s="169"/>
      <c r="H5168" s="204"/>
    </row>
    <row r="5169" spans="5:8" x14ac:dyDescent="0.25">
      <c r="E5169" s="169"/>
      <c r="F5169" s="169"/>
      <c r="G5169" s="169"/>
      <c r="H5169" s="204"/>
    </row>
    <row r="5170" spans="5:8" x14ac:dyDescent="0.25">
      <c r="E5170" s="169"/>
      <c r="F5170" s="169"/>
      <c r="G5170" s="169"/>
      <c r="H5170" s="204"/>
    </row>
    <row r="5171" spans="5:8" x14ac:dyDescent="0.25">
      <c r="E5171" s="169"/>
      <c r="F5171" s="169"/>
      <c r="G5171" s="169"/>
      <c r="H5171" s="204"/>
    </row>
    <row r="5172" spans="5:8" x14ac:dyDescent="0.25">
      <c r="E5172" s="169"/>
      <c r="F5172" s="169"/>
      <c r="G5172" s="169"/>
      <c r="H5172" s="204"/>
    </row>
    <row r="5173" spans="5:8" x14ac:dyDescent="0.25">
      <c r="E5173" s="169"/>
      <c r="F5173" s="169"/>
      <c r="G5173" s="169"/>
      <c r="H5173" s="204"/>
    </row>
    <row r="5174" spans="5:8" x14ac:dyDescent="0.25">
      <c r="E5174" s="169"/>
      <c r="F5174" s="169"/>
      <c r="G5174" s="169"/>
      <c r="H5174" s="204"/>
    </row>
    <row r="5175" spans="5:8" x14ac:dyDescent="0.25">
      <c r="E5175" s="169"/>
      <c r="F5175" s="169"/>
      <c r="G5175" s="169"/>
      <c r="H5175" s="204"/>
    </row>
    <row r="5176" spans="5:8" x14ac:dyDescent="0.25">
      <c r="E5176" s="169"/>
      <c r="F5176" s="169"/>
      <c r="G5176" s="169"/>
      <c r="H5176" s="204"/>
    </row>
    <row r="5177" spans="5:8" x14ac:dyDescent="0.25">
      <c r="E5177" s="169"/>
      <c r="F5177" s="169"/>
      <c r="G5177" s="169"/>
      <c r="H5177" s="204"/>
    </row>
    <row r="5178" spans="5:8" x14ac:dyDescent="0.25">
      <c r="E5178" s="169"/>
      <c r="F5178" s="169"/>
      <c r="G5178" s="169"/>
      <c r="H5178" s="204"/>
    </row>
    <row r="5179" spans="5:8" x14ac:dyDescent="0.25">
      <c r="E5179" s="169"/>
      <c r="F5179" s="169"/>
      <c r="G5179" s="169"/>
      <c r="H5179" s="204"/>
    </row>
    <row r="5180" spans="5:8" x14ac:dyDescent="0.25">
      <c r="E5180" s="169"/>
      <c r="F5180" s="169"/>
      <c r="G5180" s="169"/>
      <c r="H5180" s="204"/>
    </row>
    <row r="5181" spans="5:8" x14ac:dyDescent="0.25">
      <c r="E5181" s="169"/>
      <c r="F5181" s="169"/>
      <c r="G5181" s="169"/>
      <c r="H5181" s="204"/>
    </row>
    <row r="5182" spans="5:8" x14ac:dyDescent="0.25">
      <c r="E5182" s="169"/>
      <c r="F5182" s="169"/>
      <c r="G5182" s="169"/>
      <c r="H5182" s="204"/>
    </row>
    <row r="5183" spans="5:8" x14ac:dyDescent="0.25">
      <c r="E5183" s="169"/>
      <c r="F5183" s="169"/>
      <c r="G5183" s="169"/>
      <c r="H5183" s="204"/>
    </row>
    <row r="5184" spans="5:8" x14ac:dyDescent="0.25">
      <c r="E5184" s="169"/>
      <c r="F5184" s="169"/>
      <c r="G5184" s="169"/>
      <c r="H5184" s="204"/>
    </row>
    <row r="5185" spans="5:8" x14ac:dyDescent="0.25">
      <c r="E5185" s="169"/>
      <c r="F5185" s="169"/>
      <c r="G5185" s="169"/>
      <c r="H5185" s="204"/>
    </row>
    <row r="5186" spans="5:8" x14ac:dyDescent="0.25">
      <c r="E5186" s="169"/>
      <c r="F5186" s="169"/>
      <c r="G5186" s="169"/>
      <c r="H5186" s="204"/>
    </row>
    <row r="5187" spans="5:8" x14ac:dyDescent="0.25">
      <c r="E5187" s="169"/>
      <c r="F5187" s="169"/>
      <c r="G5187" s="169"/>
      <c r="H5187" s="204"/>
    </row>
    <row r="5188" spans="5:8" x14ac:dyDescent="0.25">
      <c r="E5188" s="169"/>
      <c r="F5188" s="169"/>
      <c r="G5188" s="169"/>
      <c r="H5188" s="204"/>
    </row>
    <row r="5189" spans="5:8" x14ac:dyDescent="0.25">
      <c r="E5189" s="169"/>
      <c r="F5189" s="169"/>
      <c r="G5189" s="169"/>
      <c r="H5189" s="204"/>
    </row>
    <row r="5190" spans="5:8" x14ac:dyDescent="0.25">
      <c r="E5190" s="169"/>
      <c r="F5190" s="169"/>
      <c r="G5190" s="169"/>
      <c r="H5190" s="204"/>
    </row>
    <row r="5191" spans="5:8" x14ac:dyDescent="0.25">
      <c r="E5191" s="169"/>
      <c r="F5191" s="169"/>
      <c r="G5191" s="169"/>
      <c r="H5191" s="204"/>
    </row>
    <row r="5192" spans="5:8" x14ac:dyDescent="0.25">
      <c r="E5192" s="169"/>
      <c r="F5192" s="169"/>
      <c r="G5192" s="169"/>
      <c r="H5192" s="204"/>
    </row>
    <row r="5193" spans="5:8" x14ac:dyDescent="0.25">
      <c r="E5193" s="169"/>
      <c r="F5193" s="169"/>
      <c r="G5193" s="169"/>
      <c r="H5193" s="204"/>
    </row>
    <row r="5194" spans="5:8" x14ac:dyDescent="0.25">
      <c r="E5194" s="169"/>
      <c r="F5194" s="169"/>
      <c r="G5194" s="169"/>
      <c r="H5194" s="204"/>
    </row>
    <row r="5195" spans="5:8" x14ac:dyDescent="0.25">
      <c r="E5195" s="169"/>
      <c r="F5195" s="169"/>
      <c r="G5195" s="169"/>
      <c r="H5195" s="204"/>
    </row>
    <row r="5196" spans="5:8" x14ac:dyDescent="0.25">
      <c r="E5196" s="169"/>
      <c r="F5196" s="169"/>
      <c r="G5196" s="169"/>
      <c r="H5196" s="204"/>
    </row>
    <row r="5197" spans="5:8" x14ac:dyDescent="0.25">
      <c r="E5197" s="169"/>
      <c r="F5197" s="169"/>
      <c r="G5197" s="169"/>
      <c r="H5197" s="204"/>
    </row>
    <row r="5198" spans="5:8" x14ac:dyDescent="0.25">
      <c r="E5198" s="169"/>
      <c r="F5198" s="169"/>
      <c r="G5198" s="169"/>
      <c r="H5198" s="204"/>
    </row>
    <row r="5199" spans="5:8" x14ac:dyDescent="0.25">
      <c r="E5199" s="169"/>
      <c r="F5199" s="169"/>
      <c r="G5199" s="169"/>
      <c r="H5199" s="204"/>
    </row>
    <row r="5200" spans="5:8" x14ac:dyDescent="0.25">
      <c r="E5200" s="169"/>
      <c r="F5200" s="169"/>
      <c r="G5200" s="169"/>
      <c r="H5200" s="204"/>
    </row>
    <row r="5201" spans="5:8" x14ac:dyDescent="0.25">
      <c r="E5201" s="169"/>
      <c r="F5201" s="169"/>
      <c r="G5201" s="169"/>
      <c r="H5201" s="204"/>
    </row>
    <row r="5202" spans="5:8" x14ac:dyDescent="0.25">
      <c r="E5202" s="169"/>
      <c r="F5202" s="169"/>
      <c r="G5202" s="169"/>
      <c r="H5202" s="204"/>
    </row>
    <row r="5203" spans="5:8" x14ac:dyDescent="0.25">
      <c r="E5203" s="169"/>
      <c r="F5203" s="169"/>
      <c r="G5203" s="169"/>
      <c r="H5203" s="204"/>
    </row>
    <row r="5204" spans="5:8" x14ac:dyDescent="0.25">
      <c r="E5204" s="169"/>
      <c r="F5204" s="169"/>
      <c r="G5204" s="169"/>
      <c r="H5204" s="204"/>
    </row>
    <row r="5205" spans="5:8" x14ac:dyDescent="0.25">
      <c r="E5205" s="169"/>
      <c r="F5205" s="169"/>
      <c r="G5205" s="169"/>
      <c r="H5205" s="204"/>
    </row>
    <row r="5206" spans="5:8" x14ac:dyDescent="0.25">
      <c r="E5206" s="169"/>
      <c r="F5206" s="169"/>
      <c r="G5206" s="169"/>
      <c r="H5206" s="204"/>
    </row>
    <row r="5207" spans="5:8" x14ac:dyDescent="0.25">
      <c r="E5207" s="169"/>
      <c r="F5207" s="169"/>
      <c r="G5207" s="169"/>
      <c r="H5207" s="204"/>
    </row>
    <row r="5208" spans="5:8" x14ac:dyDescent="0.25">
      <c r="E5208" s="169"/>
      <c r="F5208" s="169"/>
      <c r="G5208" s="169"/>
      <c r="H5208" s="204"/>
    </row>
    <row r="5209" spans="5:8" x14ac:dyDescent="0.25">
      <c r="E5209" s="169"/>
      <c r="F5209" s="169"/>
      <c r="G5209" s="169"/>
      <c r="H5209" s="204"/>
    </row>
    <row r="5210" spans="5:8" x14ac:dyDescent="0.25">
      <c r="E5210" s="169"/>
      <c r="F5210" s="169"/>
      <c r="G5210" s="169"/>
      <c r="H5210" s="204"/>
    </row>
    <row r="5211" spans="5:8" x14ac:dyDescent="0.25">
      <c r="E5211" s="169"/>
      <c r="F5211" s="169"/>
      <c r="G5211" s="169"/>
      <c r="H5211" s="204"/>
    </row>
    <row r="5212" spans="5:8" x14ac:dyDescent="0.25">
      <c r="E5212" s="169"/>
      <c r="F5212" s="169"/>
      <c r="G5212" s="169"/>
      <c r="H5212" s="204"/>
    </row>
    <row r="5213" spans="5:8" x14ac:dyDescent="0.25">
      <c r="E5213" s="169"/>
      <c r="F5213" s="169"/>
      <c r="G5213" s="169"/>
      <c r="H5213" s="204"/>
    </row>
    <row r="5214" spans="5:8" x14ac:dyDescent="0.25">
      <c r="E5214" s="169"/>
      <c r="F5214" s="169"/>
      <c r="G5214" s="169"/>
      <c r="H5214" s="204"/>
    </row>
    <row r="5215" spans="5:8" x14ac:dyDescent="0.25">
      <c r="E5215" s="169"/>
      <c r="F5215" s="169"/>
      <c r="G5215" s="169"/>
      <c r="H5215" s="204"/>
    </row>
    <row r="5216" spans="5:8" x14ac:dyDescent="0.25">
      <c r="E5216" s="169"/>
      <c r="F5216" s="169"/>
      <c r="G5216" s="169"/>
      <c r="H5216" s="204"/>
    </row>
    <row r="5217" spans="5:8" x14ac:dyDescent="0.25">
      <c r="E5217" s="169"/>
      <c r="F5217" s="169"/>
      <c r="G5217" s="169"/>
      <c r="H5217" s="204"/>
    </row>
    <row r="5218" spans="5:8" x14ac:dyDescent="0.25">
      <c r="E5218" s="169"/>
      <c r="F5218" s="169"/>
      <c r="G5218" s="169"/>
      <c r="H5218" s="204"/>
    </row>
    <row r="5219" spans="5:8" x14ac:dyDescent="0.25">
      <c r="E5219" s="169"/>
      <c r="F5219" s="169"/>
      <c r="G5219" s="169"/>
      <c r="H5219" s="204"/>
    </row>
    <row r="5220" spans="5:8" x14ac:dyDescent="0.25">
      <c r="E5220" s="169"/>
      <c r="F5220" s="169"/>
      <c r="G5220" s="169"/>
      <c r="H5220" s="204"/>
    </row>
    <row r="5221" spans="5:8" x14ac:dyDescent="0.25">
      <c r="E5221" s="169"/>
      <c r="F5221" s="169"/>
      <c r="G5221" s="169"/>
      <c r="H5221" s="204"/>
    </row>
    <row r="5222" spans="5:8" x14ac:dyDescent="0.25">
      <c r="E5222" s="169"/>
      <c r="F5222" s="169"/>
      <c r="G5222" s="169"/>
      <c r="H5222" s="204"/>
    </row>
    <row r="5223" spans="5:8" x14ac:dyDescent="0.25">
      <c r="E5223" s="169"/>
      <c r="F5223" s="169"/>
      <c r="G5223" s="169"/>
      <c r="H5223" s="204"/>
    </row>
    <row r="5224" spans="5:8" x14ac:dyDescent="0.25">
      <c r="E5224" s="169"/>
      <c r="F5224" s="169"/>
      <c r="G5224" s="169"/>
      <c r="H5224" s="204"/>
    </row>
    <row r="5225" spans="5:8" x14ac:dyDescent="0.25">
      <c r="E5225" s="169"/>
      <c r="F5225" s="169"/>
      <c r="G5225" s="169"/>
      <c r="H5225" s="204"/>
    </row>
    <row r="5226" spans="5:8" x14ac:dyDescent="0.25">
      <c r="E5226" s="169"/>
      <c r="F5226" s="169"/>
      <c r="G5226" s="169"/>
      <c r="H5226" s="204"/>
    </row>
    <row r="5227" spans="5:8" x14ac:dyDescent="0.25">
      <c r="E5227" s="169"/>
      <c r="F5227" s="169"/>
      <c r="G5227" s="169"/>
      <c r="H5227" s="204"/>
    </row>
    <row r="5228" spans="5:8" x14ac:dyDescent="0.25">
      <c r="E5228" s="169"/>
      <c r="F5228" s="169"/>
      <c r="G5228" s="169"/>
      <c r="H5228" s="204"/>
    </row>
    <row r="5229" spans="5:8" x14ac:dyDescent="0.25">
      <c r="E5229" s="169"/>
      <c r="F5229" s="169"/>
      <c r="G5229" s="169"/>
      <c r="H5229" s="204"/>
    </row>
    <row r="5230" spans="5:8" x14ac:dyDescent="0.25">
      <c r="E5230" s="169"/>
      <c r="F5230" s="169"/>
      <c r="G5230" s="169"/>
      <c r="H5230" s="204"/>
    </row>
    <row r="5231" spans="5:8" x14ac:dyDescent="0.25">
      <c r="E5231" s="169"/>
      <c r="F5231" s="169"/>
      <c r="G5231" s="169"/>
      <c r="H5231" s="204"/>
    </row>
    <row r="5232" spans="5:8" x14ac:dyDescent="0.25">
      <c r="E5232" s="169"/>
      <c r="F5232" s="169"/>
      <c r="G5232" s="169"/>
      <c r="H5232" s="204"/>
    </row>
    <row r="5233" spans="5:8" x14ac:dyDescent="0.25">
      <c r="E5233" s="169"/>
      <c r="F5233" s="169"/>
      <c r="G5233" s="169"/>
      <c r="H5233" s="204"/>
    </row>
    <row r="5234" spans="5:8" x14ac:dyDescent="0.25">
      <c r="E5234" s="169"/>
      <c r="F5234" s="169"/>
      <c r="G5234" s="169"/>
      <c r="H5234" s="204"/>
    </row>
    <row r="5235" spans="5:8" x14ac:dyDescent="0.25">
      <c r="E5235" s="169"/>
      <c r="F5235" s="169"/>
      <c r="G5235" s="169"/>
      <c r="H5235" s="204"/>
    </row>
    <row r="5236" spans="5:8" x14ac:dyDescent="0.25">
      <c r="E5236" s="169"/>
      <c r="F5236" s="169"/>
      <c r="G5236" s="169"/>
      <c r="H5236" s="204"/>
    </row>
    <row r="5237" spans="5:8" x14ac:dyDescent="0.25">
      <c r="E5237" s="169"/>
      <c r="F5237" s="169"/>
      <c r="G5237" s="169"/>
      <c r="H5237" s="204"/>
    </row>
    <row r="5238" spans="5:8" x14ac:dyDescent="0.25">
      <c r="E5238" s="169"/>
      <c r="F5238" s="169"/>
      <c r="G5238" s="169"/>
      <c r="H5238" s="204"/>
    </row>
    <row r="5239" spans="5:8" x14ac:dyDescent="0.25">
      <c r="E5239" s="169"/>
      <c r="F5239" s="169"/>
      <c r="G5239" s="169"/>
      <c r="H5239" s="204"/>
    </row>
    <row r="5240" spans="5:8" x14ac:dyDescent="0.25">
      <c r="E5240" s="169"/>
      <c r="F5240" s="169"/>
      <c r="G5240" s="169"/>
      <c r="H5240" s="204"/>
    </row>
    <row r="5241" spans="5:8" x14ac:dyDescent="0.25">
      <c r="E5241" s="169"/>
      <c r="F5241" s="169"/>
      <c r="G5241" s="169"/>
      <c r="H5241" s="204"/>
    </row>
    <row r="5242" spans="5:8" x14ac:dyDescent="0.25">
      <c r="E5242" s="169"/>
      <c r="F5242" s="169"/>
      <c r="G5242" s="169"/>
      <c r="H5242" s="204"/>
    </row>
    <row r="5243" spans="5:8" x14ac:dyDescent="0.25">
      <c r="E5243" s="169"/>
      <c r="F5243" s="169"/>
      <c r="G5243" s="169"/>
      <c r="H5243" s="204"/>
    </row>
    <row r="5244" spans="5:8" x14ac:dyDescent="0.25">
      <c r="E5244" s="169"/>
      <c r="F5244" s="169"/>
      <c r="G5244" s="169"/>
      <c r="H5244" s="204"/>
    </row>
    <row r="5245" spans="5:8" x14ac:dyDescent="0.25">
      <c r="E5245" s="169"/>
      <c r="F5245" s="169"/>
      <c r="G5245" s="169"/>
      <c r="H5245" s="204"/>
    </row>
    <row r="5246" spans="5:8" x14ac:dyDescent="0.25">
      <c r="E5246" s="169"/>
      <c r="F5246" s="169"/>
      <c r="G5246" s="169"/>
      <c r="H5246" s="204"/>
    </row>
    <row r="5247" spans="5:8" x14ac:dyDescent="0.25">
      <c r="E5247" s="169"/>
      <c r="F5247" s="169"/>
      <c r="G5247" s="169"/>
      <c r="H5247" s="204"/>
    </row>
    <row r="5248" spans="5:8" x14ac:dyDescent="0.25">
      <c r="E5248" s="169"/>
      <c r="F5248" s="169"/>
      <c r="G5248" s="169"/>
      <c r="H5248" s="204"/>
    </row>
    <row r="5249" spans="5:8" x14ac:dyDescent="0.25">
      <c r="E5249" s="169"/>
      <c r="F5249" s="169"/>
      <c r="G5249" s="169"/>
      <c r="H5249" s="204"/>
    </row>
    <row r="5250" spans="5:8" x14ac:dyDescent="0.25">
      <c r="E5250" s="169"/>
      <c r="F5250" s="169"/>
      <c r="G5250" s="169"/>
      <c r="H5250" s="204"/>
    </row>
    <row r="5251" spans="5:8" x14ac:dyDescent="0.25">
      <c r="E5251" s="169"/>
      <c r="F5251" s="169"/>
      <c r="G5251" s="169"/>
      <c r="H5251" s="204"/>
    </row>
    <row r="5252" spans="5:8" x14ac:dyDescent="0.25">
      <c r="E5252" s="169"/>
      <c r="F5252" s="169"/>
      <c r="G5252" s="169"/>
      <c r="H5252" s="204"/>
    </row>
    <row r="5253" spans="5:8" x14ac:dyDescent="0.25">
      <c r="E5253" s="169"/>
      <c r="F5253" s="169"/>
      <c r="G5253" s="169"/>
      <c r="H5253" s="204"/>
    </row>
    <row r="5254" spans="5:8" x14ac:dyDescent="0.25">
      <c r="E5254" s="169"/>
      <c r="F5254" s="169"/>
      <c r="G5254" s="169"/>
      <c r="H5254" s="204"/>
    </row>
    <row r="5255" spans="5:8" x14ac:dyDescent="0.25">
      <c r="E5255" s="169"/>
      <c r="F5255" s="169"/>
      <c r="G5255" s="169"/>
      <c r="H5255" s="204"/>
    </row>
    <row r="5256" spans="5:8" x14ac:dyDescent="0.25">
      <c r="E5256" s="169"/>
      <c r="F5256" s="169"/>
      <c r="G5256" s="169"/>
      <c r="H5256" s="204"/>
    </row>
    <row r="5257" spans="5:8" x14ac:dyDescent="0.25">
      <c r="E5257" s="169"/>
      <c r="F5257" s="169"/>
      <c r="G5257" s="169"/>
      <c r="H5257" s="204"/>
    </row>
    <row r="5258" spans="5:8" x14ac:dyDescent="0.25">
      <c r="E5258" s="169"/>
      <c r="F5258" s="169"/>
      <c r="G5258" s="169"/>
      <c r="H5258" s="204"/>
    </row>
    <row r="5259" spans="5:8" x14ac:dyDescent="0.25">
      <c r="E5259" s="169"/>
      <c r="F5259" s="169"/>
      <c r="G5259" s="169"/>
      <c r="H5259" s="204"/>
    </row>
    <row r="5260" spans="5:8" x14ac:dyDescent="0.25">
      <c r="E5260" s="169"/>
      <c r="F5260" s="169"/>
      <c r="G5260" s="169"/>
      <c r="H5260" s="204"/>
    </row>
    <row r="5261" spans="5:8" x14ac:dyDescent="0.25">
      <c r="E5261" s="169"/>
      <c r="F5261" s="169"/>
      <c r="G5261" s="169"/>
      <c r="H5261" s="204"/>
    </row>
    <row r="5262" spans="5:8" x14ac:dyDescent="0.25">
      <c r="E5262" s="169"/>
      <c r="F5262" s="169"/>
      <c r="G5262" s="169"/>
      <c r="H5262" s="204"/>
    </row>
    <row r="5263" spans="5:8" x14ac:dyDescent="0.25">
      <c r="E5263" s="169"/>
      <c r="F5263" s="169"/>
      <c r="G5263" s="169"/>
      <c r="H5263" s="204"/>
    </row>
    <row r="5264" spans="5:8" x14ac:dyDescent="0.25">
      <c r="E5264" s="169"/>
      <c r="F5264" s="169"/>
      <c r="G5264" s="169"/>
      <c r="H5264" s="204"/>
    </row>
    <row r="5265" spans="5:8" x14ac:dyDescent="0.25">
      <c r="E5265" s="169"/>
      <c r="F5265" s="169"/>
      <c r="G5265" s="169"/>
      <c r="H5265" s="204"/>
    </row>
    <row r="5266" spans="5:8" x14ac:dyDescent="0.25">
      <c r="E5266" s="169"/>
      <c r="F5266" s="169"/>
      <c r="G5266" s="169"/>
      <c r="H5266" s="204"/>
    </row>
    <row r="5267" spans="5:8" x14ac:dyDescent="0.25">
      <c r="E5267" s="169"/>
      <c r="F5267" s="169"/>
      <c r="G5267" s="169"/>
      <c r="H5267" s="204"/>
    </row>
    <row r="5268" spans="5:8" x14ac:dyDescent="0.25">
      <c r="E5268" s="169"/>
      <c r="F5268" s="169"/>
      <c r="G5268" s="169"/>
      <c r="H5268" s="204"/>
    </row>
    <row r="5269" spans="5:8" x14ac:dyDescent="0.25">
      <c r="E5269" s="169"/>
      <c r="F5269" s="169"/>
      <c r="G5269" s="169"/>
      <c r="H5269" s="204"/>
    </row>
    <row r="5270" spans="5:8" x14ac:dyDescent="0.25">
      <c r="E5270" s="169"/>
      <c r="F5270" s="169"/>
      <c r="G5270" s="169"/>
      <c r="H5270" s="204"/>
    </row>
    <row r="5271" spans="5:8" x14ac:dyDescent="0.25">
      <c r="E5271" s="169"/>
      <c r="F5271" s="169"/>
      <c r="G5271" s="169"/>
      <c r="H5271" s="204"/>
    </row>
    <row r="5272" spans="5:8" x14ac:dyDescent="0.25">
      <c r="E5272" s="169"/>
      <c r="F5272" s="169"/>
      <c r="G5272" s="169"/>
      <c r="H5272" s="204"/>
    </row>
    <row r="5273" spans="5:8" x14ac:dyDescent="0.25">
      <c r="E5273" s="169"/>
      <c r="F5273" s="169"/>
      <c r="G5273" s="169"/>
      <c r="H5273" s="204"/>
    </row>
    <row r="5274" spans="5:8" x14ac:dyDescent="0.25">
      <c r="E5274" s="169"/>
      <c r="F5274" s="169"/>
      <c r="G5274" s="169"/>
      <c r="H5274" s="204"/>
    </row>
    <row r="5275" spans="5:8" x14ac:dyDescent="0.25">
      <c r="E5275" s="169"/>
      <c r="F5275" s="169"/>
      <c r="G5275" s="169"/>
      <c r="H5275" s="204"/>
    </row>
    <row r="5276" spans="5:8" x14ac:dyDescent="0.25">
      <c r="E5276" s="169"/>
      <c r="F5276" s="169"/>
      <c r="G5276" s="169"/>
      <c r="H5276" s="204"/>
    </row>
    <row r="5277" spans="5:8" x14ac:dyDescent="0.25">
      <c r="E5277" s="169"/>
      <c r="F5277" s="169"/>
      <c r="G5277" s="169"/>
      <c r="H5277" s="204"/>
    </row>
    <row r="5278" spans="5:8" x14ac:dyDescent="0.25">
      <c r="E5278" s="169"/>
      <c r="F5278" s="169"/>
      <c r="G5278" s="169"/>
      <c r="H5278" s="204"/>
    </row>
    <row r="5279" spans="5:8" x14ac:dyDescent="0.25">
      <c r="E5279" s="169"/>
      <c r="F5279" s="169"/>
      <c r="G5279" s="169"/>
      <c r="H5279" s="204"/>
    </row>
    <row r="5280" spans="5:8" x14ac:dyDescent="0.25">
      <c r="E5280" s="169"/>
      <c r="F5280" s="169"/>
      <c r="G5280" s="169"/>
      <c r="H5280" s="204"/>
    </row>
    <row r="5281" spans="5:8" x14ac:dyDescent="0.25">
      <c r="E5281" s="169"/>
      <c r="F5281" s="169"/>
      <c r="G5281" s="169"/>
      <c r="H5281" s="204"/>
    </row>
    <row r="5282" spans="5:8" x14ac:dyDescent="0.25">
      <c r="E5282" s="169"/>
      <c r="F5282" s="169"/>
      <c r="G5282" s="169"/>
      <c r="H5282" s="204"/>
    </row>
    <row r="5283" spans="5:8" x14ac:dyDescent="0.25">
      <c r="E5283" s="169"/>
      <c r="F5283" s="169"/>
      <c r="G5283" s="169"/>
      <c r="H5283" s="204"/>
    </row>
    <row r="5284" spans="5:8" x14ac:dyDescent="0.25">
      <c r="E5284" s="169"/>
      <c r="F5284" s="169"/>
      <c r="G5284" s="169"/>
      <c r="H5284" s="204"/>
    </row>
    <row r="5285" spans="5:8" x14ac:dyDescent="0.25">
      <c r="E5285" s="169"/>
      <c r="F5285" s="169"/>
      <c r="G5285" s="169"/>
      <c r="H5285" s="204"/>
    </row>
    <row r="5286" spans="5:8" x14ac:dyDescent="0.25">
      <c r="E5286" s="169"/>
      <c r="F5286" s="169"/>
      <c r="G5286" s="169"/>
      <c r="H5286" s="204"/>
    </row>
    <row r="5287" spans="5:8" x14ac:dyDescent="0.25">
      <c r="E5287" s="169"/>
      <c r="F5287" s="169"/>
      <c r="G5287" s="169"/>
      <c r="H5287" s="204"/>
    </row>
    <row r="5288" spans="5:8" x14ac:dyDescent="0.25">
      <c r="E5288" s="169"/>
      <c r="F5288" s="169"/>
      <c r="G5288" s="169"/>
      <c r="H5288" s="204"/>
    </row>
    <row r="5289" spans="5:8" x14ac:dyDescent="0.25">
      <c r="E5289" s="169"/>
      <c r="F5289" s="169"/>
      <c r="G5289" s="169"/>
      <c r="H5289" s="204"/>
    </row>
    <row r="5290" spans="5:8" x14ac:dyDescent="0.25">
      <c r="E5290" s="169"/>
      <c r="F5290" s="169"/>
      <c r="G5290" s="169"/>
      <c r="H5290" s="204"/>
    </row>
    <row r="5291" spans="5:8" x14ac:dyDescent="0.25">
      <c r="E5291" s="169"/>
      <c r="F5291" s="169"/>
      <c r="G5291" s="169"/>
      <c r="H5291" s="204"/>
    </row>
    <row r="5292" spans="5:8" x14ac:dyDescent="0.25">
      <c r="E5292" s="169"/>
      <c r="F5292" s="169"/>
      <c r="G5292" s="169"/>
      <c r="H5292" s="204"/>
    </row>
    <row r="5293" spans="5:8" x14ac:dyDescent="0.25">
      <c r="E5293" s="169"/>
      <c r="F5293" s="169"/>
      <c r="G5293" s="169"/>
      <c r="H5293" s="204"/>
    </row>
    <row r="5294" spans="5:8" x14ac:dyDescent="0.25">
      <c r="E5294" s="169"/>
      <c r="F5294" s="169"/>
      <c r="G5294" s="169"/>
      <c r="H5294" s="204"/>
    </row>
    <row r="5295" spans="5:8" x14ac:dyDescent="0.25">
      <c r="E5295" s="169"/>
      <c r="F5295" s="169"/>
      <c r="G5295" s="169"/>
      <c r="H5295" s="204"/>
    </row>
    <row r="5296" spans="5:8" x14ac:dyDescent="0.25">
      <c r="E5296" s="169"/>
      <c r="F5296" s="169"/>
      <c r="G5296" s="169"/>
      <c r="H5296" s="204"/>
    </row>
    <row r="5297" spans="5:8" x14ac:dyDescent="0.25">
      <c r="E5297" s="169"/>
      <c r="F5297" s="169"/>
      <c r="G5297" s="169"/>
      <c r="H5297" s="204"/>
    </row>
    <row r="5298" spans="5:8" x14ac:dyDescent="0.25">
      <c r="E5298" s="169"/>
      <c r="F5298" s="169"/>
      <c r="G5298" s="169"/>
      <c r="H5298" s="204"/>
    </row>
    <row r="5299" spans="5:8" x14ac:dyDescent="0.25">
      <c r="E5299" s="169"/>
      <c r="F5299" s="169"/>
      <c r="G5299" s="169"/>
      <c r="H5299" s="204"/>
    </row>
    <row r="5300" spans="5:8" x14ac:dyDescent="0.25">
      <c r="E5300" s="169"/>
      <c r="F5300" s="169"/>
      <c r="G5300" s="169"/>
      <c r="H5300" s="204"/>
    </row>
    <row r="5301" spans="5:8" x14ac:dyDescent="0.25">
      <c r="E5301" s="169"/>
      <c r="F5301" s="169"/>
      <c r="G5301" s="169"/>
      <c r="H5301" s="204"/>
    </row>
    <row r="5302" spans="5:8" x14ac:dyDescent="0.25">
      <c r="E5302" s="169"/>
      <c r="F5302" s="169"/>
      <c r="G5302" s="169"/>
      <c r="H5302" s="204"/>
    </row>
    <row r="5303" spans="5:8" x14ac:dyDescent="0.25">
      <c r="E5303" s="169"/>
      <c r="F5303" s="169"/>
      <c r="G5303" s="169"/>
      <c r="H5303" s="204"/>
    </row>
    <row r="5304" spans="5:8" x14ac:dyDescent="0.25">
      <c r="E5304" s="169"/>
      <c r="F5304" s="169"/>
      <c r="G5304" s="169"/>
      <c r="H5304" s="204"/>
    </row>
    <row r="5305" spans="5:8" x14ac:dyDescent="0.25">
      <c r="E5305" s="169"/>
      <c r="F5305" s="169"/>
      <c r="G5305" s="169"/>
      <c r="H5305" s="204"/>
    </row>
    <row r="5306" spans="5:8" x14ac:dyDescent="0.25">
      <c r="E5306" s="169"/>
      <c r="F5306" s="169"/>
      <c r="G5306" s="169"/>
      <c r="H5306" s="204"/>
    </row>
    <row r="5307" spans="5:8" x14ac:dyDescent="0.25">
      <c r="E5307" s="169"/>
      <c r="F5307" s="169"/>
      <c r="G5307" s="169"/>
      <c r="H5307" s="204"/>
    </row>
    <row r="5308" spans="5:8" x14ac:dyDescent="0.25">
      <c r="E5308" s="169"/>
      <c r="F5308" s="169"/>
      <c r="G5308" s="169"/>
      <c r="H5308" s="204"/>
    </row>
    <row r="5309" spans="5:8" x14ac:dyDescent="0.25">
      <c r="E5309" s="169"/>
      <c r="F5309" s="169"/>
      <c r="G5309" s="169"/>
      <c r="H5309" s="204"/>
    </row>
    <row r="5310" spans="5:8" x14ac:dyDescent="0.25">
      <c r="E5310" s="169"/>
      <c r="F5310" s="169"/>
      <c r="G5310" s="169"/>
      <c r="H5310" s="204"/>
    </row>
    <row r="5311" spans="5:8" x14ac:dyDescent="0.25">
      <c r="E5311" s="169"/>
      <c r="F5311" s="169"/>
      <c r="G5311" s="169"/>
      <c r="H5311" s="204"/>
    </row>
    <row r="5312" spans="5:8" x14ac:dyDescent="0.25">
      <c r="E5312" s="169"/>
      <c r="F5312" s="169"/>
      <c r="G5312" s="169"/>
      <c r="H5312" s="204"/>
    </row>
    <row r="5313" spans="5:8" x14ac:dyDescent="0.25">
      <c r="E5313" s="169"/>
      <c r="F5313" s="169"/>
      <c r="G5313" s="169"/>
      <c r="H5313" s="204"/>
    </row>
    <row r="5314" spans="5:8" x14ac:dyDescent="0.25">
      <c r="E5314" s="169"/>
      <c r="F5314" s="169"/>
      <c r="G5314" s="169"/>
      <c r="H5314" s="204"/>
    </row>
    <row r="5315" spans="5:8" x14ac:dyDescent="0.25">
      <c r="E5315" s="169"/>
      <c r="F5315" s="169"/>
      <c r="G5315" s="169"/>
      <c r="H5315" s="204"/>
    </row>
    <row r="5316" spans="5:8" x14ac:dyDescent="0.25">
      <c r="E5316" s="169"/>
      <c r="F5316" s="169"/>
      <c r="G5316" s="169"/>
      <c r="H5316" s="204"/>
    </row>
    <row r="5317" spans="5:8" x14ac:dyDescent="0.25">
      <c r="E5317" s="169"/>
      <c r="F5317" s="169"/>
      <c r="G5317" s="169"/>
      <c r="H5317" s="204"/>
    </row>
    <row r="5318" spans="5:8" x14ac:dyDescent="0.25">
      <c r="E5318" s="169"/>
      <c r="F5318" s="169"/>
      <c r="G5318" s="169"/>
      <c r="H5318" s="204"/>
    </row>
    <row r="5319" spans="5:8" x14ac:dyDescent="0.25">
      <c r="E5319" s="169"/>
      <c r="F5319" s="169"/>
      <c r="G5319" s="169"/>
      <c r="H5319" s="204"/>
    </row>
    <row r="5320" spans="5:8" x14ac:dyDescent="0.25">
      <c r="E5320" s="169"/>
      <c r="F5320" s="169"/>
      <c r="G5320" s="169"/>
      <c r="H5320" s="204"/>
    </row>
    <row r="5321" spans="5:8" x14ac:dyDescent="0.25">
      <c r="E5321" s="169"/>
      <c r="F5321" s="169"/>
      <c r="G5321" s="169"/>
      <c r="H5321" s="204"/>
    </row>
    <row r="5322" spans="5:8" x14ac:dyDescent="0.25">
      <c r="E5322" s="169"/>
      <c r="F5322" s="169"/>
      <c r="G5322" s="169"/>
      <c r="H5322" s="204"/>
    </row>
    <row r="5323" spans="5:8" x14ac:dyDescent="0.25">
      <c r="E5323" s="169"/>
      <c r="F5323" s="169"/>
      <c r="G5323" s="169"/>
      <c r="H5323" s="204"/>
    </row>
    <row r="5324" spans="5:8" x14ac:dyDescent="0.25">
      <c r="E5324" s="169"/>
      <c r="F5324" s="169"/>
      <c r="G5324" s="169"/>
      <c r="H5324" s="204"/>
    </row>
    <row r="5325" spans="5:8" x14ac:dyDescent="0.25">
      <c r="E5325" s="169"/>
      <c r="F5325" s="169"/>
      <c r="G5325" s="169"/>
      <c r="H5325" s="204"/>
    </row>
    <row r="5326" spans="5:8" x14ac:dyDescent="0.25">
      <c r="E5326" s="169"/>
      <c r="F5326" s="169"/>
      <c r="G5326" s="169"/>
      <c r="H5326" s="204"/>
    </row>
    <row r="5327" spans="5:8" x14ac:dyDescent="0.25">
      <c r="E5327" s="169"/>
      <c r="F5327" s="169"/>
      <c r="G5327" s="169"/>
      <c r="H5327" s="204"/>
    </row>
    <row r="5328" spans="5:8" x14ac:dyDescent="0.25">
      <c r="E5328" s="169"/>
      <c r="F5328" s="169"/>
      <c r="G5328" s="169"/>
      <c r="H5328" s="204"/>
    </row>
    <row r="5329" spans="5:8" x14ac:dyDescent="0.25">
      <c r="E5329" s="169"/>
      <c r="F5329" s="169"/>
      <c r="G5329" s="169"/>
      <c r="H5329" s="204"/>
    </row>
    <row r="5330" spans="5:8" x14ac:dyDescent="0.25">
      <c r="E5330" s="169"/>
      <c r="F5330" s="169"/>
      <c r="G5330" s="169"/>
      <c r="H5330" s="204"/>
    </row>
    <row r="5331" spans="5:8" x14ac:dyDescent="0.25">
      <c r="E5331" s="169"/>
      <c r="F5331" s="169"/>
      <c r="G5331" s="169"/>
      <c r="H5331" s="204"/>
    </row>
    <row r="5332" spans="5:8" x14ac:dyDescent="0.25">
      <c r="E5332" s="169"/>
      <c r="F5332" s="169"/>
      <c r="G5332" s="169"/>
      <c r="H5332" s="204"/>
    </row>
    <row r="5333" spans="5:8" x14ac:dyDescent="0.25">
      <c r="E5333" s="169"/>
      <c r="F5333" s="169"/>
      <c r="G5333" s="169"/>
      <c r="H5333" s="204"/>
    </row>
    <row r="5334" spans="5:8" x14ac:dyDescent="0.25">
      <c r="E5334" s="169"/>
      <c r="F5334" s="169"/>
      <c r="G5334" s="169"/>
      <c r="H5334" s="204"/>
    </row>
    <row r="5335" spans="5:8" x14ac:dyDescent="0.25">
      <c r="E5335" s="169"/>
      <c r="F5335" s="169"/>
      <c r="G5335" s="169"/>
      <c r="H5335" s="204"/>
    </row>
    <row r="5336" spans="5:8" x14ac:dyDescent="0.25">
      <c r="E5336" s="169"/>
      <c r="F5336" s="169"/>
      <c r="G5336" s="169"/>
      <c r="H5336" s="204"/>
    </row>
    <row r="5337" spans="5:8" x14ac:dyDescent="0.25">
      <c r="E5337" s="169"/>
      <c r="F5337" s="169"/>
      <c r="G5337" s="169"/>
      <c r="H5337" s="204"/>
    </row>
    <row r="5338" spans="5:8" x14ac:dyDescent="0.25">
      <c r="E5338" s="169"/>
      <c r="F5338" s="169"/>
      <c r="G5338" s="169"/>
      <c r="H5338" s="204"/>
    </row>
    <row r="5339" spans="5:8" x14ac:dyDescent="0.25">
      <c r="E5339" s="169"/>
      <c r="F5339" s="169"/>
      <c r="G5339" s="169"/>
      <c r="H5339" s="204"/>
    </row>
    <row r="5340" spans="5:8" x14ac:dyDescent="0.25">
      <c r="E5340" s="169"/>
      <c r="F5340" s="169"/>
      <c r="G5340" s="169"/>
      <c r="H5340" s="204"/>
    </row>
    <row r="5341" spans="5:8" x14ac:dyDescent="0.25">
      <c r="E5341" s="169"/>
      <c r="F5341" s="169"/>
      <c r="G5341" s="169"/>
      <c r="H5341" s="204"/>
    </row>
    <row r="5342" spans="5:8" x14ac:dyDescent="0.25">
      <c r="E5342" s="169"/>
      <c r="F5342" s="169"/>
      <c r="G5342" s="169"/>
      <c r="H5342" s="204"/>
    </row>
    <row r="5343" spans="5:8" x14ac:dyDescent="0.25">
      <c r="E5343" s="169"/>
      <c r="F5343" s="169"/>
      <c r="G5343" s="169"/>
      <c r="H5343" s="204"/>
    </row>
    <row r="5344" spans="5:8" x14ac:dyDescent="0.25">
      <c r="E5344" s="169"/>
      <c r="F5344" s="169"/>
      <c r="G5344" s="169"/>
      <c r="H5344" s="204"/>
    </row>
    <row r="5345" spans="5:8" x14ac:dyDescent="0.25">
      <c r="E5345" s="169"/>
      <c r="F5345" s="169"/>
      <c r="G5345" s="169"/>
      <c r="H5345" s="204"/>
    </row>
    <row r="5346" spans="5:8" x14ac:dyDescent="0.25">
      <c r="E5346" s="169"/>
      <c r="F5346" s="169"/>
      <c r="G5346" s="169"/>
      <c r="H5346" s="204"/>
    </row>
    <row r="5347" spans="5:8" x14ac:dyDescent="0.25">
      <c r="E5347" s="169"/>
      <c r="F5347" s="169"/>
      <c r="G5347" s="169"/>
      <c r="H5347" s="204"/>
    </row>
    <row r="5348" spans="5:8" x14ac:dyDescent="0.25">
      <c r="E5348" s="169"/>
      <c r="F5348" s="169"/>
      <c r="G5348" s="169"/>
      <c r="H5348" s="204"/>
    </row>
    <row r="5349" spans="5:8" x14ac:dyDescent="0.25">
      <c r="E5349" s="169"/>
      <c r="F5349" s="169"/>
      <c r="G5349" s="169"/>
      <c r="H5349" s="204"/>
    </row>
    <row r="5350" spans="5:8" x14ac:dyDescent="0.25">
      <c r="E5350" s="169"/>
      <c r="F5350" s="169"/>
      <c r="G5350" s="169"/>
      <c r="H5350" s="204"/>
    </row>
    <row r="5351" spans="5:8" x14ac:dyDescent="0.25">
      <c r="E5351" s="169"/>
      <c r="F5351" s="169"/>
      <c r="G5351" s="169"/>
      <c r="H5351" s="204"/>
    </row>
    <row r="5352" spans="5:8" x14ac:dyDescent="0.25">
      <c r="E5352" s="169"/>
      <c r="F5352" s="169"/>
      <c r="G5352" s="169"/>
      <c r="H5352" s="204"/>
    </row>
    <row r="5353" spans="5:8" x14ac:dyDescent="0.25">
      <c r="E5353" s="169"/>
      <c r="F5353" s="169"/>
      <c r="G5353" s="169"/>
      <c r="H5353" s="204"/>
    </row>
    <row r="5354" spans="5:8" x14ac:dyDescent="0.25">
      <c r="E5354" s="169"/>
      <c r="F5354" s="169"/>
      <c r="G5354" s="169"/>
      <c r="H5354" s="204"/>
    </row>
    <row r="5355" spans="5:8" x14ac:dyDescent="0.25">
      <c r="E5355" s="169"/>
      <c r="F5355" s="169"/>
      <c r="G5355" s="169"/>
      <c r="H5355" s="204"/>
    </row>
    <row r="5356" spans="5:8" x14ac:dyDescent="0.25">
      <c r="E5356" s="169"/>
      <c r="F5356" s="169"/>
      <c r="G5356" s="169"/>
      <c r="H5356" s="204"/>
    </row>
    <row r="5357" spans="5:8" x14ac:dyDescent="0.25">
      <c r="E5357" s="169"/>
      <c r="F5357" s="169"/>
      <c r="G5357" s="169"/>
      <c r="H5357" s="204"/>
    </row>
    <row r="5358" spans="5:8" x14ac:dyDescent="0.25">
      <c r="E5358" s="169"/>
      <c r="F5358" s="169"/>
      <c r="G5358" s="169"/>
      <c r="H5358" s="204"/>
    </row>
    <row r="5359" spans="5:8" x14ac:dyDescent="0.25">
      <c r="E5359" s="169"/>
      <c r="F5359" s="169"/>
      <c r="G5359" s="169"/>
      <c r="H5359" s="204"/>
    </row>
    <row r="5360" spans="5:8" x14ac:dyDescent="0.25">
      <c r="E5360" s="169"/>
      <c r="F5360" s="169"/>
      <c r="G5360" s="169"/>
      <c r="H5360" s="204"/>
    </row>
    <row r="5361" spans="5:8" x14ac:dyDescent="0.25">
      <c r="E5361" s="169"/>
      <c r="F5361" s="169"/>
      <c r="G5361" s="169"/>
      <c r="H5361" s="204"/>
    </row>
    <row r="5362" spans="5:8" x14ac:dyDescent="0.25">
      <c r="E5362" s="169"/>
      <c r="F5362" s="169"/>
      <c r="G5362" s="169"/>
      <c r="H5362" s="204"/>
    </row>
    <row r="5363" spans="5:8" x14ac:dyDescent="0.25">
      <c r="E5363" s="169"/>
      <c r="F5363" s="169"/>
      <c r="G5363" s="169"/>
      <c r="H5363" s="204"/>
    </row>
    <row r="5364" spans="5:8" x14ac:dyDescent="0.25">
      <c r="E5364" s="169"/>
      <c r="F5364" s="169"/>
      <c r="G5364" s="169"/>
      <c r="H5364" s="204"/>
    </row>
    <row r="5365" spans="5:8" x14ac:dyDescent="0.25">
      <c r="E5365" s="169"/>
      <c r="F5365" s="169"/>
      <c r="G5365" s="169"/>
      <c r="H5365" s="204"/>
    </row>
    <row r="5366" spans="5:8" x14ac:dyDescent="0.25">
      <c r="E5366" s="169"/>
      <c r="F5366" s="169"/>
      <c r="G5366" s="169"/>
      <c r="H5366" s="204"/>
    </row>
    <row r="5367" spans="5:8" x14ac:dyDescent="0.25">
      <c r="E5367" s="169"/>
      <c r="F5367" s="169"/>
      <c r="G5367" s="169"/>
      <c r="H5367" s="204"/>
    </row>
    <row r="5368" spans="5:8" x14ac:dyDescent="0.25">
      <c r="E5368" s="169"/>
      <c r="F5368" s="169"/>
      <c r="G5368" s="169"/>
      <c r="H5368" s="204"/>
    </row>
    <row r="5369" spans="5:8" x14ac:dyDescent="0.25">
      <c r="E5369" s="169"/>
      <c r="F5369" s="169"/>
      <c r="G5369" s="169"/>
      <c r="H5369" s="204"/>
    </row>
    <row r="5370" spans="5:8" x14ac:dyDescent="0.25">
      <c r="E5370" s="169"/>
      <c r="F5370" s="169"/>
      <c r="G5370" s="169"/>
      <c r="H5370" s="204"/>
    </row>
    <row r="5371" spans="5:8" x14ac:dyDescent="0.25">
      <c r="E5371" s="169"/>
      <c r="F5371" s="169"/>
      <c r="G5371" s="169"/>
      <c r="H5371" s="204"/>
    </row>
    <row r="5372" spans="5:8" x14ac:dyDescent="0.25">
      <c r="E5372" s="169"/>
      <c r="F5372" s="169"/>
      <c r="G5372" s="169"/>
      <c r="H5372" s="204"/>
    </row>
    <row r="5373" spans="5:8" x14ac:dyDescent="0.25">
      <c r="E5373" s="169"/>
      <c r="F5373" s="169"/>
      <c r="G5373" s="169"/>
      <c r="H5373" s="204"/>
    </row>
    <row r="5374" spans="5:8" x14ac:dyDescent="0.25">
      <c r="E5374" s="169"/>
      <c r="F5374" s="169"/>
      <c r="G5374" s="169"/>
      <c r="H5374" s="204"/>
    </row>
    <row r="5375" spans="5:8" x14ac:dyDescent="0.25">
      <c r="E5375" s="169"/>
      <c r="F5375" s="169"/>
      <c r="G5375" s="169"/>
      <c r="H5375" s="204"/>
    </row>
    <row r="5376" spans="5:8" x14ac:dyDescent="0.25">
      <c r="E5376" s="169"/>
      <c r="F5376" s="169"/>
      <c r="G5376" s="169"/>
      <c r="H5376" s="204"/>
    </row>
    <row r="5377" spans="5:8" x14ac:dyDescent="0.25">
      <c r="E5377" s="169"/>
      <c r="F5377" s="169"/>
      <c r="G5377" s="169"/>
      <c r="H5377" s="204"/>
    </row>
    <row r="5378" spans="5:8" x14ac:dyDescent="0.25">
      <c r="E5378" s="169"/>
      <c r="F5378" s="169"/>
      <c r="G5378" s="169"/>
      <c r="H5378" s="204"/>
    </row>
    <row r="5379" spans="5:8" x14ac:dyDescent="0.25">
      <c r="E5379" s="169"/>
      <c r="F5379" s="169"/>
      <c r="G5379" s="169"/>
      <c r="H5379" s="204"/>
    </row>
    <row r="5380" spans="5:8" x14ac:dyDescent="0.25">
      <c r="E5380" s="169"/>
      <c r="F5380" s="169"/>
      <c r="G5380" s="169"/>
      <c r="H5380" s="204"/>
    </row>
    <row r="5381" spans="5:8" x14ac:dyDescent="0.25">
      <c r="E5381" s="169"/>
      <c r="F5381" s="169"/>
      <c r="G5381" s="169"/>
      <c r="H5381" s="204"/>
    </row>
    <row r="5382" spans="5:8" x14ac:dyDescent="0.25">
      <c r="E5382" s="169"/>
      <c r="F5382" s="169"/>
      <c r="G5382" s="169"/>
      <c r="H5382" s="204"/>
    </row>
    <row r="5383" spans="5:8" x14ac:dyDescent="0.25">
      <c r="E5383" s="169"/>
      <c r="F5383" s="169"/>
      <c r="G5383" s="169"/>
      <c r="H5383" s="204"/>
    </row>
    <row r="5384" spans="5:8" x14ac:dyDescent="0.25">
      <c r="E5384" s="169"/>
      <c r="F5384" s="169"/>
      <c r="G5384" s="169"/>
      <c r="H5384" s="204"/>
    </row>
    <row r="5385" spans="5:8" x14ac:dyDescent="0.25">
      <c r="E5385" s="169"/>
      <c r="F5385" s="169"/>
      <c r="G5385" s="169"/>
      <c r="H5385" s="204"/>
    </row>
    <row r="5386" spans="5:8" x14ac:dyDescent="0.25">
      <c r="E5386" s="169"/>
      <c r="F5386" s="169"/>
      <c r="G5386" s="169"/>
      <c r="H5386" s="204"/>
    </row>
    <row r="5387" spans="5:8" x14ac:dyDescent="0.25">
      <c r="E5387" s="169"/>
      <c r="F5387" s="169"/>
      <c r="G5387" s="169"/>
      <c r="H5387" s="204"/>
    </row>
    <row r="5388" spans="5:8" x14ac:dyDescent="0.25">
      <c r="E5388" s="169"/>
      <c r="F5388" s="169"/>
      <c r="G5388" s="169"/>
      <c r="H5388" s="204"/>
    </row>
    <row r="5389" spans="5:8" x14ac:dyDescent="0.25">
      <c r="E5389" s="169"/>
      <c r="F5389" s="169"/>
      <c r="G5389" s="169"/>
      <c r="H5389" s="204"/>
    </row>
    <row r="5390" spans="5:8" x14ac:dyDescent="0.25">
      <c r="E5390" s="169"/>
      <c r="F5390" s="169"/>
      <c r="G5390" s="169"/>
      <c r="H5390" s="204"/>
    </row>
    <row r="5391" spans="5:8" x14ac:dyDescent="0.25">
      <c r="E5391" s="169"/>
      <c r="F5391" s="169"/>
      <c r="G5391" s="169"/>
      <c r="H5391" s="204"/>
    </row>
    <row r="5392" spans="5:8" x14ac:dyDescent="0.25">
      <c r="E5392" s="169"/>
      <c r="F5392" s="169"/>
      <c r="G5392" s="169"/>
      <c r="H5392" s="204"/>
    </row>
    <row r="5393" spans="5:8" x14ac:dyDescent="0.25">
      <c r="E5393" s="169"/>
      <c r="F5393" s="169"/>
      <c r="G5393" s="169"/>
      <c r="H5393" s="204"/>
    </row>
    <row r="5394" spans="5:8" x14ac:dyDescent="0.25">
      <c r="E5394" s="169"/>
      <c r="F5394" s="169"/>
      <c r="G5394" s="169"/>
      <c r="H5394" s="204"/>
    </row>
    <row r="5395" spans="5:8" x14ac:dyDescent="0.25">
      <c r="E5395" s="169"/>
      <c r="F5395" s="169"/>
      <c r="G5395" s="169"/>
      <c r="H5395" s="204"/>
    </row>
    <row r="5396" spans="5:8" x14ac:dyDescent="0.25">
      <c r="E5396" s="169"/>
      <c r="F5396" s="169"/>
      <c r="G5396" s="169"/>
      <c r="H5396" s="204"/>
    </row>
    <row r="5397" spans="5:8" x14ac:dyDescent="0.25">
      <c r="E5397" s="169"/>
      <c r="F5397" s="169"/>
      <c r="G5397" s="169"/>
      <c r="H5397" s="204"/>
    </row>
    <row r="5398" spans="5:8" x14ac:dyDescent="0.25">
      <c r="E5398" s="169"/>
      <c r="F5398" s="169"/>
      <c r="G5398" s="169"/>
      <c r="H5398" s="204"/>
    </row>
    <row r="5399" spans="5:8" x14ac:dyDescent="0.25">
      <c r="E5399" s="169"/>
      <c r="F5399" s="169"/>
      <c r="G5399" s="169"/>
      <c r="H5399" s="204"/>
    </row>
    <row r="5400" spans="5:8" x14ac:dyDescent="0.25">
      <c r="E5400" s="169"/>
      <c r="F5400" s="169"/>
      <c r="G5400" s="169"/>
      <c r="H5400" s="204"/>
    </row>
    <row r="5401" spans="5:8" x14ac:dyDescent="0.25">
      <c r="E5401" s="169"/>
      <c r="F5401" s="169"/>
      <c r="G5401" s="169"/>
      <c r="H5401" s="204"/>
    </row>
    <row r="5402" spans="5:8" x14ac:dyDescent="0.25">
      <c r="E5402" s="169"/>
      <c r="F5402" s="169"/>
      <c r="G5402" s="169"/>
      <c r="H5402" s="204"/>
    </row>
    <row r="5403" spans="5:8" x14ac:dyDescent="0.25">
      <c r="E5403" s="169"/>
      <c r="F5403" s="169"/>
      <c r="G5403" s="169"/>
      <c r="H5403" s="204"/>
    </row>
    <row r="5404" spans="5:8" x14ac:dyDescent="0.25">
      <c r="E5404" s="169"/>
      <c r="F5404" s="169"/>
      <c r="G5404" s="169"/>
      <c r="H5404" s="204"/>
    </row>
    <row r="5405" spans="5:8" x14ac:dyDescent="0.25">
      <c r="E5405" s="169"/>
      <c r="F5405" s="169"/>
      <c r="G5405" s="169"/>
      <c r="H5405" s="204"/>
    </row>
    <row r="5406" spans="5:8" x14ac:dyDescent="0.25">
      <c r="E5406" s="169"/>
      <c r="F5406" s="169"/>
      <c r="G5406" s="169"/>
      <c r="H5406" s="204"/>
    </row>
    <row r="5407" spans="5:8" x14ac:dyDescent="0.25">
      <c r="E5407" s="169"/>
      <c r="F5407" s="169"/>
      <c r="G5407" s="169"/>
      <c r="H5407" s="204"/>
    </row>
    <row r="5408" spans="5:8" x14ac:dyDescent="0.25">
      <c r="E5408" s="169"/>
      <c r="F5408" s="169"/>
      <c r="G5408" s="169"/>
      <c r="H5408" s="204"/>
    </row>
    <row r="5409" spans="5:8" x14ac:dyDescent="0.25">
      <c r="E5409" s="169"/>
      <c r="F5409" s="169"/>
      <c r="G5409" s="169"/>
      <c r="H5409" s="204"/>
    </row>
    <row r="5410" spans="5:8" x14ac:dyDescent="0.25">
      <c r="E5410" s="169"/>
      <c r="F5410" s="169"/>
      <c r="G5410" s="169"/>
      <c r="H5410" s="204"/>
    </row>
    <row r="5411" spans="5:8" x14ac:dyDescent="0.25">
      <c r="E5411" s="169"/>
      <c r="F5411" s="169"/>
      <c r="G5411" s="169"/>
      <c r="H5411" s="204"/>
    </row>
    <row r="5412" spans="5:8" x14ac:dyDescent="0.25">
      <c r="E5412" s="169"/>
      <c r="F5412" s="169"/>
      <c r="G5412" s="169"/>
      <c r="H5412" s="204"/>
    </row>
    <row r="5413" spans="5:8" x14ac:dyDescent="0.25">
      <c r="E5413" s="169"/>
      <c r="F5413" s="169"/>
      <c r="G5413" s="169"/>
      <c r="H5413" s="204"/>
    </row>
    <row r="5414" spans="5:8" x14ac:dyDescent="0.25">
      <c r="E5414" s="169"/>
      <c r="F5414" s="169"/>
      <c r="G5414" s="169"/>
      <c r="H5414" s="204"/>
    </row>
    <row r="5415" spans="5:8" x14ac:dyDescent="0.25">
      <c r="E5415" s="169"/>
      <c r="F5415" s="169"/>
      <c r="G5415" s="169"/>
      <c r="H5415" s="204"/>
    </row>
    <row r="5416" spans="5:8" x14ac:dyDescent="0.25">
      <c r="E5416" s="169"/>
      <c r="F5416" s="169"/>
      <c r="G5416" s="169"/>
      <c r="H5416" s="204"/>
    </row>
    <row r="5417" spans="5:8" x14ac:dyDescent="0.25">
      <c r="E5417" s="169"/>
      <c r="F5417" s="169"/>
      <c r="G5417" s="169"/>
      <c r="H5417" s="204"/>
    </row>
    <row r="5418" spans="5:8" x14ac:dyDescent="0.25">
      <c r="E5418" s="169"/>
      <c r="F5418" s="169"/>
      <c r="G5418" s="169"/>
      <c r="H5418" s="204"/>
    </row>
    <row r="5419" spans="5:8" x14ac:dyDescent="0.25">
      <c r="E5419" s="169"/>
      <c r="F5419" s="169"/>
      <c r="G5419" s="169"/>
      <c r="H5419" s="204"/>
    </row>
    <row r="5420" spans="5:8" x14ac:dyDescent="0.25">
      <c r="E5420" s="169"/>
      <c r="F5420" s="169"/>
      <c r="G5420" s="169"/>
      <c r="H5420" s="204"/>
    </row>
    <row r="5421" spans="5:8" x14ac:dyDescent="0.25">
      <c r="E5421" s="169"/>
      <c r="F5421" s="169"/>
      <c r="G5421" s="169"/>
      <c r="H5421" s="204"/>
    </row>
    <row r="5422" spans="5:8" x14ac:dyDescent="0.25">
      <c r="E5422" s="169"/>
      <c r="F5422" s="169"/>
      <c r="G5422" s="169"/>
      <c r="H5422" s="204"/>
    </row>
    <row r="5423" spans="5:8" x14ac:dyDescent="0.25">
      <c r="E5423" s="169"/>
      <c r="F5423" s="169"/>
      <c r="G5423" s="169"/>
      <c r="H5423" s="204"/>
    </row>
    <row r="5424" spans="5:8" x14ac:dyDescent="0.25">
      <c r="E5424" s="169"/>
      <c r="F5424" s="169"/>
      <c r="G5424" s="169"/>
      <c r="H5424" s="204"/>
    </row>
    <row r="5425" spans="5:8" x14ac:dyDescent="0.25">
      <c r="E5425" s="169"/>
      <c r="F5425" s="169"/>
      <c r="G5425" s="169"/>
      <c r="H5425" s="204"/>
    </row>
    <row r="5426" spans="5:8" x14ac:dyDescent="0.25">
      <c r="E5426" s="169"/>
      <c r="F5426" s="169"/>
      <c r="G5426" s="169"/>
      <c r="H5426" s="204"/>
    </row>
    <row r="5427" spans="5:8" x14ac:dyDescent="0.25">
      <c r="E5427" s="169"/>
      <c r="F5427" s="169"/>
      <c r="G5427" s="169"/>
      <c r="H5427" s="204"/>
    </row>
    <row r="5428" spans="5:8" x14ac:dyDescent="0.25">
      <c r="E5428" s="169"/>
      <c r="F5428" s="169"/>
      <c r="G5428" s="169"/>
      <c r="H5428" s="204"/>
    </row>
    <row r="5429" spans="5:8" x14ac:dyDescent="0.25">
      <c r="E5429" s="169"/>
      <c r="F5429" s="169"/>
      <c r="G5429" s="169"/>
      <c r="H5429" s="204"/>
    </row>
    <row r="5430" spans="5:8" x14ac:dyDescent="0.25">
      <c r="E5430" s="169"/>
      <c r="F5430" s="169"/>
      <c r="G5430" s="169"/>
      <c r="H5430" s="204"/>
    </row>
    <row r="5431" spans="5:8" x14ac:dyDescent="0.25">
      <c r="E5431" s="169"/>
      <c r="F5431" s="169"/>
      <c r="G5431" s="169"/>
      <c r="H5431" s="204"/>
    </row>
    <row r="5432" spans="5:8" x14ac:dyDescent="0.25">
      <c r="E5432" s="169"/>
      <c r="F5432" s="169"/>
      <c r="G5432" s="169"/>
      <c r="H5432" s="204"/>
    </row>
    <row r="5433" spans="5:8" x14ac:dyDescent="0.25">
      <c r="E5433" s="169"/>
      <c r="F5433" s="169"/>
      <c r="G5433" s="169"/>
      <c r="H5433" s="204"/>
    </row>
    <row r="5434" spans="5:8" x14ac:dyDescent="0.25">
      <c r="E5434" s="169"/>
      <c r="F5434" s="169"/>
      <c r="G5434" s="169"/>
      <c r="H5434" s="204"/>
    </row>
    <row r="5435" spans="5:8" x14ac:dyDescent="0.25">
      <c r="E5435" s="169"/>
      <c r="F5435" s="169"/>
      <c r="G5435" s="169"/>
      <c r="H5435" s="204"/>
    </row>
    <row r="5436" spans="5:8" x14ac:dyDescent="0.25">
      <c r="E5436" s="169"/>
      <c r="F5436" s="169"/>
      <c r="G5436" s="169"/>
      <c r="H5436" s="204"/>
    </row>
    <row r="5437" spans="5:8" x14ac:dyDescent="0.25">
      <c r="E5437" s="169"/>
      <c r="F5437" s="169"/>
      <c r="G5437" s="169"/>
      <c r="H5437" s="204"/>
    </row>
    <row r="5438" spans="5:8" x14ac:dyDescent="0.25">
      <c r="E5438" s="169"/>
      <c r="F5438" s="169"/>
      <c r="G5438" s="169"/>
      <c r="H5438" s="204"/>
    </row>
    <row r="5439" spans="5:8" x14ac:dyDescent="0.25">
      <c r="E5439" s="169"/>
      <c r="F5439" s="169"/>
      <c r="G5439" s="169"/>
      <c r="H5439" s="204"/>
    </row>
    <row r="5440" spans="5:8" x14ac:dyDescent="0.25">
      <c r="E5440" s="169"/>
      <c r="F5440" s="169"/>
      <c r="G5440" s="169"/>
      <c r="H5440" s="204"/>
    </row>
    <row r="5441" spans="5:8" x14ac:dyDescent="0.25">
      <c r="E5441" s="169"/>
      <c r="F5441" s="169"/>
      <c r="G5441" s="169"/>
      <c r="H5441" s="204"/>
    </row>
    <row r="5442" spans="5:8" x14ac:dyDescent="0.25">
      <c r="E5442" s="169"/>
      <c r="F5442" s="169"/>
      <c r="G5442" s="169"/>
      <c r="H5442" s="204"/>
    </row>
    <row r="5443" spans="5:8" x14ac:dyDescent="0.25">
      <c r="E5443" s="169"/>
      <c r="F5443" s="169"/>
      <c r="G5443" s="169"/>
      <c r="H5443" s="204"/>
    </row>
    <row r="5444" spans="5:8" x14ac:dyDescent="0.25">
      <c r="E5444" s="169"/>
      <c r="F5444" s="169"/>
      <c r="G5444" s="169"/>
      <c r="H5444" s="204"/>
    </row>
    <row r="5445" spans="5:8" x14ac:dyDescent="0.25">
      <c r="E5445" s="169"/>
      <c r="F5445" s="169"/>
      <c r="G5445" s="169"/>
      <c r="H5445" s="204"/>
    </row>
    <row r="5446" spans="5:8" x14ac:dyDescent="0.25">
      <c r="E5446" s="169"/>
      <c r="F5446" s="169"/>
      <c r="G5446" s="169"/>
      <c r="H5446" s="204"/>
    </row>
    <row r="5447" spans="5:8" x14ac:dyDescent="0.25">
      <c r="E5447" s="169"/>
      <c r="F5447" s="169"/>
      <c r="G5447" s="169"/>
      <c r="H5447" s="204"/>
    </row>
    <row r="5448" spans="5:8" x14ac:dyDescent="0.25">
      <c r="E5448" s="169"/>
      <c r="F5448" s="169"/>
      <c r="G5448" s="169"/>
      <c r="H5448" s="204"/>
    </row>
    <row r="5449" spans="5:8" x14ac:dyDescent="0.25">
      <c r="E5449" s="169"/>
      <c r="F5449" s="169"/>
      <c r="G5449" s="169"/>
      <c r="H5449" s="204"/>
    </row>
    <row r="5450" spans="5:8" x14ac:dyDescent="0.25">
      <c r="E5450" s="169"/>
      <c r="F5450" s="169"/>
      <c r="G5450" s="169"/>
      <c r="H5450" s="204"/>
    </row>
    <row r="5451" spans="5:8" x14ac:dyDescent="0.25">
      <c r="E5451" s="169"/>
      <c r="F5451" s="169"/>
      <c r="G5451" s="169"/>
      <c r="H5451" s="204"/>
    </row>
    <row r="5452" spans="5:8" x14ac:dyDescent="0.25">
      <c r="E5452" s="169"/>
      <c r="F5452" s="169"/>
      <c r="G5452" s="169"/>
      <c r="H5452" s="204"/>
    </row>
    <row r="5453" spans="5:8" x14ac:dyDescent="0.25">
      <c r="E5453" s="169"/>
      <c r="F5453" s="169"/>
      <c r="G5453" s="169"/>
      <c r="H5453" s="204"/>
    </row>
    <row r="5454" spans="5:8" x14ac:dyDescent="0.25">
      <c r="E5454" s="169"/>
      <c r="F5454" s="169"/>
      <c r="G5454" s="169"/>
      <c r="H5454" s="204"/>
    </row>
    <row r="5455" spans="5:8" x14ac:dyDescent="0.25">
      <c r="E5455" s="169"/>
      <c r="F5455" s="169"/>
      <c r="G5455" s="169"/>
      <c r="H5455" s="204"/>
    </row>
    <row r="5456" spans="5:8" x14ac:dyDescent="0.25">
      <c r="E5456" s="169"/>
      <c r="F5456" s="169"/>
      <c r="G5456" s="169"/>
      <c r="H5456" s="204"/>
    </row>
    <row r="5457" spans="5:8" x14ac:dyDescent="0.25">
      <c r="E5457" s="169"/>
      <c r="F5457" s="169"/>
      <c r="G5457" s="169"/>
      <c r="H5457" s="204"/>
    </row>
    <row r="5458" spans="5:8" x14ac:dyDescent="0.25">
      <c r="E5458" s="169"/>
      <c r="F5458" s="169"/>
      <c r="G5458" s="169"/>
      <c r="H5458" s="204"/>
    </row>
    <row r="5459" spans="5:8" x14ac:dyDescent="0.25">
      <c r="E5459" s="169"/>
      <c r="F5459" s="169"/>
      <c r="G5459" s="169"/>
      <c r="H5459" s="204"/>
    </row>
    <row r="5460" spans="5:8" x14ac:dyDescent="0.25">
      <c r="E5460" s="169"/>
      <c r="F5460" s="169"/>
      <c r="G5460" s="169"/>
      <c r="H5460" s="204"/>
    </row>
    <row r="5461" spans="5:8" x14ac:dyDescent="0.25">
      <c r="E5461" s="169"/>
      <c r="F5461" s="169"/>
      <c r="G5461" s="169"/>
      <c r="H5461" s="204"/>
    </row>
    <row r="5462" spans="5:8" x14ac:dyDescent="0.25">
      <c r="E5462" s="169"/>
      <c r="F5462" s="169"/>
      <c r="G5462" s="169"/>
      <c r="H5462" s="204"/>
    </row>
    <row r="5463" spans="5:8" x14ac:dyDescent="0.25">
      <c r="E5463" s="169"/>
      <c r="F5463" s="169"/>
      <c r="G5463" s="169"/>
      <c r="H5463" s="204"/>
    </row>
    <row r="5464" spans="5:8" x14ac:dyDescent="0.25">
      <c r="E5464" s="169"/>
      <c r="F5464" s="169"/>
      <c r="G5464" s="169"/>
      <c r="H5464" s="204"/>
    </row>
    <row r="5465" spans="5:8" x14ac:dyDescent="0.25">
      <c r="E5465" s="169"/>
      <c r="F5465" s="169"/>
      <c r="G5465" s="169"/>
      <c r="H5465" s="204"/>
    </row>
    <row r="5466" spans="5:8" x14ac:dyDescent="0.25">
      <c r="E5466" s="169"/>
      <c r="F5466" s="169"/>
      <c r="G5466" s="169"/>
      <c r="H5466" s="204"/>
    </row>
    <row r="5467" spans="5:8" x14ac:dyDescent="0.25">
      <c r="E5467" s="169"/>
      <c r="F5467" s="169"/>
      <c r="G5467" s="169"/>
      <c r="H5467" s="204"/>
    </row>
    <row r="5468" spans="5:8" x14ac:dyDescent="0.25">
      <c r="E5468" s="169"/>
      <c r="F5468" s="169"/>
      <c r="G5468" s="169"/>
      <c r="H5468" s="204"/>
    </row>
    <row r="5469" spans="5:8" x14ac:dyDescent="0.25">
      <c r="E5469" s="169"/>
      <c r="F5469" s="169"/>
      <c r="G5469" s="169"/>
      <c r="H5469" s="204"/>
    </row>
    <row r="5470" spans="5:8" x14ac:dyDescent="0.25">
      <c r="E5470" s="169"/>
      <c r="F5470" s="169"/>
      <c r="G5470" s="169"/>
      <c r="H5470" s="204"/>
    </row>
    <row r="5471" spans="5:8" x14ac:dyDescent="0.25">
      <c r="E5471" s="169"/>
      <c r="F5471" s="169"/>
      <c r="G5471" s="169"/>
      <c r="H5471" s="204"/>
    </row>
    <row r="5472" spans="5:8" x14ac:dyDescent="0.25">
      <c r="E5472" s="169"/>
      <c r="F5472" s="169"/>
      <c r="G5472" s="169"/>
      <c r="H5472" s="204"/>
    </row>
    <row r="5473" spans="5:8" x14ac:dyDescent="0.25">
      <c r="E5473" s="169"/>
      <c r="F5473" s="169"/>
      <c r="G5473" s="169"/>
      <c r="H5473" s="204"/>
    </row>
    <row r="5474" spans="5:8" x14ac:dyDescent="0.25">
      <c r="E5474" s="169"/>
      <c r="F5474" s="169"/>
      <c r="G5474" s="169"/>
      <c r="H5474" s="204"/>
    </row>
    <row r="5475" spans="5:8" x14ac:dyDescent="0.25">
      <c r="E5475" s="169"/>
      <c r="F5475" s="169"/>
      <c r="G5475" s="169"/>
      <c r="H5475" s="204"/>
    </row>
    <row r="5476" spans="5:8" x14ac:dyDescent="0.25">
      <c r="E5476" s="169"/>
      <c r="F5476" s="169"/>
      <c r="G5476" s="169"/>
      <c r="H5476" s="204"/>
    </row>
    <row r="5477" spans="5:8" x14ac:dyDescent="0.25">
      <c r="E5477" s="169"/>
      <c r="F5477" s="169"/>
      <c r="G5477" s="169"/>
      <c r="H5477" s="204"/>
    </row>
    <row r="5478" spans="5:8" x14ac:dyDescent="0.25">
      <c r="E5478" s="169"/>
      <c r="F5478" s="169"/>
      <c r="G5478" s="169"/>
      <c r="H5478" s="204"/>
    </row>
    <row r="5479" spans="5:8" x14ac:dyDescent="0.25">
      <c r="E5479" s="169"/>
      <c r="F5479" s="169"/>
      <c r="G5479" s="169"/>
      <c r="H5479" s="204"/>
    </row>
    <row r="5480" spans="5:8" x14ac:dyDescent="0.25">
      <c r="E5480" s="169"/>
      <c r="F5480" s="169"/>
      <c r="G5480" s="169"/>
      <c r="H5480" s="204"/>
    </row>
    <row r="5481" spans="5:8" x14ac:dyDescent="0.25">
      <c r="E5481" s="169"/>
      <c r="F5481" s="169"/>
      <c r="G5481" s="169"/>
      <c r="H5481" s="204"/>
    </row>
    <row r="5482" spans="5:8" x14ac:dyDescent="0.25">
      <c r="E5482" s="169"/>
      <c r="F5482" s="169"/>
      <c r="G5482" s="169"/>
      <c r="H5482" s="204"/>
    </row>
    <row r="5483" spans="5:8" x14ac:dyDescent="0.25">
      <c r="E5483" s="169"/>
      <c r="F5483" s="169"/>
      <c r="G5483" s="169"/>
      <c r="H5483" s="204"/>
    </row>
    <row r="5484" spans="5:8" x14ac:dyDescent="0.25">
      <c r="E5484" s="169"/>
      <c r="F5484" s="169"/>
      <c r="G5484" s="169"/>
      <c r="H5484" s="204"/>
    </row>
    <row r="5485" spans="5:8" x14ac:dyDescent="0.25">
      <c r="E5485" s="169"/>
      <c r="F5485" s="169"/>
      <c r="G5485" s="169"/>
      <c r="H5485" s="204"/>
    </row>
    <row r="5486" spans="5:8" x14ac:dyDescent="0.25">
      <c r="E5486" s="169"/>
      <c r="F5486" s="169"/>
      <c r="G5486" s="169"/>
      <c r="H5486" s="204"/>
    </row>
    <row r="5487" spans="5:8" x14ac:dyDescent="0.25">
      <c r="E5487" s="169"/>
      <c r="F5487" s="169"/>
      <c r="G5487" s="169"/>
      <c r="H5487" s="204"/>
    </row>
    <row r="5488" spans="5:8" x14ac:dyDescent="0.25">
      <c r="E5488" s="169"/>
      <c r="F5488" s="169"/>
      <c r="G5488" s="169"/>
      <c r="H5488" s="204"/>
    </row>
    <row r="5489" spans="5:8" x14ac:dyDescent="0.25">
      <c r="E5489" s="169"/>
      <c r="F5489" s="169"/>
      <c r="G5489" s="169"/>
      <c r="H5489" s="204"/>
    </row>
    <row r="5490" spans="5:8" x14ac:dyDescent="0.25">
      <c r="E5490" s="169"/>
      <c r="F5490" s="169"/>
      <c r="G5490" s="169"/>
      <c r="H5490" s="204"/>
    </row>
    <row r="5491" spans="5:8" x14ac:dyDescent="0.25">
      <c r="E5491" s="169"/>
      <c r="F5491" s="169"/>
      <c r="G5491" s="169"/>
      <c r="H5491" s="204"/>
    </row>
    <row r="5492" spans="5:8" x14ac:dyDescent="0.25">
      <c r="E5492" s="169"/>
      <c r="F5492" s="169"/>
      <c r="G5492" s="169"/>
      <c r="H5492" s="204"/>
    </row>
    <row r="5493" spans="5:8" x14ac:dyDescent="0.25">
      <c r="E5493" s="169"/>
      <c r="F5493" s="169"/>
      <c r="G5493" s="169"/>
      <c r="H5493" s="204"/>
    </row>
    <row r="5494" spans="5:8" x14ac:dyDescent="0.25">
      <c r="E5494" s="169"/>
      <c r="F5494" s="169"/>
      <c r="G5494" s="169"/>
      <c r="H5494" s="204"/>
    </row>
    <row r="5495" spans="5:8" x14ac:dyDescent="0.25">
      <c r="E5495" s="169"/>
      <c r="F5495" s="169"/>
      <c r="G5495" s="169"/>
      <c r="H5495" s="204"/>
    </row>
    <row r="5496" spans="5:8" x14ac:dyDescent="0.25">
      <c r="E5496" s="169"/>
      <c r="F5496" s="169"/>
      <c r="G5496" s="169"/>
      <c r="H5496" s="204"/>
    </row>
    <row r="5497" spans="5:8" x14ac:dyDescent="0.25">
      <c r="E5497" s="169"/>
      <c r="F5497" s="169"/>
      <c r="G5497" s="169"/>
      <c r="H5497" s="204"/>
    </row>
    <row r="5498" spans="5:8" x14ac:dyDescent="0.25">
      <c r="E5498" s="169"/>
      <c r="F5498" s="169"/>
      <c r="G5498" s="169"/>
      <c r="H5498" s="204"/>
    </row>
    <row r="5499" spans="5:8" x14ac:dyDescent="0.25">
      <c r="E5499" s="169"/>
      <c r="F5499" s="169"/>
      <c r="G5499" s="169"/>
      <c r="H5499" s="204"/>
    </row>
    <row r="5500" spans="5:8" x14ac:dyDescent="0.25">
      <c r="E5500" s="169"/>
      <c r="F5500" s="169"/>
      <c r="G5500" s="169"/>
      <c r="H5500" s="204"/>
    </row>
    <row r="5501" spans="5:8" x14ac:dyDescent="0.25">
      <c r="E5501" s="169"/>
      <c r="F5501" s="169"/>
      <c r="G5501" s="169"/>
      <c r="H5501" s="204"/>
    </row>
    <row r="5502" spans="5:8" x14ac:dyDescent="0.25">
      <c r="E5502" s="169"/>
      <c r="F5502" s="169"/>
      <c r="G5502" s="169"/>
      <c r="H5502" s="204"/>
    </row>
    <row r="5503" spans="5:8" x14ac:dyDescent="0.25">
      <c r="E5503" s="169"/>
      <c r="F5503" s="169"/>
      <c r="G5503" s="169"/>
      <c r="H5503" s="204"/>
    </row>
    <row r="5504" spans="5:8" x14ac:dyDescent="0.25">
      <c r="E5504" s="169"/>
      <c r="F5504" s="169"/>
      <c r="G5504" s="169"/>
      <c r="H5504" s="204"/>
    </row>
    <row r="5505" spans="5:8" x14ac:dyDescent="0.25">
      <c r="E5505" s="169"/>
      <c r="F5505" s="169"/>
      <c r="G5505" s="169"/>
      <c r="H5505" s="204"/>
    </row>
    <row r="5506" spans="5:8" x14ac:dyDescent="0.25">
      <c r="E5506" s="169"/>
      <c r="F5506" s="169"/>
      <c r="G5506" s="169"/>
      <c r="H5506" s="204"/>
    </row>
    <row r="5507" spans="5:8" x14ac:dyDescent="0.25">
      <c r="E5507" s="169"/>
      <c r="F5507" s="169"/>
      <c r="G5507" s="169"/>
      <c r="H5507" s="204"/>
    </row>
    <row r="5508" spans="5:8" x14ac:dyDescent="0.25">
      <c r="E5508" s="169"/>
      <c r="F5508" s="169"/>
      <c r="G5508" s="169"/>
      <c r="H5508" s="204"/>
    </row>
    <row r="5509" spans="5:8" x14ac:dyDescent="0.25">
      <c r="E5509" s="169"/>
      <c r="F5509" s="169"/>
      <c r="G5509" s="169"/>
      <c r="H5509" s="204"/>
    </row>
    <row r="5510" spans="5:8" x14ac:dyDescent="0.25">
      <c r="E5510" s="169"/>
      <c r="F5510" s="169"/>
      <c r="G5510" s="169"/>
      <c r="H5510" s="204"/>
    </row>
    <row r="5511" spans="5:8" x14ac:dyDescent="0.25">
      <c r="E5511" s="169"/>
      <c r="F5511" s="169"/>
      <c r="G5511" s="169"/>
      <c r="H5511" s="204"/>
    </row>
    <row r="5512" spans="5:8" x14ac:dyDescent="0.25">
      <c r="E5512" s="169"/>
      <c r="F5512" s="169"/>
      <c r="G5512" s="169"/>
      <c r="H5512" s="204"/>
    </row>
    <row r="5513" spans="5:8" x14ac:dyDescent="0.25">
      <c r="E5513" s="169"/>
      <c r="F5513" s="169"/>
      <c r="G5513" s="169"/>
      <c r="H5513" s="204"/>
    </row>
    <row r="5514" spans="5:8" x14ac:dyDescent="0.25">
      <c r="E5514" s="169"/>
      <c r="F5514" s="169"/>
      <c r="G5514" s="169"/>
      <c r="H5514" s="204"/>
    </row>
    <row r="5515" spans="5:8" x14ac:dyDescent="0.25">
      <c r="E5515" s="169"/>
      <c r="F5515" s="169"/>
      <c r="G5515" s="169"/>
      <c r="H5515" s="204"/>
    </row>
    <row r="5516" spans="5:8" x14ac:dyDescent="0.25">
      <c r="E5516" s="169"/>
      <c r="F5516" s="169"/>
      <c r="G5516" s="169"/>
      <c r="H5516" s="204"/>
    </row>
    <row r="5517" spans="5:8" x14ac:dyDescent="0.25">
      <c r="E5517" s="169"/>
      <c r="F5517" s="169"/>
      <c r="G5517" s="169"/>
      <c r="H5517" s="204"/>
    </row>
    <row r="5518" spans="5:8" x14ac:dyDescent="0.25">
      <c r="E5518" s="169"/>
      <c r="F5518" s="169"/>
      <c r="G5518" s="169"/>
      <c r="H5518" s="204"/>
    </row>
    <row r="5519" spans="5:8" x14ac:dyDescent="0.25">
      <c r="E5519" s="169"/>
      <c r="F5519" s="169"/>
      <c r="G5519" s="169"/>
      <c r="H5519" s="204"/>
    </row>
    <row r="5520" spans="5:8" x14ac:dyDescent="0.25">
      <c r="E5520" s="169"/>
      <c r="F5520" s="169"/>
      <c r="G5520" s="169"/>
      <c r="H5520" s="204"/>
    </row>
    <row r="5521" spans="5:8" x14ac:dyDescent="0.25">
      <c r="E5521" s="169"/>
      <c r="F5521" s="169"/>
      <c r="G5521" s="169"/>
      <c r="H5521" s="204"/>
    </row>
    <row r="5522" spans="5:8" x14ac:dyDescent="0.25">
      <c r="E5522" s="169"/>
      <c r="F5522" s="169"/>
      <c r="G5522" s="169"/>
      <c r="H5522" s="204"/>
    </row>
    <row r="5523" spans="5:8" x14ac:dyDescent="0.25">
      <c r="E5523" s="169"/>
      <c r="F5523" s="169"/>
      <c r="G5523" s="169"/>
      <c r="H5523" s="204"/>
    </row>
    <row r="5524" spans="5:8" x14ac:dyDescent="0.25">
      <c r="E5524" s="169"/>
      <c r="F5524" s="169"/>
      <c r="G5524" s="169"/>
      <c r="H5524" s="204"/>
    </row>
    <row r="5525" spans="5:8" x14ac:dyDescent="0.25">
      <c r="E5525" s="169"/>
      <c r="F5525" s="169"/>
      <c r="G5525" s="169"/>
      <c r="H5525" s="204"/>
    </row>
    <row r="5526" spans="5:8" x14ac:dyDescent="0.25">
      <c r="E5526" s="169"/>
      <c r="F5526" s="169"/>
      <c r="G5526" s="169"/>
      <c r="H5526" s="204"/>
    </row>
    <row r="5527" spans="5:8" x14ac:dyDescent="0.25">
      <c r="E5527" s="169"/>
      <c r="F5527" s="169"/>
      <c r="G5527" s="169"/>
      <c r="H5527" s="204"/>
    </row>
    <row r="5528" spans="5:8" x14ac:dyDescent="0.25">
      <c r="E5528" s="169"/>
      <c r="F5528" s="169"/>
      <c r="G5528" s="169"/>
      <c r="H5528" s="204"/>
    </row>
    <row r="5529" spans="5:8" x14ac:dyDescent="0.25">
      <c r="E5529" s="169"/>
      <c r="F5529" s="169"/>
      <c r="G5529" s="169"/>
      <c r="H5529" s="204"/>
    </row>
    <row r="5530" spans="5:8" x14ac:dyDescent="0.25">
      <c r="E5530" s="169"/>
      <c r="F5530" s="169"/>
      <c r="G5530" s="169"/>
      <c r="H5530" s="204"/>
    </row>
    <row r="5531" spans="5:8" x14ac:dyDescent="0.25">
      <c r="E5531" s="169"/>
      <c r="F5531" s="169"/>
      <c r="G5531" s="169"/>
      <c r="H5531" s="204"/>
    </row>
    <row r="5532" spans="5:8" x14ac:dyDescent="0.25">
      <c r="E5532" s="169"/>
      <c r="F5532" s="169"/>
      <c r="G5532" s="169"/>
      <c r="H5532" s="204"/>
    </row>
    <row r="5533" spans="5:8" x14ac:dyDescent="0.25">
      <c r="E5533" s="169"/>
      <c r="F5533" s="169"/>
      <c r="G5533" s="169"/>
      <c r="H5533" s="204"/>
    </row>
    <row r="5534" spans="5:8" x14ac:dyDescent="0.25">
      <c r="E5534" s="169"/>
      <c r="F5534" s="169"/>
      <c r="G5534" s="169"/>
      <c r="H5534" s="204"/>
    </row>
    <row r="5535" spans="5:8" x14ac:dyDescent="0.25">
      <c r="E5535" s="169"/>
      <c r="F5535" s="169"/>
      <c r="G5535" s="169"/>
      <c r="H5535" s="204"/>
    </row>
    <row r="5536" spans="5:8" x14ac:dyDescent="0.25">
      <c r="E5536" s="169"/>
      <c r="F5536" s="169"/>
      <c r="G5536" s="169"/>
      <c r="H5536" s="204"/>
    </row>
    <row r="5537" spans="5:8" x14ac:dyDescent="0.25">
      <c r="E5537" s="169"/>
      <c r="F5537" s="169"/>
      <c r="G5537" s="169"/>
      <c r="H5537" s="204"/>
    </row>
    <row r="5538" spans="5:8" x14ac:dyDescent="0.25">
      <c r="E5538" s="169"/>
      <c r="F5538" s="169"/>
      <c r="G5538" s="169"/>
      <c r="H5538" s="204"/>
    </row>
    <row r="5539" spans="5:8" x14ac:dyDescent="0.25">
      <c r="E5539" s="169"/>
      <c r="F5539" s="169"/>
      <c r="G5539" s="169"/>
      <c r="H5539" s="204"/>
    </row>
    <row r="5540" spans="5:8" x14ac:dyDescent="0.25">
      <c r="E5540" s="169"/>
      <c r="F5540" s="169"/>
      <c r="G5540" s="169"/>
      <c r="H5540" s="204"/>
    </row>
    <row r="5541" spans="5:8" x14ac:dyDescent="0.25">
      <c r="E5541" s="169"/>
      <c r="F5541" s="169"/>
      <c r="G5541" s="169"/>
      <c r="H5541" s="204"/>
    </row>
    <row r="5542" spans="5:8" x14ac:dyDescent="0.25">
      <c r="E5542" s="169"/>
      <c r="F5542" s="169"/>
      <c r="G5542" s="169"/>
      <c r="H5542" s="204"/>
    </row>
    <row r="5543" spans="5:8" x14ac:dyDescent="0.25">
      <c r="E5543" s="169"/>
      <c r="F5543" s="169"/>
      <c r="G5543" s="169"/>
      <c r="H5543" s="204"/>
    </row>
    <row r="5544" spans="5:8" x14ac:dyDescent="0.25">
      <c r="E5544" s="169"/>
      <c r="F5544" s="169"/>
      <c r="G5544" s="169"/>
      <c r="H5544" s="204"/>
    </row>
    <row r="5545" spans="5:8" x14ac:dyDescent="0.25">
      <c r="E5545" s="169"/>
      <c r="F5545" s="169"/>
      <c r="G5545" s="169"/>
      <c r="H5545" s="204"/>
    </row>
    <row r="5546" spans="5:8" x14ac:dyDescent="0.25">
      <c r="E5546" s="169"/>
      <c r="F5546" s="169"/>
      <c r="G5546" s="169"/>
      <c r="H5546" s="204"/>
    </row>
    <row r="5547" spans="5:8" x14ac:dyDescent="0.25">
      <c r="E5547" s="169"/>
      <c r="F5547" s="169"/>
      <c r="G5547" s="169"/>
      <c r="H5547" s="204"/>
    </row>
    <row r="5548" spans="5:8" x14ac:dyDescent="0.25">
      <c r="E5548" s="169"/>
      <c r="F5548" s="169"/>
      <c r="G5548" s="169"/>
      <c r="H5548" s="204"/>
    </row>
    <row r="5549" spans="5:8" x14ac:dyDescent="0.25">
      <c r="E5549" s="169"/>
      <c r="F5549" s="169"/>
      <c r="G5549" s="169"/>
      <c r="H5549" s="204"/>
    </row>
    <row r="5550" spans="5:8" x14ac:dyDescent="0.25">
      <c r="E5550" s="169"/>
      <c r="F5550" s="169"/>
      <c r="G5550" s="169"/>
      <c r="H5550" s="204"/>
    </row>
    <row r="5551" spans="5:8" x14ac:dyDescent="0.25">
      <c r="E5551" s="169"/>
      <c r="F5551" s="169"/>
      <c r="G5551" s="169"/>
      <c r="H5551" s="204"/>
    </row>
    <row r="5552" spans="5:8" x14ac:dyDescent="0.25">
      <c r="E5552" s="169"/>
      <c r="F5552" s="169"/>
      <c r="G5552" s="169"/>
      <c r="H5552" s="204"/>
    </row>
    <row r="5553" spans="5:8" x14ac:dyDescent="0.25">
      <c r="E5553" s="169"/>
      <c r="F5553" s="169"/>
      <c r="G5553" s="169"/>
      <c r="H5553" s="204"/>
    </row>
    <row r="5554" spans="5:8" x14ac:dyDescent="0.25">
      <c r="E5554" s="169"/>
      <c r="F5554" s="169"/>
      <c r="G5554" s="169"/>
      <c r="H5554" s="204"/>
    </row>
    <row r="5555" spans="5:8" x14ac:dyDescent="0.25">
      <c r="E5555" s="169"/>
      <c r="F5555" s="169"/>
      <c r="G5555" s="169"/>
      <c r="H5555" s="204"/>
    </row>
    <row r="5556" spans="5:8" x14ac:dyDescent="0.25">
      <c r="E5556" s="169"/>
      <c r="F5556" s="169"/>
      <c r="G5556" s="169"/>
      <c r="H5556" s="204"/>
    </row>
    <row r="5557" spans="5:8" x14ac:dyDescent="0.25">
      <c r="E5557" s="169"/>
      <c r="F5557" s="169"/>
      <c r="G5557" s="169"/>
      <c r="H5557" s="204"/>
    </row>
    <row r="5558" spans="5:8" x14ac:dyDescent="0.25">
      <c r="E5558" s="169"/>
      <c r="F5558" s="169"/>
      <c r="G5558" s="169"/>
      <c r="H5558" s="204"/>
    </row>
    <row r="5559" spans="5:8" x14ac:dyDescent="0.25">
      <c r="E5559" s="169"/>
      <c r="F5559" s="169"/>
      <c r="G5559" s="169"/>
      <c r="H5559" s="204"/>
    </row>
    <row r="5560" spans="5:8" x14ac:dyDescent="0.25">
      <c r="E5560" s="169"/>
      <c r="F5560" s="169"/>
      <c r="G5560" s="169"/>
      <c r="H5560" s="204"/>
    </row>
    <row r="5561" spans="5:8" x14ac:dyDescent="0.25">
      <c r="E5561" s="169"/>
      <c r="F5561" s="169"/>
      <c r="G5561" s="169"/>
      <c r="H5561" s="204"/>
    </row>
    <row r="5562" spans="5:8" x14ac:dyDescent="0.25">
      <c r="E5562" s="169"/>
      <c r="F5562" s="169"/>
      <c r="G5562" s="169"/>
      <c r="H5562" s="204"/>
    </row>
    <row r="5563" spans="5:8" x14ac:dyDescent="0.25">
      <c r="E5563" s="169"/>
      <c r="F5563" s="169"/>
      <c r="G5563" s="169"/>
      <c r="H5563" s="204"/>
    </row>
    <row r="5564" spans="5:8" x14ac:dyDescent="0.25">
      <c r="E5564" s="169"/>
      <c r="F5564" s="169"/>
      <c r="G5564" s="169"/>
      <c r="H5564" s="204"/>
    </row>
    <row r="5565" spans="5:8" x14ac:dyDescent="0.25">
      <c r="E5565" s="169"/>
      <c r="F5565" s="169"/>
      <c r="G5565" s="169"/>
      <c r="H5565" s="204"/>
    </row>
    <row r="5566" spans="5:8" x14ac:dyDescent="0.25">
      <c r="E5566" s="169"/>
      <c r="F5566" s="169"/>
      <c r="G5566" s="169"/>
      <c r="H5566" s="204"/>
    </row>
    <row r="5567" spans="5:8" x14ac:dyDescent="0.25">
      <c r="E5567" s="169"/>
      <c r="F5567" s="169"/>
      <c r="G5567" s="169"/>
      <c r="H5567" s="204"/>
    </row>
    <row r="5568" spans="5:8" x14ac:dyDescent="0.25">
      <c r="E5568" s="169"/>
      <c r="F5568" s="169"/>
      <c r="G5568" s="169"/>
      <c r="H5568" s="204"/>
    </row>
    <row r="5569" spans="5:8" x14ac:dyDescent="0.25">
      <c r="E5569" s="169"/>
      <c r="F5569" s="169"/>
      <c r="G5569" s="169"/>
      <c r="H5569" s="204"/>
    </row>
    <row r="5570" spans="5:8" x14ac:dyDescent="0.25">
      <c r="E5570" s="169"/>
      <c r="F5570" s="169"/>
      <c r="G5570" s="169"/>
      <c r="H5570" s="204"/>
    </row>
    <row r="5571" spans="5:8" x14ac:dyDescent="0.25">
      <c r="E5571" s="169"/>
      <c r="F5571" s="169"/>
      <c r="G5571" s="169"/>
      <c r="H5571" s="204"/>
    </row>
    <row r="5572" spans="5:8" x14ac:dyDescent="0.25">
      <c r="E5572" s="169"/>
      <c r="F5572" s="169"/>
      <c r="G5572" s="169"/>
      <c r="H5572" s="204"/>
    </row>
    <row r="5573" spans="5:8" x14ac:dyDescent="0.25">
      <c r="E5573" s="169"/>
      <c r="F5573" s="169"/>
      <c r="G5573" s="169"/>
      <c r="H5573" s="204"/>
    </row>
    <row r="5574" spans="5:8" x14ac:dyDescent="0.25">
      <c r="E5574" s="169"/>
      <c r="F5574" s="169"/>
      <c r="G5574" s="169"/>
      <c r="H5574" s="204"/>
    </row>
    <row r="5575" spans="5:8" x14ac:dyDescent="0.25">
      <c r="E5575" s="169"/>
      <c r="F5575" s="169"/>
      <c r="G5575" s="169"/>
      <c r="H5575" s="204"/>
    </row>
    <row r="5576" spans="5:8" x14ac:dyDescent="0.25">
      <c r="E5576" s="169"/>
      <c r="F5576" s="169"/>
      <c r="G5576" s="169"/>
      <c r="H5576" s="204"/>
    </row>
    <row r="5577" spans="5:8" x14ac:dyDescent="0.25">
      <c r="E5577" s="169"/>
      <c r="F5577" s="169"/>
      <c r="G5577" s="169"/>
      <c r="H5577" s="204"/>
    </row>
    <row r="5578" spans="5:8" x14ac:dyDescent="0.25">
      <c r="E5578" s="169"/>
      <c r="F5578" s="169"/>
      <c r="G5578" s="169"/>
      <c r="H5578" s="204"/>
    </row>
    <row r="5579" spans="5:8" x14ac:dyDescent="0.25">
      <c r="E5579" s="169"/>
      <c r="F5579" s="169"/>
      <c r="G5579" s="169"/>
      <c r="H5579" s="204"/>
    </row>
    <row r="5580" spans="5:8" x14ac:dyDescent="0.25">
      <c r="E5580" s="169"/>
      <c r="F5580" s="169"/>
      <c r="G5580" s="169"/>
      <c r="H5580" s="204"/>
    </row>
    <row r="5581" spans="5:8" x14ac:dyDescent="0.25">
      <c r="E5581" s="169"/>
      <c r="F5581" s="169"/>
      <c r="G5581" s="169"/>
      <c r="H5581" s="204"/>
    </row>
    <row r="5582" spans="5:8" x14ac:dyDescent="0.25">
      <c r="E5582" s="169"/>
      <c r="F5582" s="169"/>
      <c r="G5582" s="169"/>
      <c r="H5582" s="204"/>
    </row>
    <row r="5583" spans="5:8" x14ac:dyDescent="0.25">
      <c r="E5583" s="169"/>
      <c r="F5583" s="169"/>
      <c r="G5583" s="169"/>
      <c r="H5583" s="204"/>
    </row>
    <row r="5584" spans="5:8" x14ac:dyDescent="0.25">
      <c r="E5584" s="169"/>
      <c r="F5584" s="169"/>
      <c r="G5584" s="169"/>
      <c r="H5584" s="204"/>
    </row>
    <row r="5585" spans="5:8" x14ac:dyDescent="0.25">
      <c r="E5585" s="169"/>
      <c r="F5585" s="169"/>
      <c r="G5585" s="169"/>
      <c r="H5585" s="204"/>
    </row>
    <row r="5586" spans="5:8" x14ac:dyDescent="0.25">
      <c r="E5586" s="169"/>
      <c r="F5586" s="169"/>
      <c r="G5586" s="169"/>
      <c r="H5586" s="204"/>
    </row>
    <row r="5587" spans="5:8" x14ac:dyDescent="0.25">
      <c r="E5587" s="169"/>
      <c r="F5587" s="169"/>
      <c r="G5587" s="169"/>
      <c r="H5587" s="204"/>
    </row>
    <row r="5588" spans="5:8" x14ac:dyDescent="0.25">
      <c r="E5588" s="169"/>
      <c r="F5588" s="169"/>
      <c r="G5588" s="169"/>
      <c r="H5588" s="204"/>
    </row>
    <row r="5589" spans="5:8" x14ac:dyDescent="0.25">
      <c r="E5589" s="169"/>
      <c r="F5589" s="169"/>
      <c r="G5589" s="169"/>
      <c r="H5589" s="204"/>
    </row>
    <row r="5590" spans="5:8" x14ac:dyDescent="0.25">
      <c r="E5590" s="169"/>
      <c r="F5590" s="169"/>
      <c r="G5590" s="169"/>
      <c r="H5590" s="204"/>
    </row>
    <row r="5591" spans="5:8" x14ac:dyDescent="0.25">
      <c r="E5591" s="169"/>
      <c r="F5591" s="169"/>
      <c r="G5591" s="169"/>
      <c r="H5591" s="204"/>
    </row>
    <row r="5592" spans="5:8" x14ac:dyDescent="0.25">
      <c r="E5592" s="169"/>
      <c r="F5592" s="169"/>
      <c r="G5592" s="169"/>
      <c r="H5592" s="204"/>
    </row>
    <row r="5593" spans="5:8" x14ac:dyDescent="0.25">
      <c r="E5593" s="169"/>
      <c r="F5593" s="169"/>
      <c r="G5593" s="169"/>
      <c r="H5593" s="204"/>
    </row>
    <row r="5594" spans="5:8" x14ac:dyDescent="0.25">
      <c r="E5594" s="169"/>
      <c r="F5594" s="169"/>
      <c r="G5594" s="169"/>
      <c r="H5594" s="204"/>
    </row>
    <row r="5595" spans="5:8" x14ac:dyDescent="0.25">
      <c r="E5595" s="169"/>
      <c r="F5595" s="169"/>
      <c r="G5595" s="169"/>
      <c r="H5595" s="204"/>
    </row>
    <row r="5596" spans="5:8" x14ac:dyDescent="0.25">
      <c r="E5596" s="169"/>
      <c r="F5596" s="169"/>
      <c r="G5596" s="169"/>
      <c r="H5596" s="204"/>
    </row>
    <row r="5597" spans="5:8" x14ac:dyDescent="0.25">
      <c r="E5597" s="169"/>
      <c r="F5597" s="169"/>
      <c r="G5597" s="169"/>
      <c r="H5597" s="204"/>
    </row>
    <row r="5598" spans="5:8" x14ac:dyDescent="0.25">
      <c r="E5598" s="169"/>
      <c r="F5598" s="169"/>
      <c r="G5598" s="169"/>
      <c r="H5598" s="204"/>
    </row>
    <row r="5599" spans="5:8" x14ac:dyDescent="0.25">
      <c r="E5599" s="169"/>
      <c r="F5599" s="169"/>
      <c r="G5599" s="169"/>
      <c r="H5599" s="204"/>
    </row>
    <row r="5600" spans="5:8" x14ac:dyDescent="0.25">
      <c r="E5600" s="169"/>
      <c r="F5600" s="169"/>
      <c r="G5600" s="169"/>
      <c r="H5600" s="204"/>
    </row>
    <row r="5601" spans="5:8" x14ac:dyDescent="0.25">
      <c r="E5601" s="169"/>
      <c r="F5601" s="169"/>
      <c r="G5601" s="169"/>
      <c r="H5601" s="204"/>
    </row>
    <row r="5602" spans="5:8" x14ac:dyDescent="0.25">
      <c r="E5602" s="169"/>
      <c r="F5602" s="169"/>
      <c r="G5602" s="169"/>
      <c r="H5602" s="204"/>
    </row>
    <row r="5603" spans="5:8" x14ac:dyDescent="0.25">
      <c r="E5603" s="169"/>
      <c r="F5603" s="169"/>
      <c r="G5603" s="169"/>
      <c r="H5603" s="204"/>
    </row>
    <row r="5604" spans="5:8" x14ac:dyDescent="0.25">
      <c r="E5604" s="169"/>
      <c r="F5604" s="169"/>
      <c r="G5604" s="169"/>
      <c r="H5604" s="204"/>
    </row>
    <row r="5605" spans="5:8" x14ac:dyDescent="0.25">
      <c r="E5605" s="169"/>
      <c r="F5605" s="169"/>
      <c r="G5605" s="169"/>
      <c r="H5605" s="204"/>
    </row>
    <row r="5606" spans="5:8" x14ac:dyDescent="0.25">
      <c r="E5606" s="169"/>
      <c r="F5606" s="169"/>
      <c r="G5606" s="169"/>
      <c r="H5606" s="204"/>
    </row>
    <row r="5607" spans="5:8" x14ac:dyDescent="0.25">
      <c r="E5607" s="169"/>
      <c r="F5607" s="169"/>
      <c r="G5607" s="169"/>
      <c r="H5607" s="204"/>
    </row>
    <row r="5608" spans="5:8" x14ac:dyDescent="0.25">
      <c r="E5608" s="169"/>
      <c r="F5608" s="169"/>
      <c r="G5608" s="169"/>
      <c r="H5608" s="204"/>
    </row>
    <row r="5609" spans="5:8" x14ac:dyDescent="0.25">
      <c r="E5609" s="169"/>
      <c r="F5609" s="169"/>
      <c r="G5609" s="169"/>
      <c r="H5609" s="204"/>
    </row>
    <row r="5610" spans="5:8" x14ac:dyDescent="0.25">
      <c r="E5610" s="169"/>
      <c r="F5610" s="169"/>
      <c r="G5610" s="169"/>
      <c r="H5610" s="204"/>
    </row>
    <row r="5611" spans="5:8" x14ac:dyDescent="0.25">
      <c r="E5611" s="169"/>
      <c r="F5611" s="169"/>
      <c r="G5611" s="169"/>
      <c r="H5611" s="204"/>
    </row>
    <row r="5612" spans="5:8" x14ac:dyDescent="0.25">
      <c r="E5612" s="169"/>
      <c r="F5612" s="169"/>
      <c r="G5612" s="169"/>
      <c r="H5612" s="204"/>
    </row>
    <row r="5613" spans="5:8" x14ac:dyDescent="0.25">
      <c r="E5613" s="169"/>
      <c r="F5613" s="169"/>
      <c r="G5613" s="169"/>
      <c r="H5613" s="204"/>
    </row>
    <row r="5614" spans="5:8" x14ac:dyDescent="0.25">
      <c r="E5614" s="169"/>
      <c r="F5614" s="169"/>
      <c r="G5614" s="169"/>
      <c r="H5614" s="204"/>
    </row>
    <row r="5615" spans="5:8" x14ac:dyDescent="0.25">
      <c r="E5615" s="169"/>
      <c r="F5615" s="169"/>
      <c r="G5615" s="169"/>
      <c r="H5615" s="204"/>
    </row>
    <row r="5616" spans="5:8" x14ac:dyDescent="0.25">
      <c r="E5616" s="169"/>
      <c r="F5616" s="169"/>
      <c r="G5616" s="169"/>
      <c r="H5616" s="204"/>
    </row>
    <row r="5617" spans="5:8" x14ac:dyDescent="0.25">
      <c r="E5617" s="169"/>
      <c r="F5617" s="169"/>
      <c r="G5617" s="169"/>
      <c r="H5617" s="204"/>
    </row>
    <row r="5618" spans="5:8" x14ac:dyDescent="0.25">
      <c r="E5618" s="169"/>
      <c r="F5618" s="169"/>
      <c r="G5618" s="169"/>
      <c r="H5618" s="204"/>
    </row>
    <row r="5619" spans="5:8" x14ac:dyDescent="0.25">
      <c r="E5619" s="169"/>
      <c r="F5619" s="169"/>
      <c r="G5619" s="169"/>
      <c r="H5619" s="204"/>
    </row>
    <row r="5620" spans="5:8" x14ac:dyDescent="0.25">
      <c r="E5620" s="169"/>
      <c r="F5620" s="169"/>
      <c r="G5620" s="169"/>
      <c r="H5620" s="204"/>
    </row>
    <row r="5621" spans="5:8" x14ac:dyDescent="0.25">
      <c r="E5621" s="169"/>
      <c r="F5621" s="169"/>
      <c r="G5621" s="169"/>
      <c r="H5621" s="204"/>
    </row>
    <row r="5622" spans="5:8" x14ac:dyDescent="0.25">
      <c r="E5622" s="169"/>
      <c r="F5622" s="169"/>
      <c r="G5622" s="169"/>
      <c r="H5622" s="204"/>
    </row>
    <row r="5623" spans="5:8" x14ac:dyDescent="0.25">
      <c r="E5623" s="169"/>
      <c r="F5623" s="169"/>
      <c r="G5623" s="169"/>
      <c r="H5623" s="204"/>
    </row>
    <row r="5624" spans="5:8" x14ac:dyDescent="0.25">
      <c r="E5624" s="169"/>
      <c r="F5624" s="169"/>
      <c r="G5624" s="169"/>
      <c r="H5624" s="204"/>
    </row>
    <row r="5625" spans="5:8" x14ac:dyDescent="0.25">
      <c r="E5625" s="169"/>
      <c r="F5625" s="169"/>
      <c r="G5625" s="169"/>
      <c r="H5625" s="204"/>
    </row>
    <row r="5626" spans="5:8" x14ac:dyDescent="0.25">
      <c r="E5626" s="169"/>
      <c r="F5626" s="169"/>
      <c r="G5626" s="169"/>
      <c r="H5626" s="204"/>
    </row>
    <row r="5627" spans="5:8" x14ac:dyDescent="0.25">
      <c r="E5627" s="169"/>
      <c r="F5627" s="169"/>
      <c r="G5627" s="169"/>
      <c r="H5627" s="204"/>
    </row>
    <row r="5628" spans="5:8" x14ac:dyDescent="0.25">
      <c r="E5628" s="169"/>
      <c r="F5628" s="169"/>
      <c r="G5628" s="169"/>
      <c r="H5628" s="204"/>
    </row>
    <row r="5629" spans="5:8" x14ac:dyDescent="0.25">
      <c r="E5629" s="169"/>
      <c r="F5629" s="169"/>
      <c r="G5629" s="169"/>
      <c r="H5629" s="204"/>
    </row>
    <row r="5630" spans="5:8" x14ac:dyDescent="0.25">
      <c r="E5630" s="169"/>
      <c r="F5630" s="169"/>
      <c r="G5630" s="169"/>
      <c r="H5630" s="204"/>
    </row>
    <row r="5631" spans="5:8" x14ac:dyDescent="0.25">
      <c r="E5631" s="169"/>
      <c r="F5631" s="169"/>
      <c r="G5631" s="169"/>
      <c r="H5631" s="204"/>
    </row>
    <row r="5632" spans="5:8" x14ac:dyDescent="0.25">
      <c r="E5632" s="169"/>
      <c r="F5632" s="169"/>
      <c r="G5632" s="169"/>
      <c r="H5632" s="204"/>
    </row>
    <row r="5633" spans="5:8" x14ac:dyDescent="0.25">
      <c r="E5633" s="169"/>
      <c r="F5633" s="169"/>
      <c r="G5633" s="169"/>
      <c r="H5633" s="204"/>
    </row>
    <row r="5634" spans="5:8" x14ac:dyDescent="0.25">
      <c r="E5634" s="169"/>
      <c r="F5634" s="169"/>
      <c r="G5634" s="169"/>
      <c r="H5634" s="204"/>
    </row>
    <row r="5635" spans="5:8" x14ac:dyDescent="0.25">
      <c r="E5635" s="169"/>
      <c r="F5635" s="169"/>
      <c r="G5635" s="169"/>
      <c r="H5635" s="204"/>
    </row>
    <row r="5636" spans="5:8" x14ac:dyDescent="0.25">
      <c r="E5636" s="169"/>
      <c r="F5636" s="169"/>
      <c r="G5636" s="169"/>
      <c r="H5636" s="204"/>
    </row>
    <row r="5637" spans="5:8" x14ac:dyDescent="0.25">
      <c r="E5637" s="169"/>
      <c r="F5637" s="169"/>
      <c r="G5637" s="169"/>
      <c r="H5637" s="204"/>
    </row>
    <row r="5638" spans="5:8" x14ac:dyDescent="0.25">
      <c r="E5638" s="169"/>
      <c r="F5638" s="169"/>
      <c r="G5638" s="169"/>
      <c r="H5638" s="204"/>
    </row>
    <row r="5639" spans="5:8" x14ac:dyDescent="0.25">
      <c r="E5639" s="169"/>
      <c r="F5639" s="169"/>
      <c r="G5639" s="169"/>
      <c r="H5639" s="204"/>
    </row>
    <row r="5640" spans="5:8" x14ac:dyDescent="0.25">
      <c r="E5640" s="169"/>
      <c r="F5640" s="169"/>
      <c r="G5640" s="169"/>
      <c r="H5640" s="204"/>
    </row>
    <row r="5641" spans="5:8" x14ac:dyDescent="0.25">
      <c r="E5641" s="169"/>
      <c r="F5641" s="169"/>
      <c r="G5641" s="169"/>
      <c r="H5641" s="204"/>
    </row>
    <row r="5642" spans="5:8" x14ac:dyDescent="0.25">
      <c r="E5642" s="169"/>
      <c r="F5642" s="169"/>
      <c r="G5642" s="169"/>
      <c r="H5642" s="204"/>
    </row>
    <row r="5643" spans="5:8" x14ac:dyDescent="0.25">
      <c r="E5643" s="169"/>
      <c r="F5643" s="169"/>
      <c r="G5643" s="169"/>
      <c r="H5643" s="204"/>
    </row>
    <row r="5644" spans="5:8" x14ac:dyDescent="0.25">
      <c r="E5644" s="169"/>
      <c r="F5644" s="169"/>
      <c r="G5644" s="169"/>
      <c r="H5644" s="204"/>
    </row>
    <row r="5645" spans="5:8" x14ac:dyDescent="0.25">
      <c r="E5645" s="169"/>
      <c r="F5645" s="169"/>
      <c r="G5645" s="169"/>
      <c r="H5645" s="204"/>
    </row>
    <row r="5646" spans="5:8" x14ac:dyDescent="0.25">
      <c r="E5646" s="169"/>
      <c r="F5646" s="169"/>
      <c r="G5646" s="169"/>
      <c r="H5646" s="204"/>
    </row>
    <row r="5647" spans="5:8" x14ac:dyDescent="0.25">
      <c r="E5647" s="169"/>
      <c r="F5647" s="169"/>
      <c r="G5647" s="169"/>
      <c r="H5647" s="204"/>
    </row>
    <row r="5648" spans="5:8" x14ac:dyDescent="0.25">
      <c r="E5648" s="169"/>
      <c r="F5648" s="169"/>
      <c r="G5648" s="169"/>
      <c r="H5648" s="204"/>
    </row>
    <row r="5649" spans="5:8" x14ac:dyDescent="0.25">
      <c r="E5649" s="169"/>
      <c r="F5649" s="169"/>
      <c r="G5649" s="169"/>
      <c r="H5649" s="204"/>
    </row>
    <row r="5650" spans="5:8" x14ac:dyDescent="0.25">
      <c r="E5650" s="169"/>
      <c r="F5650" s="169"/>
      <c r="G5650" s="169"/>
      <c r="H5650" s="204"/>
    </row>
    <row r="5651" spans="5:8" x14ac:dyDescent="0.25">
      <c r="E5651" s="169"/>
      <c r="F5651" s="169"/>
      <c r="G5651" s="169"/>
      <c r="H5651" s="204"/>
    </row>
    <row r="5652" spans="5:8" x14ac:dyDescent="0.25">
      <c r="E5652" s="169"/>
      <c r="F5652" s="169"/>
      <c r="G5652" s="169"/>
      <c r="H5652" s="204"/>
    </row>
    <row r="5653" spans="5:8" x14ac:dyDescent="0.25">
      <c r="E5653" s="169"/>
      <c r="F5653" s="169"/>
      <c r="G5653" s="169"/>
      <c r="H5653" s="204"/>
    </row>
    <row r="5654" spans="5:8" x14ac:dyDescent="0.25">
      <c r="E5654" s="169"/>
      <c r="F5654" s="169"/>
      <c r="G5654" s="169"/>
      <c r="H5654" s="204"/>
    </row>
    <row r="5655" spans="5:8" x14ac:dyDescent="0.25">
      <c r="E5655" s="169"/>
      <c r="F5655" s="169"/>
      <c r="G5655" s="169"/>
      <c r="H5655" s="204"/>
    </row>
    <row r="5656" spans="5:8" x14ac:dyDescent="0.25">
      <c r="E5656" s="169"/>
      <c r="F5656" s="169"/>
      <c r="G5656" s="169"/>
      <c r="H5656" s="204"/>
    </row>
    <row r="5657" spans="5:8" x14ac:dyDescent="0.25">
      <c r="E5657" s="169"/>
      <c r="F5657" s="169"/>
      <c r="G5657" s="169"/>
      <c r="H5657" s="204"/>
    </row>
    <row r="5658" spans="5:8" x14ac:dyDescent="0.25">
      <c r="E5658" s="169"/>
      <c r="F5658" s="169"/>
      <c r="G5658" s="169"/>
      <c r="H5658" s="204"/>
    </row>
    <row r="5659" spans="5:8" x14ac:dyDescent="0.25">
      <c r="E5659" s="169"/>
      <c r="F5659" s="169"/>
      <c r="G5659" s="169"/>
      <c r="H5659" s="204"/>
    </row>
    <row r="5660" spans="5:8" x14ac:dyDescent="0.25">
      <c r="E5660" s="169"/>
      <c r="F5660" s="169"/>
      <c r="G5660" s="169"/>
      <c r="H5660" s="204"/>
    </row>
    <row r="5661" spans="5:8" x14ac:dyDescent="0.25">
      <c r="E5661" s="169"/>
      <c r="F5661" s="169"/>
      <c r="G5661" s="169"/>
      <c r="H5661" s="204"/>
    </row>
    <row r="5662" spans="5:8" x14ac:dyDescent="0.25">
      <c r="E5662" s="169"/>
      <c r="F5662" s="169"/>
      <c r="G5662" s="169"/>
      <c r="H5662" s="204"/>
    </row>
    <row r="5663" spans="5:8" x14ac:dyDescent="0.25">
      <c r="E5663" s="169"/>
      <c r="F5663" s="169"/>
      <c r="G5663" s="169"/>
      <c r="H5663" s="204"/>
    </row>
    <row r="5664" spans="5:8" x14ac:dyDescent="0.25">
      <c r="E5664" s="169"/>
      <c r="F5664" s="169"/>
      <c r="G5664" s="169"/>
      <c r="H5664" s="204"/>
    </row>
    <row r="5665" spans="5:8" x14ac:dyDescent="0.25">
      <c r="E5665" s="169"/>
      <c r="F5665" s="169"/>
      <c r="G5665" s="169"/>
      <c r="H5665" s="204"/>
    </row>
    <row r="5666" spans="5:8" x14ac:dyDescent="0.25">
      <c r="E5666" s="169"/>
      <c r="F5666" s="169"/>
      <c r="G5666" s="169"/>
      <c r="H5666" s="204"/>
    </row>
    <row r="5667" spans="5:8" x14ac:dyDescent="0.25">
      <c r="E5667" s="169"/>
      <c r="F5667" s="169"/>
      <c r="G5667" s="169"/>
      <c r="H5667" s="204"/>
    </row>
    <row r="5668" spans="5:8" x14ac:dyDescent="0.25">
      <c r="E5668" s="169"/>
      <c r="F5668" s="169"/>
      <c r="G5668" s="169"/>
      <c r="H5668" s="204"/>
    </row>
    <row r="5669" spans="5:8" x14ac:dyDescent="0.25">
      <c r="E5669" s="169"/>
      <c r="F5669" s="169"/>
      <c r="G5669" s="169"/>
      <c r="H5669" s="204"/>
    </row>
    <row r="5670" spans="5:8" x14ac:dyDescent="0.25">
      <c r="E5670" s="169"/>
      <c r="F5670" s="169"/>
      <c r="G5670" s="169"/>
      <c r="H5670" s="204"/>
    </row>
    <row r="5671" spans="5:8" x14ac:dyDescent="0.25">
      <c r="E5671" s="169"/>
      <c r="F5671" s="169"/>
      <c r="G5671" s="169"/>
      <c r="H5671" s="204"/>
    </row>
    <row r="5672" spans="5:8" x14ac:dyDescent="0.25">
      <c r="E5672" s="169"/>
      <c r="F5672" s="169"/>
      <c r="G5672" s="169"/>
      <c r="H5672" s="204"/>
    </row>
    <row r="5673" spans="5:8" x14ac:dyDescent="0.25">
      <c r="E5673" s="169"/>
      <c r="F5673" s="169"/>
      <c r="G5673" s="169"/>
      <c r="H5673" s="204"/>
    </row>
    <row r="5674" spans="5:8" x14ac:dyDescent="0.25">
      <c r="E5674" s="169"/>
      <c r="F5674" s="169"/>
      <c r="G5674" s="169"/>
      <c r="H5674" s="204"/>
    </row>
    <row r="5675" spans="5:8" x14ac:dyDescent="0.25">
      <c r="E5675" s="169"/>
      <c r="F5675" s="169"/>
      <c r="G5675" s="169"/>
      <c r="H5675" s="204"/>
    </row>
    <row r="5676" spans="5:8" x14ac:dyDescent="0.25">
      <c r="E5676" s="169"/>
      <c r="F5676" s="169"/>
      <c r="G5676" s="169"/>
      <c r="H5676" s="204"/>
    </row>
    <row r="5677" spans="5:8" x14ac:dyDescent="0.25">
      <c r="E5677" s="169"/>
      <c r="F5677" s="169"/>
      <c r="G5677" s="169"/>
      <c r="H5677" s="204"/>
    </row>
    <row r="5678" spans="5:8" x14ac:dyDescent="0.25">
      <c r="E5678" s="169"/>
      <c r="F5678" s="169"/>
      <c r="G5678" s="169"/>
      <c r="H5678" s="204"/>
    </row>
    <row r="5679" spans="5:8" x14ac:dyDescent="0.25">
      <c r="E5679" s="169"/>
      <c r="F5679" s="169"/>
      <c r="G5679" s="169"/>
      <c r="H5679" s="204"/>
    </row>
    <row r="5680" spans="5:8" x14ac:dyDescent="0.25">
      <c r="E5680" s="169"/>
      <c r="F5680" s="169"/>
      <c r="G5680" s="169"/>
      <c r="H5680" s="204"/>
    </row>
    <row r="5681" spans="5:8" x14ac:dyDescent="0.25">
      <c r="E5681" s="169"/>
      <c r="F5681" s="169"/>
      <c r="G5681" s="169"/>
      <c r="H5681" s="204"/>
    </row>
    <row r="5682" spans="5:8" x14ac:dyDescent="0.25">
      <c r="E5682" s="169"/>
      <c r="F5682" s="169"/>
      <c r="G5682" s="169"/>
      <c r="H5682" s="204"/>
    </row>
    <row r="5683" spans="5:8" x14ac:dyDescent="0.25">
      <c r="E5683" s="169"/>
      <c r="F5683" s="169"/>
      <c r="G5683" s="169"/>
      <c r="H5683" s="204"/>
    </row>
    <row r="5684" spans="5:8" x14ac:dyDescent="0.25">
      <c r="E5684" s="169"/>
      <c r="F5684" s="169"/>
      <c r="G5684" s="169"/>
      <c r="H5684" s="204"/>
    </row>
    <row r="5685" spans="5:8" x14ac:dyDescent="0.25">
      <c r="E5685" s="169"/>
      <c r="F5685" s="169"/>
      <c r="G5685" s="169"/>
      <c r="H5685" s="204"/>
    </row>
    <row r="5686" spans="5:8" x14ac:dyDescent="0.25">
      <c r="E5686" s="169"/>
      <c r="F5686" s="169"/>
      <c r="G5686" s="169"/>
      <c r="H5686" s="204"/>
    </row>
    <row r="5687" spans="5:8" x14ac:dyDescent="0.25">
      <c r="E5687" s="169"/>
      <c r="F5687" s="169"/>
      <c r="G5687" s="169"/>
      <c r="H5687" s="204"/>
    </row>
    <row r="5688" spans="5:8" x14ac:dyDescent="0.25">
      <c r="E5688" s="169"/>
      <c r="F5688" s="169"/>
      <c r="G5688" s="169"/>
      <c r="H5688" s="204"/>
    </row>
    <row r="5689" spans="5:8" x14ac:dyDescent="0.25">
      <c r="E5689" s="169"/>
      <c r="F5689" s="169"/>
      <c r="G5689" s="169"/>
      <c r="H5689" s="204"/>
    </row>
    <row r="5690" spans="5:8" x14ac:dyDescent="0.25">
      <c r="E5690" s="169"/>
      <c r="F5690" s="169"/>
      <c r="G5690" s="169"/>
      <c r="H5690" s="204"/>
    </row>
    <row r="5691" spans="5:8" x14ac:dyDescent="0.25">
      <c r="E5691" s="169"/>
      <c r="F5691" s="169"/>
      <c r="G5691" s="169"/>
      <c r="H5691" s="204"/>
    </row>
    <row r="5692" spans="5:8" x14ac:dyDescent="0.25">
      <c r="E5692" s="169"/>
      <c r="F5692" s="169"/>
      <c r="G5692" s="169"/>
      <c r="H5692" s="204"/>
    </row>
    <row r="5693" spans="5:8" x14ac:dyDescent="0.25">
      <c r="E5693" s="169"/>
      <c r="F5693" s="169"/>
      <c r="G5693" s="169"/>
      <c r="H5693" s="204"/>
    </row>
    <row r="5694" spans="5:8" x14ac:dyDescent="0.25">
      <c r="E5694" s="169"/>
      <c r="F5694" s="169"/>
      <c r="G5694" s="169"/>
      <c r="H5694" s="204"/>
    </row>
    <row r="5695" spans="5:8" x14ac:dyDescent="0.25">
      <c r="E5695" s="169"/>
      <c r="F5695" s="169"/>
      <c r="G5695" s="169"/>
      <c r="H5695" s="204"/>
    </row>
    <row r="5696" spans="5:8" x14ac:dyDescent="0.25">
      <c r="E5696" s="169"/>
      <c r="F5696" s="169"/>
      <c r="G5696" s="169"/>
      <c r="H5696" s="204"/>
    </row>
    <row r="5697" spans="5:8" x14ac:dyDescent="0.25">
      <c r="E5697" s="169"/>
      <c r="F5697" s="169"/>
      <c r="G5697" s="169"/>
      <c r="H5697" s="204"/>
    </row>
    <row r="5698" spans="5:8" x14ac:dyDescent="0.25">
      <c r="E5698" s="169"/>
      <c r="F5698" s="169"/>
      <c r="G5698" s="169"/>
      <c r="H5698" s="204"/>
    </row>
    <row r="5699" spans="5:8" x14ac:dyDescent="0.25">
      <c r="E5699" s="169"/>
      <c r="F5699" s="169"/>
      <c r="G5699" s="169"/>
      <c r="H5699" s="204"/>
    </row>
    <row r="5700" spans="5:8" x14ac:dyDescent="0.25">
      <c r="E5700" s="169"/>
      <c r="F5700" s="169"/>
      <c r="G5700" s="169"/>
      <c r="H5700" s="204"/>
    </row>
    <row r="5701" spans="5:8" x14ac:dyDescent="0.25">
      <c r="E5701" s="169"/>
      <c r="F5701" s="169"/>
      <c r="G5701" s="169"/>
      <c r="H5701" s="204"/>
    </row>
    <row r="5702" spans="5:8" x14ac:dyDescent="0.25">
      <c r="E5702" s="169"/>
      <c r="F5702" s="169"/>
      <c r="G5702" s="169"/>
      <c r="H5702" s="204"/>
    </row>
    <row r="5703" spans="5:8" x14ac:dyDescent="0.25">
      <c r="E5703" s="169"/>
      <c r="F5703" s="169"/>
      <c r="G5703" s="169"/>
      <c r="H5703" s="204"/>
    </row>
    <row r="5704" spans="5:8" x14ac:dyDescent="0.25">
      <c r="E5704" s="169"/>
      <c r="F5704" s="169"/>
      <c r="G5704" s="169"/>
      <c r="H5704" s="204"/>
    </row>
    <row r="5705" spans="5:8" x14ac:dyDescent="0.25">
      <c r="E5705" s="169"/>
      <c r="F5705" s="169"/>
      <c r="G5705" s="169"/>
      <c r="H5705" s="204"/>
    </row>
    <row r="5706" spans="5:8" x14ac:dyDescent="0.25">
      <c r="E5706" s="169"/>
      <c r="F5706" s="169"/>
      <c r="G5706" s="169"/>
      <c r="H5706" s="204"/>
    </row>
    <row r="5707" spans="5:8" x14ac:dyDescent="0.25">
      <c r="E5707" s="169"/>
      <c r="F5707" s="169"/>
      <c r="G5707" s="169"/>
      <c r="H5707" s="204"/>
    </row>
    <row r="5708" spans="5:8" x14ac:dyDescent="0.25">
      <c r="E5708" s="169"/>
      <c r="F5708" s="169"/>
      <c r="G5708" s="169"/>
      <c r="H5708" s="204"/>
    </row>
    <row r="5709" spans="5:8" x14ac:dyDescent="0.25">
      <c r="E5709" s="169"/>
      <c r="F5709" s="169"/>
      <c r="G5709" s="169"/>
      <c r="H5709" s="204"/>
    </row>
    <row r="5710" spans="5:8" x14ac:dyDescent="0.25">
      <c r="E5710" s="169"/>
      <c r="F5710" s="169"/>
      <c r="G5710" s="169"/>
      <c r="H5710" s="204"/>
    </row>
    <row r="5711" spans="5:8" x14ac:dyDescent="0.25">
      <c r="E5711" s="169"/>
      <c r="F5711" s="169"/>
      <c r="G5711" s="169"/>
      <c r="H5711" s="204"/>
    </row>
    <row r="5712" spans="5:8" x14ac:dyDescent="0.25">
      <c r="E5712" s="169"/>
      <c r="F5712" s="169"/>
      <c r="G5712" s="169"/>
      <c r="H5712" s="204"/>
    </row>
    <row r="5713" spans="5:8" x14ac:dyDescent="0.25">
      <c r="E5713" s="169"/>
      <c r="F5713" s="169"/>
      <c r="G5713" s="169"/>
      <c r="H5713" s="204"/>
    </row>
    <row r="5714" spans="5:8" x14ac:dyDescent="0.25">
      <c r="E5714" s="169"/>
      <c r="F5714" s="169"/>
      <c r="G5714" s="169"/>
      <c r="H5714" s="204"/>
    </row>
    <row r="5715" spans="5:8" x14ac:dyDescent="0.25">
      <c r="E5715" s="169"/>
      <c r="F5715" s="169"/>
      <c r="G5715" s="169"/>
      <c r="H5715" s="204"/>
    </row>
    <row r="5716" spans="5:8" x14ac:dyDescent="0.25">
      <c r="E5716" s="169"/>
      <c r="F5716" s="169"/>
      <c r="G5716" s="169"/>
      <c r="H5716" s="204"/>
    </row>
    <row r="5717" spans="5:8" x14ac:dyDescent="0.25">
      <c r="E5717" s="169"/>
      <c r="F5717" s="169"/>
      <c r="G5717" s="169"/>
      <c r="H5717" s="204"/>
    </row>
    <row r="5718" spans="5:8" x14ac:dyDescent="0.25">
      <c r="E5718" s="169"/>
      <c r="F5718" s="169"/>
      <c r="G5718" s="169"/>
      <c r="H5718" s="204"/>
    </row>
    <row r="5719" spans="5:8" x14ac:dyDescent="0.25">
      <c r="E5719" s="169"/>
      <c r="F5719" s="169"/>
      <c r="G5719" s="169"/>
      <c r="H5719" s="204"/>
    </row>
    <row r="5720" spans="5:8" x14ac:dyDescent="0.25">
      <c r="E5720" s="169"/>
      <c r="F5720" s="169"/>
      <c r="G5720" s="169"/>
      <c r="H5720" s="204"/>
    </row>
    <row r="5721" spans="5:8" x14ac:dyDescent="0.25">
      <c r="E5721" s="169"/>
      <c r="F5721" s="169"/>
      <c r="G5721" s="169"/>
      <c r="H5721" s="204"/>
    </row>
    <row r="5722" spans="5:8" x14ac:dyDescent="0.25">
      <c r="E5722" s="169"/>
      <c r="F5722" s="169"/>
      <c r="G5722" s="169"/>
      <c r="H5722" s="204"/>
    </row>
    <row r="5723" spans="5:8" x14ac:dyDescent="0.25">
      <c r="E5723" s="169"/>
      <c r="F5723" s="169"/>
      <c r="G5723" s="169"/>
      <c r="H5723" s="204"/>
    </row>
    <row r="5724" spans="5:8" x14ac:dyDescent="0.25">
      <c r="E5724" s="169"/>
      <c r="F5724" s="169"/>
      <c r="G5724" s="169"/>
      <c r="H5724" s="204"/>
    </row>
    <row r="5725" spans="5:8" x14ac:dyDescent="0.25">
      <c r="E5725" s="169"/>
      <c r="F5725" s="169"/>
      <c r="G5725" s="169"/>
      <c r="H5725" s="204"/>
    </row>
    <row r="5726" spans="5:8" x14ac:dyDescent="0.25">
      <c r="E5726" s="169"/>
      <c r="F5726" s="169"/>
      <c r="G5726" s="169"/>
      <c r="H5726" s="204"/>
    </row>
    <row r="5727" spans="5:8" x14ac:dyDescent="0.25">
      <c r="E5727" s="169"/>
      <c r="F5727" s="169"/>
      <c r="G5727" s="169"/>
      <c r="H5727" s="204"/>
    </row>
    <row r="5728" spans="5:8" x14ac:dyDescent="0.25">
      <c r="E5728" s="169"/>
      <c r="F5728" s="169"/>
      <c r="G5728" s="169"/>
      <c r="H5728" s="204"/>
    </row>
    <row r="5729" spans="5:8" x14ac:dyDescent="0.25">
      <c r="E5729" s="169"/>
      <c r="F5729" s="169"/>
      <c r="G5729" s="169"/>
      <c r="H5729" s="204"/>
    </row>
    <row r="5730" spans="5:8" x14ac:dyDescent="0.25">
      <c r="E5730" s="169"/>
      <c r="F5730" s="169"/>
      <c r="G5730" s="169"/>
      <c r="H5730" s="204"/>
    </row>
    <row r="5731" spans="5:8" x14ac:dyDescent="0.25">
      <c r="E5731" s="169"/>
      <c r="F5731" s="169"/>
      <c r="G5731" s="169"/>
      <c r="H5731" s="204"/>
    </row>
    <row r="5732" spans="5:8" x14ac:dyDescent="0.25">
      <c r="E5732" s="169"/>
      <c r="F5732" s="169"/>
      <c r="G5732" s="169"/>
      <c r="H5732" s="204"/>
    </row>
    <row r="5733" spans="5:8" x14ac:dyDescent="0.25">
      <c r="E5733" s="169"/>
      <c r="F5733" s="169"/>
      <c r="G5733" s="169"/>
      <c r="H5733" s="204"/>
    </row>
    <row r="5734" spans="5:8" x14ac:dyDescent="0.25">
      <c r="E5734" s="169"/>
      <c r="F5734" s="169"/>
      <c r="G5734" s="169"/>
      <c r="H5734" s="204"/>
    </row>
    <row r="5735" spans="5:8" x14ac:dyDescent="0.25">
      <c r="E5735" s="169"/>
      <c r="F5735" s="169"/>
      <c r="G5735" s="169"/>
      <c r="H5735" s="204"/>
    </row>
    <row r="5736" spans="5:8" x14ac:dyDescent="0.25">
      <c r="E5736" s="169"/>
      <c r="F5736" s="169"/>
      <c r="G5736" s="169"/>
      <c r="H5736" s="204"/>
    </row>
    <row r="5737" spans="5:8" x14ac:dyDescent="0.25">
      <c r="E5737" s="169"/>
      <c r="F5737" s="169"/>
      <c r="G5737" s="169"/>
      <c r="H5737" s="204"/>
    </row>
    <row r="5738" spans="5:8" x14ac:dyDescent="0.25">
      <c r="E5738" s="169"/>
      <c r="F5738" s="169"/>
      <c r="G5738" s="169"/>
      <c r="H5738" s="204"/>
    </row>
    <row r="5739" spans="5:8" x14ac:dyDescent="0.25">
      <c r="E5739" s="169"/>
      <c r="F5739" s="169"/>
      <c r="G5739" s="169"/>
      <c r="H5739" s="204"/>
    </row>
    <row r="5740" spans="5:8" x14ac:dyDescent="0.25">
      <c r="E5740" s="169"/>
      <c r="F5740" s="169"/>
      <c r="G5740" s="169"/>
      <c r="H5740" s="204"/>
    </row>
    <row r="5741" spans="5:8" x14ac:dyDescent="0.25">
      <c r="E5741" s="169"/>
      <c r="F5741" s="169"/>
      <c r="G5741" s="169"/>
      <c r="H5741" s="204"/>
    </row>
    <row r="5742" spans="5:8" x14ac:dyDescent="0.25">
      <c r="E5742" s="169"/>
      <c r="F5742" s="169"/>
      <c r="G5742" s="169"/>
      <c r="H5742" s="204"/>
    </row>
    <row r="5743" spans="5:8" x14ac:dyDescent="0.25">
      <c r="E5743" s="169"/>
      <c r="F5743" s="169"/>
      <c r="G5743" s="169"/>
      <c r="H5743" s="204"/>
    </row>
    <row r="5744" spans="5:8" x14ac:dyDescent="0.25">
      <c r="E5744" s="169"/>
      <c r="F5744" s="169"/>
      <c r="G5744" s="169"/>
      <c r="H5744" s="204"/>
    </row>
    <row r="5745" spans="5:8" x14ac:dyDescent="0.25">
      <c r="E5745" s="169"/>
      <c r="F5745" s="169"/>
      <c r="G5745" s="169"/>
      <c r="H5745" s="204"/>
    </row>
    <row r="5746" spans="5:8" x14ac:dyDescent="0.25">
      <c r="E5746" s="169"/>
      <c r="F5746" s="169"/>
      <c r="G5746" s="169"/>
      <c r="H5746" s="204"/>
    </row>
    <row r="5747" spans="5:8" x14ac:dyDescent="0.25">
      <c r="E5747" s="169"/>
      <c r="F5747" s="169"/>
      <c r="G5747" s="169"/>
      <c r="H5747" s="204"/>
    </row>
    <row r="5748" spans="5:8" x14ac:dyDescent="0.25">
      <c r="E5748" s="169"/>
      <c r="F5748" s="169"/>
      <c r="G5748" s="169"/>
      <c r="H5748" s="204"/>
    </row>
    <row r="5749" spans="5:8" x14ac:dyDescent="0.25">
      <c r="E5749" s="169"/>
      <c r="F5749" s="169"/>
      <c r="G5749" s="169"/>
      <c r="H5749" s="204"/>
    </row>
    <row r="5750" spans="5:8" x14ac:dyDescent="0.25">
      <c r="E5750" s="169"/>
      <c r="F5750" s="169"/>
      <c r="G5750" s="169"/>
      <c r="H5750" s="204"/>
    </row>
    <row r="5751" spans="5:8" x14ac:dyDescent="0.25">
      <c r="E5751" s="169"/>
      <c r="F5751" s="169"/>
      <c r="G5751" s="169"/>
      <c r="H5751" s="204"/>
    </row>
    <row r="5752" spans="5:8" x14ac:dyDescent="0.25">
      <c r="E5752" s="169"/>
      <c r="F5752" s="169"/>
      <c r="G5752" s="169"/>
      <c r="H5752" s="204"/>
    </row>
    <row r="5753" spans="5:8" x14ac:dyDescent="0.25">
      <c r="E5753" s="169"/>
      <c r="F5753" s="169"/>
      <c r="G5753" s="169"/>
      <c r="H5753" s="204"/>
    </row>
    <row r="5754" spans="5:8" x14ac:dyDescent="0.25">
      <c r="E5754" s="169"/>
      <c r="F5754" s="169"/>
      <c r="G5754" s="169"/>
      <c r="H5754" s="204"/>
    </row>
    <row r="5755" spans="5:8" x14ac:dyDescent="0.25">
      <c r="E5755" s="169"/>
      <c r="F5755" s="169"/>
      <c r="G5755" s="169"/>
      <c r="H5755" s="204"/>
    </row>
    <row r="5756" spans="5:8" x14ac:dyDescent="0.25">
      <c r="E5756" s="169"/>
      <c r="F5756" s="169"/>
      <c r="G5756" s="169"/>
      <c r="H5756" s="204"/>
    </row>
    <row r="5757" spans="5:8" x14ac:dyDescent="0.25">
      <c r="E5757" s="169"/>
      <c r="F5757" s="169"/>
      <c r="G5757" s="169"/>
      <c r="H5757" s="204"/>
    </row>
    <row r="5758" spans="5:8" x14ac:dyDescent="0.25">
      <c r="E5758" s="169"/>
      <c r="F5758" s="169"/>
      <c r="G5758" s="169"/>
      <c r="H5758" s="204"/>
    </row>
    <row r="5759" spans="5:8" x14ac:dyDescent="0.25">
      <c r="E5759" s="169"/>
      <c r="F5759" s="169"/>
      <c r="G5759" s="169"/>
      <c r="H5759" s="204"/>
    </row>
    <row r="5760" spans="5:8" x14ac:dyDescent="0.25">
      <c r="E5760" s="169"/>
      <c r="F5760" s="169"/>
      <c r="G5760" s="169"/>
      <c r="H5760" s="204"/>
    </row>
    <row r="5761" spans="5:8" x14ac:dyDescent="0.25">
      <c r="E5761" s="169"/>
      <c r="F5761" s="169"/>
      <c r="G5761" s="169"/>
      <c r="H5761" s="204"/>
    </row>
    <row r="5762" spans="5:8" x14ac:dyDescent="0.25">
      <c r="E5762" s="169"/>
      <c r="F5762" s="169"/>
      <c r="G5762" s="169"/>
      <c r="H5762" s="204"/>
    </row>
    <row r="5763" spans="5:8" x14ac:dyDescent="0.25">
      <c r="E5763" s="169"/>
      <c r="F5763" s="169"/>
      <c r="G5763" s="169"/>
      <c r="H5763" s="204"/>
    </row>
    <row r="5764" spans="5:8" x14ac:dyDescent="0.25">
      <c r="E5764" s="169"/>
      <c r="F5764" s="169"/>
      <c r="G5764" s="169"/>
      <c r="H5764" s="204"/>
    </row>
    <row r="5765" spans="5:8" x14ac:dyDescent="0.25">
      <c r="E5765" s="169"/>
      <c r="F5765" s="169"/>
      <c r="G5765" s="169"/>
      <c r="H5765" s="204"/>
    </row>
    <row r="5766" spans="5:8" x14ac:dyDescent="0.25">
      <c r="E5766" s="169"/>
      <c r="F5766" s="169"/>
      <c r="G5766" s="169"/>
      <c r="H5766" s="204"/>
    </row>
    <row r="5767" spans="5:8" x14ac:dyDescent="0.25">
      <c r="E5767" s="169"/>
      <c r="F5767" s="169"/>
      <c r="G5767" s="169"/>
      <c r="H5767" s="204"/>
    </row>
    <row r="5768" spans="5:8" x14ac:dyDescent="0.25">
      <c r="E5768" s="169"/>
      <c r="F5768" s="169"/>
      <c r="G5768" s="169"/>
      <c r="H5768" s="204"/>
    </row>
    <row r="5769" spans="5:8" x14ac:dyDescent="0.25">
      <c r="E5769" s="169"/>
      <c r="F5769" s="169"/>
      <c r="G5769" s="169"/>
      <c r="H5769" s="204"/>
    </row>
    <row r="5770" spans="5:8" x14ac:dyDescent="0.25">
      <c r="E5770" s="169"/>
      <c r="F5770" s="169"/>
      <c r="G5770" s="169"/>
      <c r="H5770" s="204"/>
    </row>
    <row r="5771" spans="5:8" x14ac:dyDescent="0.25">
      <c r="E5771" s="169"/>
      <c r="F5771" s="169"/>
      <c r="G5771" s="169"/>
      <c r="H5771" s="204"/>
    </row>
    <row r="5772" spans="5:8" x14ac:dyDescent="0.25">
      <c r="E5772" s="169"/>
      <c r="F5772" s="169"/>
      <c r="G5772" s="169"/>
      <c r="H5772" s="204"/>
    </row>
    <row r="5773" spans="5:8" x14ac:dyDescent="0.25">
      <c r="E5773" s="169"/>
      <c r="F5773" s="169"/>
      <c r="G5773" s="169"/>
      <c r="H5773" s="204"/>
    </row>
    <row r="5774" spans="5:8" x14ac:dyDescent="0.25">
      <c r="E5774" s="169"/>
      <c r="F5774" s="169"/>
      <c r="G5774" s="169"/>
      <c r="H5774" s="204"/>
    </row>
    <row r="5775" spans="5:8" x14ac:dyDescent="0.25">
      <c r="E5775" s="169"/>
      <c r="F5775" s="169"/>
      <c r="G5775" s="169"/>
      <c r="H5775" s="204"/>
    </row>
    <row r="5776" spans="5:8" x14ac:dyDescent="0.25">
      <c r="E5776" s="169"/>
      <c r="F5776" s="169"/>
      <c r="G5776" s="169"/>
      <c r="H5776" s="204"/>
    </row>
    <row r="5777" spans="5:8" x14ac:dyDescent="0.25">
      <c r="E5777" s="169"/>
      <c r="F5777" s="169"/>
      <c r="G5777" s="169"/>
      <c r="H5777" s="204"/>
    </row>
    <row r="5778" spans="5:8" x14ac:dyDescent="0.25">
      <c r="E5778" s="169"/>
      <c r="F5778" s="169"/>
      <c r="G5778" s="169"/>
      <c r="H5778" s="204"/>
    </row>
    <row r="5779" spans="5:8" x14ac:dyDescent="0.25">
      <c r="E5779" s="169"/>
      <c r="F5779" s="169"/>
      <c r="G5779" s="169"/>
      <c r="H5779" s="204"/>
    </row>
    <row r="5780" spans="5:8" x14ac:dyDescent="0.25">
      <c r="E5780" s="169"/>
      <c r="F5780" s="169"/>
      <c r="G5780" s="169"/>
      <c r="H5780" s="204"/>
    </row>
    <row r="5781" spans="5:8" x14ac:dyDescent="0.25">
      <c r="E5781" s="169"/>
      <c r="F5781" s="169"/>
      <c r="G5781" s="169"/>
      <c r="H5781" s="204"/>
    </row>
    <row r="5782" spans="5:8" x14ac:dyDescent="0.25">
      <c r="E5782" s="169"/>
      <c r="F5782" s="169"/>
      <c r="G5782" s="169"/>
      <c r="H5782" s="204"/>
    </row>
    <row r="5783" spans="5:8" x14ac:dyDescent="0.25">
      <c r="E5783" s="169"/>
      <c r="F5783" s="169"/>
      <c r="G5783" s="169"/>
      <c r="H5783" s="204"/>
    </row>
    <row r="5784" spans="5:8" x14ac:dyDescent="0.25">
      <c r="E5784" s="169"/>
      <c r="F5784" s="169"/>
      <c r="G5784" s="169"/>
      <c r="H5784" s="204"/>
    </row>
    <row r="5785" spans="5:8" x14ac:dyDescent="0.25">
      <c r="E5785" s="169"/>
      <c r="F5785" s="169"/>
      <c r="G5785" s="169"/>
      <c r="H5785" s="204"/>
    </row>
    <row r="5786" spans="5:8" x14ac:dyDescent="0.25">
      <c r="E5786" s="169"/>
      <c r="F5786" s="169"/>
      <c r="G5786" s="169"/>
      <c r="H5786" s="204"/>
    </row>
    <row r="5787" spans="5:8" x14ac:dyDescent="0.25">
      <c r="E5787" s="169"/>
      <c r="F5787" s="169"/>
      <c r="G5787" s="169"/>
      <c r="H5787" s="204"/>
    </row>
    <row r="5788" spans="5:8" x14ac:dyDescent="0.25">
      <c r="E5788" s="169"/>
      <c r="F5788" s="169"/>
      <c r="G5788" s="169"/>
      <c r="H5788" s="204"/>
    </row>
    <row r="5789" spans="5:8" x14ac:dyDescent="0.25">
      <c r="E5789" s="169"/>
      <c r="F5789" s="169"/>
      <c r="G5789" s="169"/>
      <c r="H5789" s="204"/>
    </row>
    <row r="5790" spans="5:8" x14ac:dyDescent="0.25">
      <c r="E5790" s="169"/>
      <c r="F5790" s="169"/>
      <c r="G5790" s="169"/>
      <c r="H5790" s="204"/>
    </row>
    <row r="5791" spans="5:8" x14ac:dyDescent="0.25">
      <c r="E5791" s="169"/>
      <c r="F5791" s="169"/>
      <c r="G5791" s="169"/>
      <c r="H5791" s="204"/>
    </row>
    <row r="5792" spans="5:8" x14ac:dyDescent="0.25">
      <c r="E5792" s="169"/>
      <c r="F5792" s="169"/>
      <c r="G5792" s="169"/>
      <c r="H5792" s="204"/>
    </row>
    <row r="5793" spans="5:8" x14ac:dyDescent="0.25">
      <c r="E5793" s="169"/>
      <c r="F5793" s="169"/>
      <c r="G5793" s="169"/>
      <c r="H5793" s="204"/>
    </row>
    <row r="5794" spans="5:8" x14ac:dyDescent="0.25">
      <c r="E5794" s="169"/>
      <c r="F5794" s="169"/>
      <c r="G5794" s="169"/>
      <c r="H5794" s="204"/>
    </row>
    <row r="5795" spans="5:8" x14ac:dyDescent="0.25">
      <c r="E5795" s="169"/>
      <c r="F5795" s="169"/>
      <c r="G5795" s="169"/>
      <c r="H5795" s="204"/>
    </row>
    <row r="5796" spans="5:8" x14ac:dyDescent="0.25">
      <c r="E5796" s="169"/>
      <c r="F5796" s="169"/>
      <c r="G5796" s="169"/>
      <c r="H5796" s="204"/>
    </row>
    <row r="5797" spans="5:8" x14ac:dyDescent="0.25">
      <c r="E5797" s="169"/>
      <c r="F5797" s="169"/>
      <c r="G5797" s="169"/>
      <c r="H5797" s="204"/>
    </row>
    <row r="5798" spans="5:8" x14ac:dyDescent="0.25">
      <c r="E5798" s="169"/>
      <c r="F5798" s="169"/>
      <c r="G5798" s="169"/>
      <c r="H5798" s="204"/>
    </row>
    <row r="5799" spans="5:8" x14ac:dyDescent="0.25">
      <c r="E5799" s="169"/>
      <c r="F5799" s="169"/>
      <c r="G5799" s="169"/>
      <c r="H5799" s="204"/>
    </row>
    <row r="5800" spans="5:8" x14ac:dyDescent="0.25">
      <c r="E5800" s="169"/>
      <c r="F5800" s="169"/>
      <c r="G5800" s="169"/>
      <c r="H5800" s="204"/>
    </row>
    <row r="5801" spans="5:8" x14ac:dyDescent="0.25">
      <c r="E5801" s="169"/>
      <c r="F5801" s="169"/>
      <c r="G5801" s="169"/>
      <c r="H5801" s="204"/>
    </row>
    <row r="5802" spans="5:8" x14ac:dyDescent="0.25">
      <c r="E5802" s="169"/>
      <c r="F5802" s="169"/>
      <c r="G5802" s="169"/>
      <c r="H5802" s="204"/>
    </row>
    <row r="5803" spans="5:8" x14ac:dyDescent="0.25">
      <c r="E5803" s="169"/>
      <c r="F5803" s="169"/>
      <c r="G5803" s="169"/>
      <c r="H5803" s="204"/>
    </row>
    <row r="5804" spans="5:8" x14ac:dyDescent="0.25">
      <c r="E5804" s="169"/>
      <c r="F5804" s="169"/>
      <c r="G5804" s="169"/>
      <c r="H5804" s="204"/>
    </row>
    <row r="5805" spans="5:8" x14ac:dyDescent="0.25">
      <c r="E5805" s="169"/>
      <c r="F5805" s="169"/>
      <c r="G5805" s="169"/>
      <c r="H5805" s="204"/>
    </row>
    <row r="5806" spans="5:8" x14ac:dyDescent="0.25">
      <c r="E5806" s="169"/>
      <c r="F5806" s="169"/>
      <c r="G5806" s="169"/>
      <c r="H5806" s="204"/>
    </row>
    <row r="5807" spans="5:8" x14ac:dyDescent="0.25">
      <c r="E5807" s="169"/>
      <c r="F5807" s="169"/>
      <c r="G5807" s="169"/>
      <c r="H5807" s="204"/>
    </row>
    <row r="5808" spans="5:8" x14ac:dyDescent="0.25">
      <c r="E5808" s="169"/>
      <c r="F5808" s="169"/>
      <c r="G5808" s="169"/>
      <c r="H5808" s="204"/>
    </row>
    <row r="5809" spans="5:8" x14ac:dyDescent="0.25">
      <c r="E5809" s="169"/>
      <c r="F5809" s="169"/>
      <c r="G5809" s="169"/>
      <c r="H5809" s="204"/>
    </row>
    <row r="5810" spans="5:8" x14ac:dyDescent="0.25">
      <c r="E5810" s="169"/>
      <c r="F5810" s="169"/>
      <c r="G5810" s="169"/>
      <c r="H5810" s="204"/>
    </row>
    <row r="5811" spans="5:8" x14ac:dyDescent="0.25">
      <c r="E5811" s="169"/>
      <c r="F5811" s="169"/>
      <c r="G5811" s="169"/>
      <c r="H5811" s="204"/>
    </row>
    <row r="5812" spans="5:8" x14ac:dyDescent="0.25">
      <c r="E5812" s="169"/>
      <c r="F5812" s="169"/>
      <c r="G5812" s="169"/>
      <c r="H5812" s="204"/>
    </row>
    <row r="5813" spans="5:8" x14ac:dyDescent="0.25">
      <c r="E5813" s="169"/>
      <c r="F5813" s="169"/>
      <c r="G5813" s="169"/>
      <c r="H5813" s="204"/>
    </row>
    <row r="5814" spans="5:8" x14ac:dyDescent="0.25">
      <c r="E5814" s="169"/>
      <c r="F5814" s="169"/>
      <c r="G5814" s="169"/>
      <c r="H5814" s="204"/>
    </row>
    <row r="5815" spans="5:8" x14ac:dyDescent="0.25">
      <c r="E5815" s="169"/>
      <c r="F5815" s="169"/>
      <c r="G5815" s="169"/>
      <c r="H5815" s="204"/>
    </row>
    <row r="5816" spans="5:8" x14ac:dyDescent="0.25">
      <c r="E5816" s="169"/>
      <c r="F5816" s="169"/>
      <c r="G5816" s="169"/>
      <c r="H5816" s="204"/>
    </row>
    <row r="5817" spans="5:8" x14ac:dyDescent="0.25">
      <c r="E5817" s="169"/>
      <c r="F5817" s="169"/>
      <c r="G5817" s="169"/>
      <c r="H5817" s="204"/>
    </row>
    <row r="5818" spans="5:8" x14ac:dyDescent="0.25">
      <c r="E5818" s="169"/>
      <c r="F5818" s="169"/>
      <c r="G5818" s="169"/>
      <c r="H5818" s="204"/>
    </row>
    <row r="5819" spans="5:8" x14ac:dyDescent="0.25">
      <c r="E5819" s="169"/>
      <c r="F5819" s="169"/>
      <c r="G5819" s="169"/>
      <c r="H5819" s="204"/>
    </row>
    <row r="5820" spans="5:8" x14ac:dyDescent="0.25">
      <c r="E5820" s="169"/>
      <c r="F5820" s="169"/>
      <c r="G5820" s="169"/>
      <c r="H5820" s="204"/>
    </row>
    <row r="5821" spans="5:8" x14ac:dyDescent="0.25">
      <c r="E5821" s="169"/>
      <c r="F5821" s="169"/>
      <c r="G5821" s="169"/>
      <c r="H5821" s="204"/>
    </row>
    <row r="5822" spans="5:8" x14ac:dyDescent="0.25">
      <c r="E5822" s="169"/>
      <c r="F5822" s="169"/>
      <c r="G5822" s="169"/>
      <c r="H5822" s="204"/>
    </row>
    <row r="5823" spans="5:8" x14ac:dyDescent="0.25">
      <c r="E5823" s="169"/>
      <c r="F5823" s="169"/>
      <c r="G5823" s="169"/>
      <c r="H5823" s="204"/>
    </row>
    <row r="5824" spans="5:8" x14ac:dyDescent="0.25">
      <c r="E5824" s="169"/>
      <c r="F5824" s="169"/>
      <c r="G5824" s="169"/>
      <c r="H5824" s="204"/>
    </row>
    <row r="5825" spans="5:8" x14ac:dyDescent="0.25">
      <c r="E5825" s="169"/>
      <c r="F5825" s="169"/>
      <c r="G5825" s="169"/>
      <c r="H5825" s="204"/>
    </row>
    <row r="5826" spans="5:8" x14ac:dyDescent="0.25">
      <c r="E5826" s="169"/>
      <c r="F5826" s="169"/>
      <c r="G5826" s="169"/>
      <c r="H5826" s="204"/>
    </row>
    <row r="5827" spans="5:8" x14ac:dyDescent="0.25">
      <c r="E5827" s="169"/>
      <c r="F5827" s="169"/>
      <c r="G5827" s="169"/>
      <c r="H5827" s="204"/>
    </row>
    <row r="5828" spans="5:8" x14ac:dyDescent="0.25">
      <c r="E5828" s="169"/>
      <c r="F5828" s="169"/>
      <c r="G5828" s="169"/>
      <c r="H5828" s="204"/>
    </row>
    <row r="5829" spans="5:8" x14ac:dyDescent="0.25">
      <c r="E5829" s="169"/>
      <c r="F5829" s="169"/>
      <c r="G5829" s="169"/>
      <c r="H5829" s="204"/>
    </row>
    <row r="5830" spans="5:8" x14ac:dyDescent="0.25">
      <c r="E5830" s="169"/>
      <c r="F5830" s="169"/>
      <c r="G5830" s="169"/>
      <c r="H5830" s="204"/>
    </row>
    <row r="5831" spans="5:8" x14ac:dyDescent="0.25">
      <c r="E5831" s="169"/>
      <c r="F5831" s="169"/>
      <c r="G5831" s="169"/>
      <c r="H5831" s="204"/>
    </row>
    <row r="5832" spans="5:8" x14ac:dyDescent="0.25">
      <c r="E5832" s="169"/>
      <c r="F5832" s="169"/>
      <c r="G5832" s="169"/>
      <c r="H5832" s="204"/>
    </row>
    <row r="5833" spans="5:8" x14ac:dyDescent="0.25">
      <c r="E5833" s="169"/>
      <c r="F5833" s="169"/>
      <c r="G5833" s="169"/>
      <c r="H5833" s="204"/>
    </row>
    <row r="5834" spans="5:8" x14ac:dyDescent="0.25">
      <c r="E5834" s="169"/>
      <c r="F5834" s="169"/>
      <c r="G5834" s="169"/>
      <c r="H5834" s="204"/>
    </row>
    <row r="5835" spans="5:8" x14ac:dyDescent="0.25">
      <c r="E5835" s="169"/>
      <c r="F5835" s="169"/>
      <c r="G5835" s="169"/>
      <c r="H5835" s="204"/>
    </row>
    <row r="5836" spans="5:8" x14ac:dyDescent="0.25">
      <c r="E5836" s="169"/>
      <c r="F5836" s="169"/>
      <c r="G5836" s="169"/>
      <c r="H5836" s="204"/>
    </row>
    <row r="5837" spans="5:8" x14ac:dyDescent="0.25">
      <c r="E5837" s="169"/>
      <c r="F5837" s="169"/>
      <c r="G5837" s="169"/>
      <c r="H5837" s="204"/>
    </row>
    <row r="5838" spans="5:8" x14ac:dyDescent="0.25">
      <c r="E5838" s="169"/>
      <c r="F5838" s="169"/>
      <c r="G5838" s="169"/>
      <c r="H5838" s="204"/>
    </row>
    <row r="5839" spans="5:8" x14ac:dyDescent="0.25">
      <c r="E5839" s="169"/>
      <c r="F5839" s="169"/>
      <c r="G5839" s="169"/>
      <c r="H5839" s="204"/>
    </row>
    <row r="5840" spans="5:8" x14ac:dyDescent="0.25">
      <c r="E5840" s="169"/>
      <c r="F5840" s="169"/>
      <c r="G5840" s="169"/>
      <c r="H5840" s="204"/>
    </row>
    <row r="5841" spans="5:8" x14ac:dyDescent="0.25">
      <c r="E5841" s="169"/>
      <c r="F5841" s="169"/>
      <c r="G5841" s="169"/>
      <c r="H5841" s="204"/>
    </row>
    <row r="5842" spans="5:8" x14ac:dyDescent="0.25">
      <c r="E5842" s="169"/>
      <c r="F5842" s="169"/>
      <c r="G5842" s="169"/>
      <c r="H5842" s="204"/>
    </row>
    <row r="5843" spans="5:8" x14ac:dyDescent="0.25">
      <c r="E5843" s="169"/>
      <c r="F5843" s="169"/>
      <c r="G5843" s="169"/>
      <c r="H5843" s="204"/>
    </row>
    <row r="5844" spans="5:8" x14ac:dyDescent="0.25">
      <c r="E5844" s="169"/>
      <c r="F5844" s="169"/>
      <c r="G5844" s="169"/>
      <c r="H5844" s="204"/>
    </row>
    <row r="5845" spans="5:8" x14ac:dyDescent="0.25">
      <c r="E5845" s="169"/>
      <c r="F5845" s="169"/>
      <c r="G5845" s="169"/>
      <c r="H5845" s="204"/>
    </row>
    <row r="5846" spans="5:8" x14ac:dyDescent="0.25">
      <c r="E5846" s="169"/>
      <c r="F5846" s="169"/>
      <c r="G5846" s="169"/>
      <c r="H5846" s="204"/>
    </row>
    <row r="5847" spans="5:8" x14ac:dyDescent="0.25">
      <c r="E5847" s="169"/>
      <c r="F5847" s="169"/>
      <c r="G5847" s="169"/>
      <c r="H5847" s="204"/>
    </row>
    <row r="5848" spans="5:8" x14ac:dyDescent="0.25">
      <c r="E5848" s="169"/>
      <c r="F5848" s="169"/>
      <c r="G5848" s="169"/>
      <c r="H5848" s="204"/>
    </row>
    <row r="5849" spans="5:8" x14ac:dyDescent="0.25">
      <c r="E5849" s="169"/>
      <c r="F5849" s="169"/>
      <c r="G5849" s="169"/>
      <c r="H5849" s="204"/>
    </row>
    <row r="5850" spans="5:8" x14ac:dyDescent="0.25">
      <c r="E5850" s="169"/>
      <c r="F5850" s="169"/>
      <c r="G5850" s="169"/>
      <c r="H5850" s="204"/>
    </row>
    <row r="5851" spans="5:8" x14ac:dyDescent="0.25">
      <c r="E5851" s="169"/>
      <c r="F5851" s="169"/>
      <c r="G5851" s="169"/>
      <c r="H5851" s="204"/>
    </row>
    <row r="5852" spans="5:8" x14ac:dyDescent="0.25">
      <c r="E5852" s="169"/>
      <c r="F5852" s="169"/>
      <c r="G5852" s="169"/>
      <c r="H5852" s="204"/>
    </row>
    <row r="5853" spans="5:8" x14ac:dyDescent="0.25">
      <c r="E5853" s="169"/>
      <c r="F5853" s="169"/>
      <c r="G5853" s="169"/>
      <c r="H5853" s="204"/>
    </row>
    <row r="5854" spans="5:8" x14ac:dyDescent="0.25">
      <c r="E5854" s="169"/>
      <c r="F5854" s="169"/>
      <c r="G5854" s="169"/>
      <c r="H5854" s="204"/>
    </row>
    <row r="5855" spans="5:8" x14ac:dyDescent="0.25">
      <c r="E5855" s="169"/>
      <c r="F5855" s="169"/>
      <c r="G5855" s="169"/>
      <c r="H5855" s="204"/>
    </row>
    <row r="5856" spans="5:8" x14ac:dyDescent="0.25">
      <c r="E5856" s="169"/>
      <c r="F5856" s="169"/>
      <c r="G5856" s="169"/>
      <c r="H5856" s="204"/>
    </row>
    <row r="5857" spans="5:8" x14ac:dyDescent="0.25">
      <c r="E5857" s="169"/>
      <c r="F5857" s="169"/>
      <c r="G5857" s="169"/>
      <c r="H5857" s="204"/>
    </row>
    <row r="5858" spans="5:8" x14ac:dyDescent="0.25">
      <c r="E5858" s="169"/>
      <c r="F5858" s="169"/>
      <c r="G5858" s="169"/>
      <c r="H5858" s="204"/>
    </row>
    <row r="5859" spans="5:8" x14ac:dyDescent="0.25">
      <c r="E5859" s="169"/>
      <c r="F5859" s="169"/>
      <c r="G5859" s="169"/>
      <c r="H5859" s="204"/>
    </row>
    <row r="5860" spans="5:8" x14ac:dyDescent="0.25">
      <c r="E5860" s="169"/>
      <c r="F5860" s="169"/>
      <c r="G5860" s="169"/>
      <c r="H5860" s="204"/>
    </row>
    <row r="5861" spans="5:8" x14ac:dyDescent="0.25">
      <c r="E5861" s="169"/>
      <c r="F5861" s="169"/>
      <c r="G5861" s="169"/>
      <c r="H5861" s="204"/>
    </row>
    <row r="5862" spans="5:8" x14ac:dyDescent="0.25">
      <c r="E5862" s="169"/>
      <c r="F5862" s="169"/>
      <c r="G5862" s="169"/>
      <c r="H5862" s="204"/>
    </row>
    <row r="5863" spans="5:8" x14ac:dyDescent="0.25">
      <c r="E5863" s="169"/>
      <c r="F5863" s="169"/>
      <c r="G5863" s="169"/>
      <c r="H5863" s="204"/>
    </row>
    <row r="5864" spans="5:8" x14ac:dyDescent="0.25">
      <c r="E5864" s="169"/>
      <c r="F5864" s="169"/>
      <c r="G5864" s="169"/>
      <c r="H5864" s="204"/>
    </row>
    <row r="5865" spans="5:8" x14ac:dyDescent="0.25">
      <c r="E5865" s="169"/>
      <c r="F5865" s="169"/>
      <c r="G5865" s="169"/>
      <c r="H5865" s="204"/>
    </row>
    <row r="5866" spans="5:8" x14ac:dyDescent="0.25">
      <c r="E5866" s="169"/>
      <c r="F5866" s="169"/>
      <c r="G5866" s="169"/>
      <c r="H5866" s="204"/>
    </row>
    <row r="5867" spans="5:8" x14ac:dyDescent="0.25">
      <c r="E5867" s="169"/>
      <c r="F5867" s="169"/>
      <c r="G5867" s="169"/>
      <c r="H5867" s="204"/>
    </row>
    <row r="5868" spans="5:8" x14ac:dyDescent="0.25">
      <c r="E5868" s="169"/>
      <c r="F5868" s="169"/>
      <c r="G5868" s="169"/>
      <c r="H5868" s="204"/>
    </row>
    <row r="5869" spans="5:8" x14ac:dyDescent="0.25">
      <c r="E5869" s="169"/>
      <c r="F5869" s="169"/>
      <c r="G5869" s="169"/>
      <c r="H5869" s="204"/>
    </row>
    <row r="5870" spans="5:8" x14ac:dyDescent="0.25">
      <c r="E5870" s="169"/>
      <c r="F5870" s="169"/>
      <c r="G5870" s="169"/>
      <c r="H5870" s="204"/>
    </row>
    <row r="5871" spans="5:8" x14ac:dyDescent="0.25">
      <c r="E5871" s="169"/>
      <c r="F5871" s="169"/>
      <c r="G5871" s="169"/>
      <c r="H5871" s="204"/>
    </row>
    <row r="5872" spans="5:8" x14ac:dyDescent="0.25">
      <c r="E5872" s="169"/>
      <c r="F5872" s="169"/>
      <c r="G5872" s="169"/>
      <c r="H5872" s="204"/>
    </row>
    <row r="5873" spans="5:8" x14ac:dyDescent="0.25">
      <c r="E5873" s="169"/>
      <c r="F5873" s="169"/>
      <c r="G5873" s="169"/>
      <c r="H5873" s="204"/>
    </row>
    <row r="5874" spans="5:8" x14ac:dyDescent="0.25">
      <c r="E5874" s="169"/>
      <c r="F5874" s="169"/>
      <c r="G5874" s="169"/>
      <c r="H5874" s="204"/>
    </row>
    <row r="5875" spans="5:8" x14ac:dyDescent="0.25">
      <c r="E5875" s="169"/>
      <c r="F5875" s="169"/>
      <c r="G5875" s="169"/>
      <c r="H5875" s="204"/>
    </row>
    <row r="5876" spans="5:8" x14ac:dyDescent="0.25">
      <c r="E5876" s="169"/>
      <c r="F5876" s="169"/>
      <c r="G5876" s="169"/>
      <c r="H5876" s="204"/>
    </row>
    <row r="5877" spans="5:8" x14ac:dyDescent="0.25">
      <c r="E5877" s="169"/>
      <c r="F5877" s="169"/>
      <c r="G5877" s="169"/>
      <c r="H5877" s="204"/>
    </row>
    <row r="5878" spans="5:8" x14ac:dyDescent="0.25">
      <c r="E5878" s="169"/>
      <c r="F5878" s="169"/>
      <c r="G5878" s="169"/>
      <c r="H5878" s="204"/>
    </row>
    <row r="5879" spans="5:8" x14ac:dyDescent="0.25">
      <c r="E5879" s="169"/>
      <c r="F5879" s="169"/>
      <c r="G5879" s="169"/>
      <c r="H5879" s="204"/>
    </row>
    <row r="5880" spans="5:8" x14ac:dyDescent="0.25">
      <c r="E5880" s="169"/>
      <c r="F5880" s="169"/>
      <c r="G5880" s="169"/>
      <c r="H5880" s="204"/>
    </row>
    <row r="5881" spans="5:8" x14ac:dyDescent="0.25">
      <c r="E5881" s="169"/>
      <c r="F5881" s="169"/>
      <c r="G5881" s="169"/>
      <c r="H5881" s="204"/>
    </row>
    <row r="5882" spans="5:8" x14ac:dyDescent="0.25">
      <c r="E5882" s="169"/>
      <c r="F5882" s="169"/>
      <c r="G5882" s="169"/>
      <c r="H5882" s="204"/>
    </row>
    <row r="5883" spans="5:8" x14ac:dyDescent="0.25">
      <c r="E5883" s="169"/>
      <c r="F5883" s="169"/>
      <c r="G5883" s="169"/>
      <c r="H5883" s="204"/>
    </row>
    <row r="5884" spans="5:8" x14ac:dyDescent="0.25">
      <c r="E5884" s="169"/>
      <c r="F5884" s="169"/>
      <c r="G5884" s="169"/>
      <c r="H5884" s="204"/>
    </row>
    <row r="5885" spans="5:8" x14ac:dyDescent="0.25">
      <c r="E5885" s="169"/>
      <c r="F5885" s="169"/>
      <c r="G5885" s="169"/>
      <c r="H5885" s="204"/>
    </row>
    <row r="5886" spans="5:8" x14ac:dyDescent="0.25">
      <c r="E5886" s="169"/>
      <c r="F5886" s="169"/>
      <c r="G5886" s="169"/>
      <c r="H5886" s="204"/>
    </row>
    <row r="5887" spans="5:8" x14ac:dyDescent="0.25">
      <c r="E5887" s="169"/>
      <c r="F5887" s="169"/>
      <c r="G5887" s="169"/>
      <c r="H5887" s="204"/>
    </row>
    <row r="5888" spans="5:8" x14ac:dyDescent="0.25">
      <c r="E5888" s="169"/>
      <c r="F5888" s="169"/>
      <c r="G5888" s="169"/>
      <c r="H5888" s="204"/>
    </row>
    <row r="5889" spans="5:8" x14ac:dyDescent="0.25">
      <c r="E5889" s="169"/>
      <c r="F5889" s="169"/>
      <c r="G5889" s="169"/>
      <c r="H5889" s="204"/>
    </row>
    <row r="5890" spans="5:8" x14ac:dyDescent="0.25">
      <c r="E5890" s="169"/>
      <c r="F5890" s="169"/>
      <c r="G5890" s="169"/>
      <c r="H5890" s="204"/>
    </row>
    <row r="5891" spans="5:8" x14ac:dyDescent="0.25">
      <c r="E5891" s="169"/>
      <c r="F5891" s="169"/>
      <c r="G5891" s="169"/>
      <c r="H5891" s="204"/>
    </row>
    <row r="5892" spans="5:8" x14ac:dyDescent="0.25">
      <c r="E5892" s="169"/>
      <c r="F5892" s="169"/>
      <c r="G5892" s="169"/>
      <c r="H5892" s="204"/>
    </row>
    <row r="5893" spans="5:8" x14ac:dyDescent="0.25">
      <c r="E5893" s="169"/>
      <c r="F5893" s="169"/>
      <c r="G5893" s="169"/>
      <c r="H5893" s="204"/>
    </row>
    <row r="5894" spans="5:8" x14ac:dyDescent="0.25">
      <c r="E5894" s="169"/>
      <c r="F5894" s="169"/>
      <c r="G5894" s="169"/>
      <c r="H5894" s="204"/>
    </row>
    <row r="5895" spans="5:8" x14ac:dyDescent="0.25">
      <c r="E5895" s="169"/>
      <c r="F5895" s="169"/>
      <c r="G5895" s="169"/>
      <c r="H5895" s="204"/>
    </row>
    <row r="5896" spans="5:8" x14ac:dyDescent="0.25">
      <c r="E5896" s="169"/>
      <c r="F5896" s="169"/>
      <c r="G5896" s="169"/>
      <c r="H5896" s="204"/>
    </row>
    <row r="5897" spans="5:8" x14ac:dyDescent="0.25">
      <c r="E5897" s="169"/>
      <c r="F5897" s="169"/>
      <c r="G5897" s="169"/>
      <c r="H5897" s="204"/>
    </row>
    <row r="5898" spans="5:8" x14ac:dyDescent="0.25">
      <c r="E5898" s="169"/>
      <c r="F5898" s="169"/>
      <c r="G5898" s="169"/>
      <c r="H5898" s="204"/>
    </row>
    <row r="5899" spans="5:8" x14ac:dyDescent="0.25">
      <c r="E5899" s="169"/>
      <c r="F5899" s="169"/>
      <c r="G5899" s="169"/>
      <c r="H5899" s="204"/>
    </row>
    <row r="5900" spans="5:8" x14ac:dyDescent="0.25">
      <c r="E5900" s="169"/>
      <c r="F5900" s="169"/>
      <c r="G5900" s="169"/>
      <c r="H5900" s="204"/>
    </row>
    <row r="5901" spans="5:8" x14ac:dyDescent="0.25">
      <c r="E5901" s="169"/>
      <c r="F5901" s="169"/>
      <c r="G5901" s="169"/>
      <c r="H5901" s="204"/>
    </row>
    <row r="5902" spans="5:8" x14ac:dyDescent="0.25">
      <c r="E5902" s="169"/>
      <c r="F5902" s="169"/>
      <c r="G5902" s="169"/>
      <c r="H5902" s="204"/>
    </row>
    <row r="5903" spans="5:8" x14ac:dyDescent="0.25">
      <c r="E5903" s="169"/>
      <c r="F5903" s="169"/>
      <c r="G5903" s="169"/>
      <c r="H5903" s="204"/>
    </row>
    <row r="5904" spans="5:8" x14ac:dyDescent="0.25">
      <c r="E5904" s="169"/>
      <c r="F5904" s="169"/>
      <c r="G5904" s="169"/>
      <c r="H5904" s="204"/>
    </row>
    <row r="5905" spans="5:8" x14ac:dyDescent="0.25">
      <c r="E5905" s="169"/>
      <c r="F5905" s="169"/>
      <c r="G5905" s="169"/>
      <c r="H5905" s="204"/>
    </row>
    <row r="5906" spans="5:8" x14ac:dyDescent="0.25">
      <c r="E5906" s="169"/>
      <c r="F5906" s="169"/>
      <c r="G5906" s="169"/>
      <c r="H5906" s="204"/>
    </row>
    <row r="5907" spans="5:8" x14ac:dyDescent="0.25">
      <c r="E5907" s="169"/>
      <c r="F5907" s="169"/>
      <c r="G5907" s="169"/>
      <c r="H5907" s="204"/>
    </row>
    <row r="5908" spans="5:8" x14ac:dyDescent="0.25">
      <c r="E5908" s="169"/>
      <c r="F5908" s="169"/>
      <c r="G5908" s="169"/>
      <c r="H5908" s="204"/>
    </row>
    <row r="5909" spans="5:8" x14ac:dyDescent="0.25">
      <c r="E5909" s="169"/>
      <c r="F5909" s="169"/>
      <c r="G5909" s="169"/>
      <c r="H5909" s="204"/>
    </row>
    <row r="5910" spans="5:8" x14ac:dyDescent="0.25">
      <c r="E5910" s="169"/>
      <c r="F5910" s="169"/>
      <c r="G5910" s="169"/>
      <c r="H5910" s="204"/>
    </row>
    <row r="5911" spans="5:8" x14ac:dyDescent="0.25">
      <c r="E5911" s="169"/>
      <c r="F5911" s="169"/>
      <c r="G5911" s="169"/>
      <c r="H5911" s="204"/>
    </row>
    <row r="5912" spans="5:8" x14ac:dyDescent="0.25">
      <c r="E5912" s="169"/>
      <c r="F5912" s="169"/>
      <c r="G5912" s="169"/>
      <c r="H5912" s="204"/>
    </row>
    <row r="5913" spans="5:8" x14ac:dyDescent="0.25">
      <c r="E5913" s="169"/>
      <c r="F5913" s="169"/>
      <c r="G5913" s="169"/>
      <c r="H5913" s="204"/>
    </row>
    <row r="5914" spans="5:8" x14ac:dyDescent="0.25">
      <c r="E5914" s="169"/>
      <c r="F5914" s="169"/>
      <c r="G5914" s="169"/>
      <c r="H5914" s="204"/>
    </row>
    <row r="5915" spans="5:8" x14ac:dyDescent="0.25">
      <c r="E5915" s="169"/>
      <c r="F5915" s="169"/>
      <c r="G5915" s="169"/>
      <c r="H5915" s="204"/>
    </row>
    <row r="5916" spans="5:8" x14ac:dyDescent="0.25">
      <c r="E5916" s="169"/>
      <c r="F5916" s="169"/>
      <c r="G5916" s="169"/>
      <c r="H5916" s="204"/>
    </row>
    <row r="5917" spans="5:8" x14ac:dyDescent="0.25">
      <c r="E5917" s="169"/>
      <c r="F5917" s="169"/>
      <c r="G5917" s="169"/>
      <c r="H5917" s="204"/>
    </row>
    <row r="5918" spans="5:8" x14ac:dyDescent="0.25">
      <c r="E5918" s="169"/>
      <c r="F5918" s="169"/>
      <c r="G5918" s="169"/>
      <c r="H5918" s="204"/>
    </row>
    <row r="5919" spans="5:8" x14ac:dyDescent="0.25">
      <c r="E5919" s="169"/>
      <c r="F5919" s="169"/>
      <c r="G5919" s="169"/>
      <c r="H5919" s="204"/>
    </row>
    <row r="5920" spans="5:8" x14ac:dyDescent="0.25">
      <c r="E5920" s="169"/>
      <c r="F5920" s="169"/>
      <c r="G5920" s="169"/>
      <c r="H5920" s="204"/>
    </row>
    <row r="5921" spans="5:8" x14ac:dyDescent="0.25">
      <c r="E5921" s="169"/>
      <c r="F5921" s="169"/>
      <c r="G5921" s="169"/>
      <c r="H5921" s="204"/>
    </row>
    <row r="5922" spans="5:8" x14ac:dyDescent="0.25">
      <c r="E5922" s="169"/>
      <c r="F5922" s="169"/>
      <c r="G5922" s="169"/>
      <c r="H5922" s="204"/>
    </row>
    <row r="5923" spans="5:8" x14ac:dyDescent="0.25">
      <c r="E5923" s="169"/>
      <c r="F5923" s="169"/>
      <c r="G5923" s="169"/>
      <c r="H5923" s="204"/>
    </row>
    <row r="5924" spans="5:8" x14ac:dyDescent="0.25">
      <c r="E5924" s="169"/>
      <c r="F5924" s="169"/>
      <c r="G5924" s="169"/>
      <c r="H5924" s="204"/>
    </row>
    <row r="5925" spans="5:8" x14ac:dyDescent="0.25">
      <c r="E5925" s="169"/>
      <c r="F5925" s="169"/>
      <c r="G5925" s="169"/>
      <c r="H5925" s="204"/>
    </row>
    <row r="5926" spans="5:8" x14ac:dyDescent="0.25">
      <c r="E5926" s="169"/>
      <c r="F5926" s="169"/>
      <c r="G5926" s="169"/>
      <c r="H5926" s="204"/>
    </row>
    <row r="5927" spans="5:8" x14ac:dyDescent="0.25">
      <c r="E5927" s="169"/>
      <c r="F5927" s="169"/>
      <c r="G5927" s="169"/>
      <c r="H5927" s="204"/>
    </row>
    <row r="5928" spans="5:8" x14ac:dyDescent="0.25">
      <c r="E5928" s="169"/>
      <c r="F5928" s="169"/>
      <c r="G5928" s="169"/>
      <c r="H5928" s="204"/>
    </row>
    <row r="5929" spans="5:8" x14ac:dyDescent="0.25">
      <c r="E5929" s="169"/>
      <c r="F5929" s="169"/>
      <c r="G5929" s="169"/>
      <c r="H5929" s="204"/>
    </row>
    <row r="5930" spans="5:8" x14ac:dyDescent="0.25">
      <c r="E5930" s="169"/>
      <c r="F5930" s="169"/>
      <c r="G5930" s="169"/>
      <c r="H5930" s="204"/>
    </row>
    <row r="5931" spans="5:8" x14ac:dyDescent="0.25">
      <c r="E5931" s="169"/>
      <c r="F5931" s="169"/>
      <c r="G5931" s="169"/>
      <c r="H5931" s="204"/>
    </row>
    <row r="5932" spans="5:8" x14ac:dyDescent="0.25">
      <c r="E5932" s="169"/>
      <c r="F5932" s="169"/>
      <c r="G5932" s="169"/>
      <c r="H5932" s="204"/>
    </row>
    <row r="5933" spans="5:8" x14ac:dyDescent="0.25">
      <c r="E5933" s="169"/>
      <c r="F5933" s="169"/>
      <c r="G5933" s="169"/>
      <c r="H5933" s="204"/>
    </row>
    <row r="5934" spans="5:8" x14ac:dyDescent="0.25">
      <c r="E5934" s="169"/>
      <c r="F5934" s="169"/>
      <c r="G5934" s="169"/>
      <c r="H5934" s="204"/>
    </row>
    <row r="5935" spans="5:8" x14ac:dyDescent="0.25">
      <c r="E5935" s="169"/>
      <c r="F5935" s="169"/>
      <c r="G5935" s="169"/>
      <c r="H5935" s="204"/>
    </row>
    <row r="5936" spans="5:8" x14ac:dyDescent="0.25">
      <c r="E5936" s="169"/>
      <c r="F5936" s="169"/>
      <c r="G5936" s="169"/>
      <c r="H5936" s="204"/>
    </row>
    <row r="5937" spans="5:8" x14ac:dyDescent="0.25">
      <c r="E5937" s="169"/>
      <c r="F5937" s="169"/>
      <c r="G5937" s="169"/>
      <c r="H5937" s="204"/>
    </row>
    <row r="5938" spans="5:8" x14ac:dyDescent="0.25">
      <c r="E5938" s="169"/>
      <c r="F5938" s="169"/>
      <c r="G5938" s="169"/>
      <c r="H5938" s="204"/>
    </row>
    <row r="5939" spans="5:8" x14ac:dyDescent="0.25">
      <c r="E5939" s="169"/>
      <c r="F5939" s="169"/>
      <c r="G5939" s="169"/>
      <c r="H5939" s="204"/>
    </row>
    <row r="5940" spans="5:8" x14ac:dyDescent="0.25">
      <c r="E5940" s="169"/>
      <c r="F5940" s="169"/>
      <c r="G5940" s="169"/>
      <c r="H5940" s="204"/>
    </row>
    <row r="5941" spans="5:8" x14ac:dyDescent="0.25">
      <c r="E5941" s="169"/>
      <c r="F5941" s="169"/>
      <c r="G5941" s="169"/>
      <c r="H5941" s="204"/>
    </row>
    <row r="5942" spans="5:8" x14ac:dyDescent="0.25">
      <c r="E5942" s="169"/>
      <c r="F5942" s="169"/>
      <c r="G5942" s="169"/>
      <c r="H5942" s="204"/>
    </row>
    <row r="5943" spans="5:8" x14ac:dyDescent="0.25">
      <c r="E5943" s="169"/>
      <c r="F5943" s="169"/>
      <c r="G5943" s="169"/>
      <c r="H5943" s="204"/>
    </row>
    <row r="5944" spans="5:8" x14ac:dyDescent="0.25">
      <c r="E5944" s="169"/>
      <c r="F5944" s="169"/>
      <c r="G5944" s="169"/>
      <c r="H5944" s="204"/>
    </row>
    <row r="5945" spans="5:8" x14ac:dyDescent="0.25">
      <c r="E5945" s="169"/>
      <c r="F5945" s="169"/>
      <c r="G5945" s="169"/>
      <c r="H5945" s="204"/>
    </row>
    <row r="5946" spans="5:8" x14ac:dyDescent="0.25">
      <c r="E5946" s="169"/>
      <c r="F5946" s="169"/>
      <c r="G5946" s="169"/>
      <c r="H5946" s="204"/>
    </row>
    <row r="5947" spans="5:8" x14ac:dyDescent="0.25">
      <c r="E5947" s="169"/>
      <c r="F5947" s="169"/>
      <c r="G5947" s="169"/>
      <c r="H5947" s="204"/>
    </row>
    <row r="5948" spans="5:8" x14ac:dyDescent="0.25">
      <c r="E5948" s="169"/>
      <c r="F5948" s="169"/>
      <c r="G5948" s="169"/>
      <c r="H5948" s="204"/>
    </row>
    <row r="5949" spans="5:8" x14ac:dyDescent="0.25">
      <c r="E5949" s="169"/>
      <c r="F5949" s="169"/>
      <c r="G5949" s="169"/>
      <c r="H5949" s="204"/>
    </row>
    <row r="5950" spans="5:8" x14ac:dyDescent="0.25">
      <c r="E5950" s="169"/>
      <c r="F5950" s="169"/>
      <c r="G5950" s="169"/>
      <c r="H5950" s="204"/>
    </row>
    <row r="5951" spans="5:8" x14ac:dyDescent="0.25">
      <c r="E5951" s="169"/>
      <c r="F5951" s="169"/>
      <c r="G5951" s="169"/>
      <c r="H5951" s="204"/>
    </row>
    <row r="5952" spans="5:8" x14ac:dyDescent="0.25">
      <c r="E5952" s="169"/>
      <c r="F5952" s="169"/>
      <c r="G5952" s="169"/>
      <c r="H5952" s="204"/>
    </row>
    <row r="5953" spans="5:8" x14ac:dyDescent="0.25">
      <c r="E5953" s="169"/>
      <c r="F5953" s="169"/>
      <c r="G5953" s="169"/>
      <c r="H5953" s="204"/>
    </row>
    <row r="5954" spans="5:8" x14ac:dyDescent="0.25">
      <c r="E5954" s="169"/>
      <c r="F5954" s="169"/>
      <c r="G5954" s="169"/>
      <c r="H5954" s="204"/>
    </row>
    <row r="5955" spans="5:8" x14ac:dyDescent="0.25">
      <c r="E5955" s="169"/>
      <c r="F5955" s="169"/>
      <c r="G5955" s="169"/>
      <c r="H5955" s="204"/>
    </row>
    <row r="5956" spans="5:8" x14ac:dyDescent="0.25">
      <c r="E5956" s="169"/>
      <c r="F5956" s="169"/>
      <c r="G5956" s="169"/>
      <c r="H5956" s="204"/>
    </row>
    <row r="5957" spans="5:8" x14ac:dyDescent="0.25">
      <c r="E5957" s="169"/>
      <c r="F5957" s="169"/>
      <c r="G5957" s="169"/>
      <c r="H5957" s="204"/>
    </row>
    <row r="5958" spans="5:8" x14ac:dyDescent="0.25">
      <c r="E5958" s="169"/>
      <c r="F5958" s="169"/>
      <c r="G5958" s="169"/>
      <c r="H5958" s="204"/>
    </row>
    <row r="5959" spans="5:8" x14ac:dyDescent="0.25">
      <c r="E5959" s="169"/>
      <c r="F5959" s="169"/>
      <c r="G5959" s="169"/>
      <c r="H5959" s="204"/>
    </row>
    <row r="5960" spans="5:8" x14ac:dyDescent="0.25">
      <c r="E5960" s="169"/>
      <c r="F5960" s="169"/>
      <c r="G5960" s="169"/>
      <c r="H5960" s="204"/>
    </row>
    <row r="5961" spans="5:8" x14ac:dyDescent="0.25">
      <c r="E5961" s="169"/>
      <c r="F5961" s="169"/>
      <c r="G5961" s="169"/>
      <c r="H5961" s="204"/>
    </row>
    <row r="5962" spans="5:8" x14ac:dyDescent="0.25">
      <c r="E5962" s="169"/>
      <c r="F5962" s="169"/>
      <c r="G5962" s="169"/>
      <c r="H5962" s="204"/>
    </row>
    <row r="5963" spans="5:8" x14ac:dyDescent="0.25">
      <c r="E5963" s="169"/>
      <c r="F5963" s="169"/>
      <c r="G5963" s="169"/>
      <c r="H5963" s="204"/>
    </row>
    <row r="5964" spans="5:8" x14ac:dyDescent="0.25">
      <c r="E5964" s="169"/>
      <c r="F5964" s="169"/>
      <c r="G5964" s="169"/>
      <c r="H5964" s="204"/>
    </row>
    <row r="5965" spans="5:8" x14ac:dyDescent="0.25">
      <c r="E5965" s="169"/>
      <c r="F5965" s="169"/>
      <c r="G5965" s="169"/>
      <c r="H5965" s="204"/>
    </row>
    <row r="5966" spans="5:8" x14ac:dyDescent="0.25">
      <c r="E5966" s="169"/>
      <c r="F5966" s="169"/>
      <c r="G5966" s="169"/>
      <c r="H5966" s="204"/>
    </row>
    <row r="5967" spans="5:8" x14ac:dyDescent="0.25">
      <c r="E5967" s="169"/>
      <c r="F5967" s="169"/>
      <c r="G5967" s="169"/>
      <c r="H5967" s="204"/>
    </row>
    <row r="5968" spans="5:8" x14ac:dyDescent="0.25">
      <c r="E5968" s="169"/>
      <c r="F5968" s="169"/>
      <c r="G5968" s="169"/>
      <c r="H5968" s="204"/>
    </row>
    <row r="5969" spans="5:8" x14ac:dyDescent="0.25">
      <c r="E5969" s="169"/>
      <c r="F5969" s="169"/>
      <c r="G5969" s="169"/>
      <c r="H5969" s="204"/>
    </row>
    <row r="5970" spans="5:8" x14ac:dyDescent="0.25">
      <c r="E5970" s="169"/>
      <c r="F5970" s="169"/>
      <c r="G5970" s="169"/>
      <c r="H5970" s="204"/>
    </row>
    <row r="5971" spans="5:8" x14ac:dyDescent="0.25">
      <c r="E5971" s="169"/>
      <c r="F5971" s="169"/>
      <c r="G5971" s="169"/>
      <c r="H5971" s="204"/>
    </row>
    <row r="5972" spans="5:8" x14ac:dyDescent="0.25">
      <c r="E5972" s="169"/>
      <c r="F5972" s="169"/>
      <c r="G5972" s="169"/>
      <c r="H5972" s="204"/>
    </row>
    <row r="5973" spans="5:8" x14ac:dyDescent="0.25">
      <c r="E5973" s="169"/>
      <c r="F5973" s="169"/>
      <c r="G5973" s="169"/>
      <c r="H5973" s="204"/>
    </row>
    <row r="5974" spans="5:8" x14ac:dyDescent="0.25">
      <c r="E5974" s="169"/>
      <c r="F5974" s="169"/>
      <c r="G5974" s="169"/>
      <c r="H5974" s="204"/>
    </row>
    <row r="5975" spans="5:8" x14ac:dyDescent="0.25">
      <c r="E5975" s="169"/>
      <c r="F5975" s="169"/>
      <c r="G5975" s="169"/>
      <c r="H5975" s="204"/>
    </row>
    <row r="5976" spans="5:8" x14ac:dyDescent="0.25">
      <c r="E5976" s="169"/>
      <c r="F5976" s="169"/>
      <c r="G5976" s="169"/>
      <c r="H5976" s="204"/>
    </row>
    <row r="5977" spans="5:8" x14ac:dyDescent="0.25">
      <c r="E5977" s="169"/>
      <c r="F5977" s="169"/>
      <c r="G5977" s="169"/>
      <c r="H5977" s="204"/>
    </row>
    <row r="5978" spans="5:8" x14ac:dyDescent="0.25">
      <c r="E5978" s="169"/>
      <c r="F5978" s="169"/>
      <c r="G5978" s="169"/>
      <c r="H5978" s="204"/>
    </row>
    <row r="5979" spans="5:8" x14ac:dyDescent="0.25">
      <c r="E5979" s="169"/>
      <c r="F5979" s="169"/>
      <c r="G5979" s="169"/>
      <c r="H5979" s="204"/>
    </row>
    <row r="5980" spans="5:8" x14ac:dyDescent="0.25">
      <c r="E5980" s="169"/>
      <c r="F5980" s="169"/>
      <c r="G5980" s="169"/>
      <c r="H5980" s="204"/>
    </row>
    <row r="5981" spans="5:8" x14ac:dyDescent="0.25">
      <c r="E5981" s="169"/>
      <c r="F5981" s="169"/>
      <c r="G5981" s="169"/>
      <c r="H5981" s="204"/>
    </row>
    <row r="5982" spans="5:8" x14ac:dyDescent="0.25">
      <c r="E5982" s="169"/>
      <c r="F5982" s="169"/>
      <c r="G5982" s="169"/>
      <c r="H5982" s="204"/>
    </row>
    <row r="5983" spans="5:8" x14ac:dyDescent="0.25">
      <c r="E5983" s="169"/>
      <c r="F5983" s="169"/>
      <c r="G5983" s="169"/>
      <c r="H5983" s="204"/>
    </row>
    <row r="5984" spans="5:8" x14ac:dyDescent="0.25">
      <c r="E5984" s="169"/>
      <c r="F5984" s="169"/>
      <c r="G5984" s="169"/>
      <c r="H5984" s="204"/>
    </row>
    <row r="5985" spans="5:8" x14ac:dyDescent="0.25">
      <c r="E5985" s="169"/>
      <c r="F5985" s="169"/>
      <c r="G5985" s="169"/>
      <c r="H5985" s="204"/>
    </row>
    <row r="5986" spans="5:8" x14ac:dyDescent="0.25">
      <c r="E5986" s="169"/>
      <c r="F5986" s="169"/>
      <c r="G5986" s="169"/>
      <c r="H5986" s="204"/>
    </row>
    <row r="5987" spans="5:8" x14ac:dyDescent="0.25">
      <c r="E5987" s="169"/>
      <c r="F5987" s="169"/>
      <c r="G5987" s="169"/>
      <c r="H5987" s="204"/>
    </row>
    <row r="5988" spans="5:8" x14ac:dyDescent="0.25">
      <c r="E5988" s="169"/>
      <c r="F5988" s="169"/>
      <c r="G5988" s="169"/>
      <c r="H5988" s="204"/>
    </row>
    <row r="5989" spans="5:8" x14ac:dyDescent="0.25">
      <c r="E5989" s="169"/>
      <c r="F5989" s="169"/>
      <c r="G5989" s="169"/>
      <c r="H5989" s="204"/>
    </row>
    <row r="5990" spans="5:8" x14ac:dyDescent="0.25">
      <c r="E5990" s="169"/>
      <c r="F5990" s="169"/>
      <c r="G5990" s="169"/>
      <c r="H5990" s="204"/>
    </row>
    <row r="5991" spans="5:8" x14ac:dyDescent="0.25">
      <c r="E5991" s="169"/>
      <c r="F5991" s="169"/>
      <c r="G5991" s="169"/>
      <c r="H5991" s="204"/>
    </row>
    <row r="5992" spans="5:8" x14ac:dyDescent="0.25">
      <c r="E5992" s="169"/>
      <c r="F5992" s="169"/>
      <c r="G5992" s="169"/>
      <c r="H5992" s="204"/>
    </row>
    <row r="5993" spans="5:8" x14ac:dyDescent="0.25">
      <c r="E5993" s="169"/>
      <c r="F5993" s="169"/>
      <c r="G5993" s="169"/>
      <c r="H5993" s="204"/>
    </row>
    <row r="5994" spans="5:8" x14ac:dyDescent="0.25">
      <c r="E5994" s="169"/>
      <c r="F5994" s="169"/>
      <c r="G5994" s="169"/>
      <c r="H5994" s="204"/>
    </row>
    <row r="5995" spans="5:8" x14ac:dyDescent="0.25">
      <c r="E5995" s="169"/>
      <c r="F5995" s="169"/>
      <c r="G5995" s="169"/>
      <c r="H5995" s="204"/>
    </row>
    <row r="5996" spans="5:8" x14ac:dyDescent="0.25">
      <c r="E5996" s="169"/>
      <c r="F5996" s="169"/>
      <c r="G5996" s="169"/>
      <c r="H5996" s="204"/>
    </row>
    <row r="5997" spans="5:8" x14ac:dyDescent="0.25">
      <c r="E5997" s="169"/>
      <c r="F5997" s="169"/>
      <c r="G5997" s="169"/>
      <c r="H5997" s="204"/>
    </row>
    <row r="5998" spans="5:8" x14ac:dyDescent="0.25">
      <c r="E5998" s="169"/>
      <c r="F5998" s="169"/>
      <c r="G5998" s="169"/>
      <c r="H5998" s="204"/>
    </row>
    <row r="5999" spans="5:8" x14ac:dyDescent="0.25">
      <c r="E5999" s="169"/>
      <c r="F5999" s="169"/>
      <c r="G5999" s="169"/>
      <c r="H5999" s="204"/>
    </row>
    <row r="6000" spans="5:8" x14ac:dyDescent="0.25">
      <c r="E6000" s="169"/>
      <c r="F6000" s="169"/>
      <c r="G6000" s="169"/>
      <c r="H6000" s="204"/>
    </row>
    <row r="6001" spans="5:8" x14ac:dyDescent="0.25">
      <c r="E6001" s="169"/>
      <c r="F6001" s="169"/>
      <c r="G6001" s="169"/>
      <c r="H6001" s="204"/>
    </row>
    <row r="6002" spans="5:8" x14ac:dyDescent="0.25">
      <c r="E6002" s="169"/>
      <c r="F6002" s="169"/>
      <c r="G6002" s="169"/>
      <c r="H6002" s="204"/>
    </row>
    <row r="6003" spans="5:8" x14ac:dyDescent="0.25">
      <c r="E6003" s="169"/>
      <c r="F6003" s="169"/>
      <c r="G6003" s="169"/>
      <c r="H6003" s="204"/>
    </row>
    <row r="6004" spans="5:8" x14ac:dyDescent="0.25">
      <c r="E6004" s="169"/>
      <c r="F6004" s="169"/>
      <c r="G6004" s="169"/>
      <c r="H6004" s="204"/>
    </row>
    <row r="6005" spans="5:8" x14ac:dyDescent="0.25">
      <c r="E6005" s="169"/>
      <c r="F6005" s="169"/>
      <c r="G6005" s="169"/>
      <c r="H6005" s="204"/>
    </row>
    <row r="6006" spans="5:8" x14ac:dyDescent="0.25">
      <c r="E6006" s="169"/>
      <c r="F6006" s="169"/>
      <c r="G6006" s="169"/>
      <c r="H6006" s="204"/>
    </row>
    <row r="6007" spans="5:8" x14ac:dyDescent="0.25">
      <c r="E6007" s="169"/>
      <c r="F6007" s="169"/>
      <c r="G6007" s="169"/>
      <c r="H6007" s="204"/>
    </row>
    <row r="6008" spans="5:8" x14ac:dyDescent="0.25">
      <c r="E6008" s="169"/>
      <c r="F6008" s="169"/>
      <c r="G6008" s="169"/>
      <c r="H6008" s="204"/>
    </row>
    <row r="6009" spans="5:8" x14ac:dyDescent="0.25">
      <c r="E6009" s="169"/>
      <c r="F6009" s="169"/>
      <c r="G6009" s="169"/>
      <c r="H6009" s="204"/>
    </row>
    <row r="6010" spans="5:8" x14ac:dyDescent="0.25">
      <c r="E6010" s="169"/>
      <c r="F6010" s="169"/>
      <c r="G6010" s="169"/>
      <c r="H6010" s="204"/>
    </row>
    <row r="6011" spans="5:8" x14ac:dyDescent="0.25">
      <c r="E6011" s="169"/>
      <c r="F6011" s="169"/>
      <c r="G6011" s="169"/>
      <c r="H6011" s="204"/>
    </row>
    <row r="6012" spans="5:8" x14ac:dyDescent="0.25">
      <c r="E6012" s="169"/>
      <c r="F6012" s="169"/>
      <c r="G6012" s="169"/>
      <c r="H6012" s="204"/>
    </row>
    <row r="6013" spans="5:8" x14ac:dyDescent="0.25">
      <c r="E6013" s="169"/>
      <c r="F6013" s="169"/>
      <c r="G6013" s="169"/>
      <c r="H6013" s="204"/>
    </row>
    <row r="6014" spans="5:8" x14ac:dyDescent="0.25">
      <c r="E6014" s="169"/>
      <c r="F6014" s="169"/>
      <c r="G6014" s="169"/>
      <c r="H6014" s="204"/>
    </row>
    <row r="6015" spans="5:8" x14ac:dyDescent="0.25">
      <c r="E6015" s="169"/>
      <c r="F6015" s="169"/>
      <c r="G6015" s="169"/>
      <c r="H6015" s="204"/>
    </row>
    <row r="6016" spans="5:8" x14ac:dyDescent="0.25">
      <c r="E6016" s="169"/>
      <c r="F6016" s="169"/>
      <c r="G6016" s="169"/>
      <c r="H6016" s="204"/>
    </row>
    <row r="6017" spans="5:8" x14ac:dyDescent="0.25">
      <c r="E6017" s="169"/>
      <c r="F6017" s="169"/>
      <c r="G6017" s="169"/>
      <c r="H6017" s="204"/>
    </row>
    <row r="6018" spans="5:8" x14ac:dyDescent="0.25">
      <c r="E6018" s="169"/>
      <c r="F6018" s="169"/>
      <c r="G6018" s="169"/>
      <c r="H6018" s="204"/>
    </row>
    <row r="6019" spans="5:8" x14ac:dyDescent="0.25">
      <c r="E6019" s="169"/>
      <c r="F6019" s="169"/>
      <c r="G6019" s="169"/>
      <c r="H6019" s="204"/>
    </row>
    <row r="6020" spans="5:8" x14ac:dyDescent="0.25">
      <c r="E6020" s="169"/>
      <c r="F6020" s="169"/>
      <c r="G6020" s="169"/>
      <c r="H6020" s="204"/>
    </row>
    <row r="6021" spans="5:8" x14ac:dyDescent="0.25">
      <c r="E6021" s="169"/>
      <c r="F6021" s="169"/>
      <c r="G6021" s="169"/>
      <c r="H6021" s="204"/>
    </row>
    <row r="6022" spans="5:8" x14ac:dyDescent="0.25">
      <c r="E6022" s="169"/>
      <c r="F6022" s="169"/>
      <c r="G6022" s="169"/>
      <c r="H6022" s="204"/>
    </row>
    <row r="6023" spans="5:8" x14ac:dyDescent="0.25">
      <c r="E6023" s="169"/>
      <c r="F6023" s="169"/>
      <c r="G6023" s="169"/>
      <c r="H6023" s="204"/>
    </row>
    <row r="6024" spans="5:8" x14ac:dyDescent="0.25">
      <c r="E6024" s="169"/>
      <c r="F6024" s="169"/>
      <c r="G6024" s="169"/>
      <c r="H6024" s="204"/>
    </row>
    <row r="6025" spans="5:8" x14ac:dyDescent="0.25">
      <c r="E6025" s="169"/>
      <c r="F6025" s="169"/>
      <c r="G6025" s="169"/>
      <c r="H6025" s="204"/>
    </row>
    <row r="6026" spans="5:8" x14ac:dyDescent="0.25">
      <c r="E6026" s="169"/>
      <c r="F6026" s="169"/>
      <c r="G6026" s="169"/>
      <c r="H6026" s="204"/>
    </row>
    <row r="6027" spans="5:8" x14ac:dyDescent="0.25">
      <c r="E6027" s="169"/>
      <c r="F6027" s="169"/>
      <c r="G6027" s="169"/>
      <c r="H6027" s="204"/>
    </row>
    <row r="6028" spans="5:8" x14ac:dyDescent="0.25">
      <c r="E6028" s="169"/>
      <c r="F6028" s="169"/>
      <c r="G6028" s="169"/>
      <c r="H6028" s="204"/>
    </row>
    <row r="6029" spans="5:8" x14ac:dyDescent="0.25">
      <c r="E6029" s="169"/>
      <c r="F6029" s="169"/>
      <c r="G6029" s="169"/>
      <c r="H6029" s="204"/>
    </row>
    <row r="6030" spans="5:8" x14ac:dyDescent="0.25">
      <c r="E6030" s="169"/>
      <c r="F6030" s="169"/>
      <c r="G6030" s="169"/>
      <c r="H6030" s="204"/>
    </row>
    <row r="6031" spans="5:8" x14ac:dyDescent="0.25">
      <c r="E6031" s="169"/>
      <c r="F6031" s="169"/>
      <c r="G6031" s="169"/>
      <c r="H6031" s="204"/>
    </row>
    <row r="6032" spans="5:8" x14ac:dyDescent="0.25">
      <c r="E6032" s="169"/>
      <c r="F6032" s="169"/>
      <c r="G6032" s="169"/>
      <c r="H6032" s="204"/>
    </row>
    <row r="6033" spans="5:8" x14ac:dyDescent="0.25">
      <c r="E6033" s="169"/>
      <c r="F6033" s="169"/>
      <c r="G6033" s="169"/>
      <c r="H6033" s="204"/>
    </row>
    <row r="6034" spans="5:8" x14ac:dyDescent="0.25">
      <c r="E6034" s="169"/>
      <c r="F6034" s="169"/>
      <c r="G6034" s="169"/>
      <c r="H6034" s="204"/>
    </row>
    <row r="6035" spans="5:8" x14ac:dyDescent="0.25">
      <c r="E6035" s="169"/>
      <c r="F6035" s="169"/>
      <c r="G6035" s="169"/>
      <c r="H6035" s="204"/>
    </row>
    <row r="6036" spans="5:8" x14ac:dyDescent="0.25">
      <c r="E6036" s="169"/>
      <c r="F6036" s="169"/>
      <c r="G6036" s="169"/>
      <c r="H6036" s="204"/>
    </row>
    <row r="6037" spans="5:8" x14ac:dyDescent="0.25">
      <c r="E6037" s="169"/>
      <c r="F6037" s="169"/>
      <c r="G6037" s="169"/>
      <c r="H6037" s="204"/>
    </row>
    <row r="6038" spans="5:8" x14ac:dyDescent="0.25">
      <c r="E6038" s="169"/>
      <c r="F6038" s="169"/>
      <c r="G6038" s="169"/>
      <c r="H6038" s="204"/>
    </row>
    <row r="6039" spans="5:8" x14ac:dyDescent="0.25">
      <c r="E6039" s="169"/>
      <c r="F6039" s="169"/>
      <c r="G6039" s="169"/>
      <c r="H6039" s="204"/>
    </row>
    <row r="6040" spans="5:8" x14ac:dyDescent="0.25">
      <c r="E6040" s="169"/>
      <c r="F6040" s="169"/>
      <c r="G6040" s="169"/>
      <c r="H6040" s="204"/>
    </row>
    <row r="6041" spans="5:8" x14ac:dyDescent="0.25">
      <c r="E6041" s="169"/>
      <c r="F6041" s="169"/>
      <c r="G6041" s="169"/>
      <c r="H6041" s="204"/>
    </row>
    <row r="6042" spans="5:8" x14ac:dyDescent="0.25">
      <c r="E6042" s="169"/>
      <c r="F6042" s="169"/>
      <c r="G6042" s="169"/>
      <c r="H6042" s="204"/>
    </row>
    <row r="6043" spans="5:8" x14ac:dyDescent="0.25">
      <c r="E6043" s="169"/>
      <c r="F6043" s="169"/>
      <c r="G6043" s="169"/>
      <c r="H6043" s="204"/>
    </row>
    <row r="6044" spans="5:8" x14ac:dyDescent="0.25">
      <c r="E6044" s="169"/>
      <c r="F6044" s="169"/>
      <c r="G6044" s="169"/>
      <c r="H6044" s="204"/>
    </row>
    <row r="6045" spans="5:8" x14ac:dyDescent="0.25">
      <c r="E6045" s="169"/>
      <c r="F6045" s="169"/>
      <c r="G6045" s="169"/>
      <c r="H6045" s="204"/>
    </row>
    <row r="6046" spans="5:8" x14ac:dyDescent="0.25">
      <c r="E6046" s="169"/>
      <c r="F6046" s="169"/>
      <c r="G6046" s="169"/>
      <c r="H6046" s="204"/>
    </row>
    <row r="6047" spans="5:8" x14ac:dyDescent="0.25">
      <c r="E6047" s="169"/>
      <c r="F6047" s="169"/>
      <c r="G6047" s="169"/>
      <c r="H6047" s="204"/>
    </row>
    <row r="6048" spans="5:8" x14ac:dyDescent="0.25">
      <c r="E6048" s="169"/>
      <c r="F6048" s="169"/>
      <c r="G6048" s="169"/>
      <c r="H6048" s="204"/>
    </row>
    <row r="6049" spans="5:8" x14ac:dyDescent="0.25">
      <c r="E6049" s="169"/>
      <c r="F6049" s="169"/>
      <c r="G6049" s="169"/>
      <c r="H6049" s="204"/>
    </row>
    <row r="6050" spans="5:8" x14ac:dyDescent="0.25">
      <c r="E6050" s="169"/>
      <c r="F6050" s="169"/>
      <c r="G6050" s="169"/>
      <c r="H6050" s="204"/>
    </row>
    <row r="6051" spans="5:8" x14ac:dyDescent="0.25">
      <c r="E6051" s="169"/>
      <c r="F6051" s="169"/>
      <c r="G6051" s="169"/>
      <c r="H6051" s="204"/>
    </row>
    <row r="6052" spans="5:8" x14ac:dyDescent="0.25">
      <c r="E6052" s="169"/>
      <c r="F6052" s="169"/>
      <c r="G6052" s="169"/>
      <c r="H6052" s="204"/>
    </row>
    <row r="6053" spans="5:8" x14ac:dyDescent="0.25">
      <c r="E6053" s="169"/>
      <c r="F6053" s="169"/>
      <c r="G6053" s="169"/>
      <c r="H6053" s="204"/>
    </row>
    <row r="6054" spans="5:8" x14ac:dyDescent="0.25">
      <c r="E6054" s="169"/>
      <c r="F6054" s="169"/>
      <c r="G6054" s="169"/>
      <c r="H6054" s="204"/>
    </row>
    <row r="6055" spans="5:8" x14ac:dyDescent="0.25">
      <c r="E6055" s="169"/>
      <c r="F6055" s="169"/>
      <c r="G6055" s="169"/>
      <c r="H6055" s="204"/>
    </row>
    <row r="6056" spans="5:8" x14ac:dyDescent="0.25">
      <c r="E6056" s="169"/>
      <c r="F6056" s="169"/>
      <c r="G6056" s="169"/>
      <c r="H6056" s="204"/>
    </row>
    <row r="6057" spans="5:8" x14ac:dyDescent="0.25">
      <c r="E6057" s="169"/>
      <c r="F6057" s="169"/>
      <c r="G6057" s="169"/>
      <c r="H6057" s="204"/>
    </row>
    <row r="6058" spans="5:8" x14ac:dyDescent="0.25">
      <c r="E6058" s="169"/>
      <c r="F6058" s="169"/>
      <c r="G6058" s="169"/>
      <c r="H6058" s="204"/>
    </row>
    <row r="6059" spans="5:8" x14ac:dyDescent="0.25">
      <c r="E6059" s="169"/>
      <c r="F6059" s="169"/>
      <c r="G6059" s="169"/>
      <c r="H6059" s="204"/>
    </row>
    <row r="6060" spans="5:8" x14ac:dyDescent="0.25">
      <c r="E6060" s="169"/>
      <c r="F6060" s="169"/>
      <c r="G6060" s="169"/>
      <c r="H6060" s="204"/>
    </row>
    <row r="6061" spans="5:8" x14ac:dyDescent="0.25">
      <c r="E6061" s="169"/>
      <c r="F6061" s="169"/>
      <c r="G6061" s="169"/>
      <c r="H6061" s="204"/>
    </row>
    <row r="6062" spans="5:8" x14ac:dyDescent="0.25">
      <c r="E6062" s="169"/>
      <c r="F6062" s="169"/>
      <c r="G6062" s="169"/>
      <c r="H6062" s="204"/>
    </row>
    <row r="6063" spans="5:8" x14ac:dyDescent="0.25">
      <c r="E6063" s="169"/>
      <c r="F6063" s="169"/>
      <c r="G6063" s="169"/>
      <c r="H6063" s="204"/>
    </row>
    <row r="6064" spans="5:8" x14ac:dyDescent="0.25">
      <c r="E6064" s="169"/>
      <c r="F6064" s="169"/>
      <c r="G6064" s="169"/>
      <c r="H6064" s="204"/>
    </row>
    <row r="6065" spans="5:8" x14ac:dyDescent="0.25">
      <c r="E6065" s="169"/>
      <c r="F6065" s="169"/>
      <c r="G6065" s="169"/>
      <c r="H6065" s="204"/>
    </row>
    <row r="6066" spans="5:8" x14ac:dyDescent="0.25">
      <c r="E6066" s="169"/>
      <c r="F6066" s="169"/>
      <c r="G6066" s="169"/>
      <c r="H6066" s="204"/>
    </row>
    <row r="6067" spans="5:8" x14ac:dyDescent="0.25">
      <c r="E6067" s="169"/>
      <c r="F6067" s="169"/>
      <c r="G6067" s="169"/>
      <c r="H6067" s="204"/>
    </row>
    <row r="6068" spans="5:8" x14ac:dyDescent="0.25">
      <c r="E6068" s="169"/>
      <c r="F6068" s="169"/>
      <c r="G6068" s="169"/>
      <c r="H6068" s="204"/>
    </row>
    <row r="6069" spans="5:8" x14ac:dyDescent="0.25">
      <c r="E6069" s="169"/>
      <c r="F6069" s="169"/>
      <c r="G6069" s="169"/>
      <c r="H6069" s="204"/>
    </row>
    <row r="6070" spans="5:8" x14ac:dyDescent="0.25">
      <c r="E6070" s="169"/>
      <c r="F6070" s="169"/>
      <c r="G6070" s="169"/>
      <c r="H6070" s="204"/>
    </row>
    <row r="6071" spans="5:8" x14ac:dyDescent="0.25">
      <c r="E6071" s="169"/>
      <c r="F6071" s="169"/>
      <c r="G6071" s="169"/>
      <c r="H6071" s="204"/>
    </row>
    <row r="6072" spans="5:8" x14ac:dyDescent="0.25">
      <c r="E6072" s="169"/>
      <c r="F6072" s="169"/>
      <c r="G6072" s="169"/>
      <c r="H6072" s="204"/>
    </row>
    <row r="6073" spans="5:8" x14ac:dyDescent="0.25">
      <c r="E6073" s="169"/>
      <c r="F6073" s="169"/>
      <c r="G6073" s="169"/>
      <c r="H6073" s="204"/>
    </row>
    <row r="6074" spans="5:8" x14ac:dyDescent="0.25">
      <c r="E6074" s="169"/>
      <c r="F6074" s="169"/>
      <c r="G6074" s="169"/>
      <c r="H6074" s="204"/>
    </row>
    <row r="6075" spans="5:8" x14ac:dyDescent="0.25">
      <c r="E6075" s="169"/>
      <c r="F6075" s="169"/>
      <c r="G6075" s="169"/>
      <c r="H6075" s="204"/>
    </row>
    <row r="6076" spans="5:8" x14ac:dyDescent="0.25">
      <c r="E6076" s="169"/>
      <c r="F6076" s="169"/>
      <c r="G6076" s="169"/>
      <c r="H6076" s="204"/>
    </row>
    <row r="6077" spans="5:8" x14ac:dyDescent="0.25">
      <c r="E6077" s="169"/>
      <c r="F6077" s="169"/>
      <c r="G6077" s="169"/>
      <c r="H6077" s="204"/>
    </row>
    <row r="6078" spans="5:8" x14ac:dyDescent="0.25">
      <c r="E6078" s="169"/>
      <c r="F6078" s="169"/>
      <c r="G6078" s="169"/>
      <c r="H6078" s="204"/>
    </row>
    <row r="6079" spans="5:8" x14ac:dyDescent="0.25">
      <c r="E6079" s="169"/>
      <c r="F6079" s="169"/>
      <c r="G6079" s="169"/>
      <c r="H6079" s="204"/>
    </row>
    <row r="6080" spans="5:8" x14ac:dyDescent="0.25">
      <c r="E6080" s="169"/>
      <c r="F6080" s="169"/>
      <c r="G6080" s="169"/>
      <c r="H6080" s="204"/>
    </row>
    <row r="6081" spans="5:8" x14ac:dyDescent="0.25">
      <c r="E6081" s="169"/>
      <c r="F6081" s="169"/>
      <c r="G6081" s="169"/>
      <c r="H6081" s="204"/>
    </row>
    <row r="6082" spans="5:8" x14ac:dyDescent="0.25">
      <c r="E6082" s="169"/>
      <c r="F6082" s="169"/>
      <c r="G6082" s="169"/>
      <c r="H6082" s="204"/>
    </row>
    <row r="6083" spans="5:8" x14ac:dyDescent="0.25">
      <c r="E6083" s="169"/>
      <c r="F6083" s="169"/>
      <c r="G6083" s="169"/>
      <c r="H6083" s="204"/>
    </row>
    <row r="6084" spans="5:8" x14ac:dyDescent="0.25">
      <c r="E6084" s="169"/>
      <c r="F6084" s="169"/>
      <c r="G6084" s="169"/>
      <c r="H6084" s="204"/>
    </row>
    <row r="6085" spans="5:8" x14ac:dyDescent="0.25">
      <c r="E6085" s="169"/>
      <c r="F6085" s="169"/>
      <c r="G6085" s="169"/>
      <c r="H6085" s="204"/>
    </row>
    <row r="6086" spans="5:8" x14ac:dyDescent="0.25">
      <c r="E6086" s="169"/>
      <c r="F6086" s="169"/>
      <c r="G6086" s="169"/>
      <c r="H6086" s="204"/>
    </row>
    <row r="6087" spans="5:8" x14ac:dyDescent="0.25">
      <c r="E6087" s="169"/>
      <c r="F6087" s="169"/>
      <c r="G6087" s="169"/>
      <c r="H6087" s="204"/>
    </row>
    <row r="6088" spans="5:8" x14ac:dyDescent="0.25">
      <c r="E6088" s="169"/>
      <c r="F6088" s="169"/>
      <c r="G6088" s="169"/>
      <c r="H6088" s="204"/>
    </row>
    <row r="6089" spans="5:8" x14ac:dyDescent="0.25">
      <c r="E6089" s="169"/>
      <c r="F6089" s="169"/>
      <c r="G6089" s="169"/>
      <c r="H6089" s="204"/>
    </row>
    <row r="6090" spans="5:8" x14ac:dyDescent="0.25">
      <c r="E6090" s="169"/>
      <c r="F6090" s="169"/>
      <c r="G6090" s="169"/>
      <c r="H6090" s="204"/>
    </row>
    <row r="6091" spans="5:8" x14ac:dyDescent="0.25">
      <c r="E6091" s="169"/>
      <c r="F6091" s="169"/>
      <c r="G6091" s="169"/>
      <c r="H6091" s="204"/>
    </row>
    <row r="6092" spans="5:8" x14ac:dyDescent="0.25">
      <c r="E6092" s="169"/>
      <c r="F6092" s="169"/>
      <c r="G6092" s="169"/>
      <c r="H6092" s="204"/>
    </row>
    <row r="6093" spans="5:8" x14ac:dyDescent="0.25">
      <c r="E6093" s="169"/>
      <c r="F6093" s="169"/>
      <c r="G6093" s="169"/>
      <c r="H6093" s="204"/>
    </row>
    <row r="6094" spans="5:8" x14ac:dyDescent="0.25">
      <c r="E6094" s="169"/>
      <c r="F6094" s="169"/>
      <c r="G6094" s="169"/>
      <c r="H6094" s="204"/>
    </row>
    <row r="6095" spans="5:8" x14ac:dyDescent="0.25">
      <c r="E6095" s="169"/>
      <c r="F6095" s="169"/>
      <c r="G6095" s="169"/>
      <c r="H6095" s="204"/>
    </row>
    <row r="6096" spans="5:8" x14ac:dyDescent="0.25">
      <c r="E6096" s="169"/>
      <c r="F6096" s="169"/>
      <c r="G6096" s="169"/>
      <c r="H6096" s="204"/>
    </row>
    <row r="6097" spans="5:8" x14ac:dyDescent="0.25">
      <c r="E6097" s="169"/>
      <c r="F6097" s="169"/>
      <c r="G6097" s="169"/>
      <c r="H6097" s="204"/>
    </row>
    <row r="6098" spans="5:8" x14ac:dyDescent="0.25">
      <c r="E6098" s="169"/>
      <c r="F6098" s="169"/>
      <c r="G6098" s="169"/>
      <c r="H6098" s="204"/>
    </row>
    <row r="6099" spans="5:8" x14ac:dyDescent="0.25">
      <c r="E6099" s="169"/>
      <c r="F6099" s="169"/>
      <c r="G6099" s="169"/>
      <c r="H6099" s="204"/>
    </row>
    <row r="6100" spans="5:8" x14ac:dyDescent="0.25">
      <c r="E6100" s="169"/>
      <c r="F6100" s="169"/>
      <c r="G6100" s="169"/>
      <c r="H6100" s="204"/>
    </row>
    <row r="6101" spans="5:8" x14ac:dyDescent="0.25">
      <c r="E6101" s="169"/>
      <c r="F6101" s="169"/>
      <c r="G6101" s="169"/>
      <c r="H6101" s="204"/>
    </row>
    <row r="6102" spans="5:8" x14ac:dyDescent="0.25">
      <c r="E6102" s="169"/>
      <c r="F6102" s="169"/>
      <c r="G6102" s="169"/>
      <c r="H6102" s="204"/>
    </row>
    <row r="6103" spans="5:8" x14ac:dyDescent="0.25">
      <c r="E6103" s="169"/>
      <c r="F6103" s="169"/>
      <c r="G6103" s="169"/>
      <c r="H6103" s="204"/>
    </row>
    <row r="6104" spans="5:8" x14ac:dyDescent="0.25">
      <c r="E6104" s="169"/>
      <c r="F6104" s="169"/>
      <c r="G6104" s="169"/>
      <c r="H6104" s="204"/>
    </row>
    <row r="6105" spans="5:8" x14ac:dyDescent="0.25">
      <c r="E6105" s="169"/>
      <c r="F6105" s="169"/>
      <c r="G6105" s="169"/>
      <c r="H6105" s="204"/>
    </row>
    <row r="6106" spans="5:8" x14ac:dyDescent="0.25">
      <c r="E6106" s="169"/>
      <c r="F6106" s="169"/>
      <c r="G6106" s="169"/>
      <c r="H6106" s="204"/>
    </row>
    <row r="6107" spans="5:8" x14ac:dyDescent="0.25">
      <c r="E6107" s="169"/>
      <c r="F6107" s="169"/>
      <c r="G6107" s="169"/>
      <c r="H6107" s="204"/>
    </row>
    <row r="6108" spans="5:8" x14ac:dyDescent="0.25">
      <c r="E6108" s="169"/>
      <c r="F6108" s="169"/>
      <c r="G6108" s="169"/>
      <c r="H6108" s="204"/>
    </row>
    <row r="6109" spans="5:8" x14ac:dyDescent="0.25">
      <c r="E6109" s="169"/>
      <c r="F6109" s="169"/>
      <c r="G6109" s="169"/>
      <c r="H6109" s="204"/>
    </row>
    <row r="6110" spans="5:8" x14ac:dyDescent="0.25">
      <c r="E6110" s="169"/>
      <c r="F6110" s="169"/>
      <c r="G6110" s="169"/>
      <c r="H6110" s="204"/>
    </row>
    <row r="6111" spans="5:8" x14ac:dyDescent="0.25">
      <c r="E6111" s="169"/>
      <c r="F6111" s="169"/>
      <c r="G6111" s="169"/>
      <c r="H6111" s="204"/>
    </row>
    <row r="6112" spans="5:8" x14ac:dyDescent="0.25">
      <c r="E6112" s="169"/>
      <c r="F6112" s="169"/>
      <c r="G6112" s="169"/>
      <c r="H6112" s="204"/>
    </row>
    <row r="6113" spans="5:8" x14ac:dyDescent="0.25">
      <c r="E6113" s="169"/>
      <c r="F6113" s="169"/>
      <c r="G6113" s="169"/>
      <c r="H6113" s="204"/>
    </row>
    <row r="6114" spans="5:8" x14ac:dyDescent="0.25">
      <c r="E6114" s="169"/>
      <c r="F6114" s="169"/>
      <c r="G6114" s="169"/>
      <c r="H6114" s="204"/>
    </row>
    <row r="6115" spans="5:8" x14ac:dyDescent="0.25">
      <c r="E6115" s="169"/>
      <c r="F6115" s="169"/>
      <c r="G6115" s="169"/>
      <c r="H6115" s="204"/>
    </row>
    <row r="6116" spans="5:8" x14ac:dyDescent="0.25">
      <c r="E6116" s="169"/>
      <c r="F6116" s="169"/>
      <c r="G6116" s="169"/>
      <c r="H6116" s="204"/>
    </row>
    <row r="6117" spans="5:8" x14ac:dyDescent="0.25">
      <c r="E6117" s="169"/>
      <c r="F6117" s="169"/>
      <c r="G6117" s="169"/>
      <c r="H6117" s="204"/>
    </row>
    <row r="6118" spans="5:8" x14ac:dyDescent="0.25">
      <c r="E6118" s="169"/>
      <c r="F6118" s="169"/>
      <c r="G6118" s="169"/>
      <c r="H6118" s="204"/>
    </row>
    <row r="6119" spans="5:8" x14ac:dyDescent="0.25">
      <c r="E6119" s="169"/>
      <c r="F6119" s="169"/>
      <c r="G6119" s="169"/>
      <c r="H6119" s="204"/>
    </row>
    <row r="6120" spans="5:8" x14ac:dyDescent="0.25">
      <c r="E6120" s="169"/>
      <c r="F6120" s="169"/>
      <c r="G6120" s="169"/>
      <c r="H6120" s="204"/>
    </row>
    <row r="6121" spans="5:8" x14ac:dyDescent="0.25">
      <c r="E6121" s="169"/>
      <c r="F6121" s="169"/>
      <c r="G6121" s="169"/>
      <c r="H6121" s="204"/>
    </row>
    <row r="6122" spans="5:8" x14ac:dyDescent="0.25">
      <c r="E6122" s="169"/>
      <c r="F6122" s="169"/>
      <c r="G6122" s="169"/>
      <c r="H6122" s="204"/>
    </row>
    <row r="6123" spans="5:8" x14ac:dyDescent="0.25">
      <c r="E6123" s="169"/>
      <c r="F6123" s="169"/>
      <c r="G6123" s="169"/>
      <c r="H6123" s="204"/>
    </row>
    <row r="6124" spans="5:8" x14ac:dyDescent="0.25">
      <c r="E6124" s="169"/>
      <c r="F6124" s="169"/>
      <c r="G6124" s="169"/>
      <c r="H6124" s="204"/>
    </row>
    <row r="6125" spans="5:8" x14ac:dyDescent="0.25">
      <c r="E6125" s="169"/>
      <c r="F6125" s="169"/>
      <c r="G6125" s="169"/>
      <c r="H6125" s="204"/>
    </row>
    <row r="6126" spans="5:8" x14ac:dyDescent="0.25">
      <c r="E6126" s="169"/>
      <c r="F6126" s="169"/>
      <c r="G6126" s="169"/>
      <c r="H6126" s="204"/>
    </row>
    <row r="6127" spans="5:8" x14ac:dyDescent="0.25">
      <c r="E6127" s="169"/>
      <c r="F6127" s="169"/>
      <c r="G6127" s="169"/>
      <c r="H6127" s="204"/>
    </row>
    <row r="6128" spans="5:8" x14ac:dyDescent="0.25">
      <c r="E6128" s="169"/>
      <c r="F6128" s="169"/>
      <c r="G6128" s="169"/>
      <c r="H6128" s="204"/>
    </row>
    <row r="6129" spans="5:8" x14ac:dyDescent="0.25">
      <c r="E6129" s="169"/>
      <c r="F6129" s="169"/>
      <c r="G6129" s="169"/>
      <c r="H6129" s="204"/>
    </row>
    <row r="6130" spans="5:8" x14ac:dyDescent="0.25">
      <c r="E6130" s="169"/>
      <c r="F6130" s="169"/>
      <c r="G6130" s="169"/>
      <c r="H6130" s="204"/>
    </row>
    <row r="6131" spans="5:8" x14ac:dyDescent="0.25">
      <c r="E6131" s="169"/>
      <c r="F6131" s="169"/>
      <c r="G6131" s="169"/>
      <c r="H6131" s="204"/>
    </row>
    <row r="6132" spans="5:8" x14ac:dyDescent="0.25">
      <c r="E6132" s="169"/>
      <c r="F6132" s="169"/>
      <c r="G6132" s="169"/>
      <c r="H6132" s="204"/>
    </row>
    <row r="6133" spans="5:8" x14ac:dyDescent="0.25">
      <c r="E6133" s="169"/>
      <c r="F6133" s="169"/>
      <c r="G6133" s="169"/>
      <c r="H6133" s="204"/>
    </row>
    <row r="6134" spans="5:8" x14ac:dyDescent="0.25">
      <c r="E6134" s="169"/>
      <c r="F6134" s="169"/>
      <c r="G6134" s="169"/>
      <c r="H6134" s="204"/>
    </row>
    <row r="6135" spans="5:8" x14ac:dyDescent="0.25">
      <c r="E6135" s="169"/>
      <c r="F6135" s="169"/>
      <c r="G6135" s="169"/>
      <c r="H6135" s="204"/>
    </row>
    <row r="6136" spans="5:8" x14ac:dyDescent="0.25">
      <c r="E6136" s="169"/>
      <c r="F6136" s="169"/>
      <c r="G6136" s="169"/>
      <c r="H6136" s="204"/>
    </row>
    <row r="6137" spans="5:8" x14ac:dyDescent="0.25">
      <c r="E6137" s="169"/>
      <c r="F6137" s="169"/>
      <c r="G6137" s="169"/>
      <c r="H6137" s="204"/>
    </row>
    <row r="6138" spans="5:8" x14ac:dyDescent="0.25">
      <c r="E6138" s="169"/>
      <c r="F6138" s="169"/>
      <c r="G6138" s="169"/>
      <c r="H6138" s="204"/>
    </row>
    <row r="6139" spans="5:8" x14ac:dyDescent="0.25">
      <c r="E6139" s="169"/>
      <c r="F6139" s="169"/>
      <c r="G6139" s="169"/>
      <c r="H6139" s="204"/>
    </row>
    <row r="6140" spans="5:8" x14ac:dyDescent="0.25">
      <c r="E6140" s="169"/>
      <c r="F6140" s="169"/>
      <c r="G6140" s="169"/>
      <c r="H6140" s="204"/>
    </row>
    <row r="6141" spans="5:8" x14ac:dyDescent="0.25">
      <c r="E6141" s="169"/>
      <c r="F6141" s="169"/>
      <c r="G6141" s="169"/>
      <c r="H6141" s="204"/>
    </row>
    <row r="6142" spans="5:8" x14ac:dyDescent="0.25">
      <c r="E6142" s="169"/>
      <c r="F6142" s="169"/>
      <c r="G6142" s="169"/>
      <c r="H6142" s="204"/>
    </row>
    <row r="6143" spans="5:8" x14ac:dyDescent="0.25">
      <c r="E6143" s="169"/>
      <c r="F6143" s="169"/>
      <c r="G6143" s="169"/>
      <c r="H6143" s="204"/>
    </row>
    <row r="6144" spans="5:8" x14ac:dyDescent="0.25">
      <c r="E6144" s="169"/>
      <c r="F6144" s="169"/>
      <c r="G6144" s="169"/>
      <c r="H6144" s="204"/>
    </row>
    <row r="6145" spans="5:8" x14ac:dyDescent="0.25">
      <c r="E6145" s="169"/>
      <c r="F6145" s="169"/>
      <c r="G6145" s="169"/>
      <c r="H6145" s="204"/>
    </row>
    <row r="6146" spans="5:8" x14ac:dyDescent="0.25">
      <c r="E6146" s="169"/>
      <c r="F6146" s="169"/>
      <c r="G6146" s="169"/>
      <c r="H6146" s="204"/>
    </row>
    <row r="6147" spans="5:8" x14ac:dyDescent="0.25">
      <c r="E6147" s="169"/>
      <c r="F6147" s="169"/>
      <c r="G6147" s="169"/>
      <c r="H6147" s="204"/>
    </row>
    <row r="6148" spans="5:8" x14ac:dyDescent="0.25">
      <c r="E6148" s="169"/>
      <c r="F6148" s="169"/>
      <c r="G6148" s="169"/>
      <c r="H6148" s="204"/>
    </row>
    <row r="6149" spans="5:8" x14ac:dyDescent="0.25">
      <c r="E6149" s="169"/>
      <c r="F6149" s="169"/>
      <c r="G6149" s="169"/>
      <c r="H6149" s="204"/>
    </row>
    <row r="6150" spans="5:8" x14ac:dyDescent="0.25">
      <c r="E6150" s="169"/>
      <c r="F6150" s="169"/>
      <c r="G6150" s="169"/>
      <c r="H6150" s="204"/>
    </row>
    <row r="6151" spans="5:8" x14ac:dyDescent="0.25">
      <c r="E6151" s="169"/>
      <c r="F6151" s="169"/>
      <c r="G6151" s="169"/>
      <c r="H6151" s="204"/>
    </row>
    <row r="6152" spans="5:8" x14ac:dyDescent="0.25">
      <c r="E6152" s="169"/>
      <c r="F6152" s="169"/>
      <c r="G6152" s="169"/>
      <c r="H6152" s="204"/>
    </row>
    <row r="6153" spans="5:8" x14ac:dyDescent="0.25">
      <c r="E6153" s="169"/>
      <c r="F6153" s="169"/>
      <c r="G6153" s="169"/>
      <c r="H6153" s="204"/>
    </row>
    <row r="6154" spans="5:8" x14ac:dyDescent="0.25">
      <c r="E6154" s="169"/>
      <c r="F6154" s="169"/>
      <c r="G6154" s="169"/>
      <c r="H6154" s="204"/>
    </row>
    <row r="6155" spans="5:8" x14ac:dyDescent="0.25">
      <c r="E6155" s="169"/>
      <c r="F6155" s="169"/>
      <c r="G6155" s="169"/>
      <c r="H6155" s="204"/>
    </row>
    <row r="6156" spans="5:8" x14ac:dyDescent="0.25">
      <c r="E6156" s="169"/>
      <c r="F6156" s="169"/>
      <c r="G6156" s="169"/>
      <c r="H6156" s="204"/>
    </row>
    <row r="6157" spans="5:8" x14ac:dyDescent="0.25">
      <c r="E6157" s="169"/>
      <c r="F6157" s="169"/>
      <c r="G6157" s="169"/>
      <c r="H6157" s="204"/>
    </row>
    <row r="6158" spans="5:8" x14ac:dyDescent="0.25">
      <c r="E6158" s="169"/>
      <c r="F6158" s="169"/>
      <c r="G6158" s="169"/>
      <c r="H6158" s="204"/>
    </row>
    <row r="6159" spans="5:8" x14ac:dyDescent="0.25">
      <c r="E6159" s="169"/>
      <c r="F6159" s="169"/>
      <c r="G6159" s="169"/>
      <c r="H6159" s="204"/>
    </row>
    <row r="6160" spans="5:8" x14ac:dyDescent="0.25">
      <c r="E6160" s="169"/>
      <c r="F6160" s="169"/>
      <c r="G6160" s="169"/>
      <c r="H6160" s="204"/>
    </row>
    <row r="6161" spans="5:8" x14ac:dyDescent="0.25">
      <c r="E6161" s="169"/>
      <c r="F6161" s="169"/>
      <c r="G6161" s="169"/>
      <c r="H6161" s="204"/>
    </row>
    <row r="6162" spans="5:8" x14ac:dyDescent="0.25">
      <c r="E6162" s="169"/>
      <c r="F6162" s="169"/>
      <c r="G6162" s="169"/>
      <c r="H6162" s="204"/>
    </row>
    <row r="6163" spans="5:8" x14ac:dyDescent="0.25">
      <c r="E6163" s="169"/>
      <c r="F6163" s="169"/>
      <c r="G6163" s="169"/>
      <c r="H6163" s="204"/>
    </row>
    <row r="6164" spans="5:8" x14ac:dyDescent="0.25">
      <c r="E6164" s="169"/>
      <c r="F6164" s="169"/>
      <c r="G6164" s="169"/>
      <c r="H6164" s="204"/>
    </row>
    <row r="6165" spans="5:8" x14ac:dyDescent="0.25">
      <c r="E6165" s="169"/>
      <c r="F6165" s="169"/>
      <c r="G6165" s="169"/>
      <c r="H6165" s="204"/>
    </row>
    <row r="6166" spans="5:8" x14ac:dyDescent="0.25">
      <c r="E6166" s="169"/>
      <c r="F6166" s="169"/>
      <c r="G6166" s="169"/>
      <c r="H6166" s="204"/>
    </row>
    <row r="6167" spans="5:8" x14ac:dyDescent="0.25">
      <c r="E6167" s="169"/>
      <c r="F6167" s="169"/>
      <c r="G6167" s="169"/>
      <c r="H6167" s="204"/>
    </row>
    <row r="6168" spans="5:8" x14ac:dyDescent="0.25">
      <c r="E6168" s="169"/>
      <c r="F6168" s="169"/>
      <c r="G6168" s="169"/>
      <c r="H6168" s="204"/>
    </row>
    <row r="6169" spans="5:8" x14ac:dyDescent="0.25">
      <c r="E6169" s="169"/>
      <c r="F6169" s="169"/>
      <c r="G6169" s="169"/>
      <c r="H6169" s="204"/>
    </row>
    <row r="6170" spans="5:8" x14ac:dyDescent="0.25">
      <c r="E6170" s="169"/>
      <c r="F6170" s="169"/>
      <c r="G6170" s="169"/>
      <c r="H6170" s="204"/>
    </row>
    <row r="6171" spans="5:8" x14ac:dyDescent="0.25">
      <c r="E6171" s="169"/>
      <c r="F6171" s="169"/>
      <c r="G6171" s="169"/>
      <c r="H6171" s="204"/>
    </row>
    <row r="6172" spans="5:8" x14ac:dyDescent="0.25">
      <c r="E6172" s="169"/>
      <c r="F6172" s="169"/>
      <c r="G6172" s="169"/>
      <c r="H6172" s="204"/>
    </row>
    <row r="6173" spans="5:8" x14ac:dyDescent="0.25">
      <c r="E6173" s="169"/>
      <c r="F6173" s="169"/>
      <c r="G6173" s="169"/>
      <c r="H6173" s="204"/>
    </row>
    <row r="6174" spans="5:8" x14ac:dyDescent="0.25">
      <c r="E6174" s="169"/>
      <c r="F6174" s="169"/>
      <c r="G6174" s="169"/>
      <c r="H6174" s="204"/>
    </row>
    <row r="6175" spans="5:8" x14ac:dyDescent="0.25">
      <c r="E6175" s="169"/>
      <c r="F6175" s="169"/>
      <c r="G6175" s="169"/>
      <c r="H6175" s="204"/>
    </row>
    <row r="6176" spans="5:8" x14ac:dyDescent="0.25">
      <c r="E6176" s="169"/>
      <c r="F6176" s="169"/>
      <c r="G6176" s="169"/>
      <c r="H6176" s="204"/>
    </row>
    <row r="6177" spans="5:8" x14ac:dyDescent="0.25">
      <c r="E6177" s="169"/>
      <c r="F6177" s="169"/>
      <c r="G6177" s="169"/>
      <c r="H6177" s="204"/>
    </row>
    <row r="6178" spans="5:8" x14ac:dyDescent="0.25">
      <c r="E6178" s="169"/>
      <c r="F6178" s="169"/>
      <c r="G6178" s="169"/>
      <c r="H6178" s="204"/>
    </row>
    <row r="6179" spans="5:8" x14ac:dyDescent="0.25">
      <c r="E6179" s="169"/>
      <c r="F6179" s="169"/>
      <c r="G6179" s="169"/>
      <c r="H6179" s="204"/>
    </row>
    <row r="6180" spans="5:8" x14ac:dyDescent="0.25">
      <c r="E6180" s="169"/>
      <c r="F6180" s="169"/>
      <c r="G6180" s="169"/>
      <c r="H6180" s="204"/>
    </row>
    <row r="6181" spans="5:8" x14ac:dyDescent="0.25">
      <c r="E6181" s="169"/>
      <c r="F6181" s="169"/>
      <c r="G6181" s="169"/>
      <c r="H6181" s="204"/>
    </row>
    <row r="6182" spans="5:8" x14ac:dyDescent="0.25">
      <c r="E6182" s="169"/>
      <c r="F6182" s="169"/>
      <c r="G6182" s="169"/>
      <c r="H6182" s="204"/>
    </row>
    <row r="6183" spans="5:8" x14ac:dyDescent="0.25">
      <c r="E6183" s="169"/>
      <c r="F6183" s="169"/>
      <c r="G6183" s="169"/>
      <c r="H6183" s="204"/>
    </row>
    <row r="6184" spans="5:8" x14ac:dyDescent="0.25">
      <c r="E6184" s="169"/>
      <c r="F6184" s="169"/>
      <c r="G6184" s="169"/>
      <c r="H6184" s="204"/>
    </row>
    <row r="6185" spans="5:8" x14ac:dyDescent="0.25">
      <c r="E6185" s="169"/>
      <c r="F6185" s="169"/>
      <c r="G6185" s="169"/>
      <c r="H6185" s="204"/>
    </row>
    <row r="6186" spans="5:8" x14ac:dyDescent="0.25">
      <c r="E6186" s="169"/>
      <c r="F6186" s="169"/>
      <c r="G6186" s="169"/>
      <c r="H6186" s="204"/>
    </row>
    <row r="6187" spans="5:8" x14ac:dyDescent="0.25">
      <c r="E6187" s="169"/>
      <c r="F6187" s="169"/>
      <c r="G6187" s="169"/>
      <c r="H6187" s="204"/>
    </row>
    <row r="6188" spans="5:8" x14ac:dyDescent="0.25">
      <c r="E6188" s="169"/>
      <c r="F6188" s="169"/>
      <c r="G6188" s="169"/>
      <c r="H6188" s="204"/>
    </row>
    <row r="6189" spans="5:8" x14ac:dyDescent="0.25">
      <c r="E6189" s="169"/>
      <c r="F6189" s="169"/>
      <c r="G6189" s="169"/>
      <c r="H6189" s="204"/>
    </row>
    <row r="6190" spans="5:8" x14ac:dyDescent="0.25">
      <c r="E6190" s="169"/>
      <c r="F6190" s="169"/>
      <c r="G6190" s="169"/>
      <c r="H6190" s="204"/>
    </row>
    <row r="6191" spans="5:8" x14ac:dyDescent="0.25">
      <c r="E6191" s="169"/>
      <c r="F6191" s="169"/>
      <c r="G6191" s="169"/>
      <c r="H6191" s="204"/>
    </row>
    <row r="6192" spans="5:8" x14ac:dyDescent="0.25">
      <c r="E6192" s="169"/>
      <c r="F6192" s="169"/>
      <c r="G6192" s="169"/>
      <c r="H6192" s="204"/>
    </row>
    <row r="6193" spans="5:8" x14ac:dyDescent="0.25">
      <c r="E6193" s="169"/>
      <c r="F6193" s="169"/>
      <c r="G6193" s="169"/>
      <c r="H6193" s="204"/>
    </row>
    <row r="6194" spans="5:8" x14ac:dyDescent="0.25">
      <c r="E6194" s="169"/>
      <c r="F6194" s="169"/>
      <c r="G6194" s="169"/>
      <c r="H6194" s="204"/>
    </row>
    <row r="6195" spans="5:8" x14ac:dyDescent="0.25">
      <c r="E6195" s="169"/>
      <c r="F6195" s="169"/>
      <c r="G6195" s="169"/>
      <c r="H6195" s="204"/>
    </row>
    <row r="6196" spans="5:8" x14ac:dyDescent="0.25">
      <c r="E6196" s="169"/>
      <c r="F6196" s="169"/>
      <c r="G6196" s="169"/>
      <c r="H6196" s="204"/>
    </row>
    <row r="6197" spans="5:8" x14ac:dyDescent="0.25">
      <c r="E6197" s="169"/>
      <c r="F6197" s="169"/>
      <c r="G6197" s="169"/>
      <c r="H6197" s="204"/>
    </row>
    <row r="6198" spans="5:8" x14ac:dyDescent="0.25">
      <c r="E6198" s="169"/>
      <c r="F6198" s="169"/>
      <c r="G6198" s="169"/>
      <c r="H6198" s="204"/>
    </row>
    <row r="6199" spans="5:8" x14ac:dyDescent="0.25">
      <c r="E6199" s="169"/>
      <c r="F6199" s="169"/>
      <c r="G6199" s="169"/>
      <c r="H6199" s="204"/>
    </row>
    <row r="6200" spans="5:8" x14ac:dyDescent="0.25">
      <c r="E6200" s="169"/>
      <c r="F6200" s="169"/>
      <c r="G6200" s="169"/>
      <c r="H6200" s="204"/>
    </row>
    <row r="6201" spans="5:8" x14ac:dyDescent="0.25">
      <c r="E6201" s="169"/>
      <c r="F6201" s="169"/>
      <c r="G6201" s="169"/>
      <c r="H6201" s="204"/>
    </row>
    <row r="6202" spans="5:8" x14ac:dyDescent="0.25">
      <c r="E6202" s="169"/>
      <c r="F6202" s="169"/>
      <c r="G6202" s="169"/>
      <c r="H6202" s="204"/>
    </row>
    <row r="6203" spans="5:8" x14ac:dyDescent="0.25">
      <c r="E6203" s="169"/>
      <c r="F6203" s="169"/>
      <c r="G6203" s="169"/>
      <c r="H6203" s="204"/>
    </row>
    <row r="6204" spans="5:8" x14ac:dyDescent="0.25">
      <c r="E6204" s="169"/>
      <c r="F6204" s="169"/>
      <c r="G6204" s="169"/>
      <c r="H6204" s="204"/>
    </row>
    <row r="6205" spans="5:8" x14ac:dyDescent="0.25">
      <c r="E6205" s="169"/>
      <c r="F6205" s="169"/>
      <c r="G6205" s="169"/>
      <c r="H6205" s="204"/>
    </row>
    <row r="6206" spans="5:8" x14ac:dyDescent="0.25">
      <c r="E6206" s="169"/>
      <c r="F6206" s="169"/>
      <c r="G6206" s="169"/>
      <c r="H6206" s="204"/>
    </row>
    <row r="6207" spans="5:8" x14ac:dyDescent="0.25">
      <c r="E6207" s="169"/>
      <c r="F6207" s="169"/>
      <c r="G6207" s="169"/>
      <c r="H6207" s="204"/>
    </row>
    <row r="6208" spans="5:8" x14ac:dyDescent="0.25">
      <c r="E6208" s="169"/>
      <c r="F6208" s="169"/>
      <c r="G6208" s="169"/>
      <c r="H6208" s="204"/>
    </row>
    <row r="6209" spans="5:8" x14ac:dyDescent="0.25">
      <c r="E6209" s="169"/>
      <c r="F6209" s="169"/>
      <c r="G6209" s="169"/>
      <c r="H6209" s="204"/>
    </row>
    <row r="6210" spans="5:8" x14ac:dyDescent="0.25">
      <c r="E6210" s="169"/>
      <c r="F6210" s="169"/>
      <c r="G6210" s="169"/>
      <c r="H6210" s="204"/>
    </row>
    <row r="6211" spans="5:8" x14ac:dyDescent="0.25">
      <c r="E6211" s="169"/>
      <c r="F6211" s="169"/>
      <c r="G6211" s="169"/>
      <c r="H6211" s="204"/>
    </row>
    <row r="6212" spans="5:8" x14ac:dyDescent="0.25">
      <c r="E6212" s="169"/>
      <c r="F6212" s="169"/>
      <c r="G6212" s="169"/>
      <c r="H6212" s="204"/>
    </row>
    <row r="6213" spans="5:8" x14ac:dyDescent="0.25">
      <c r="E6213" s="169"/>
      <c r="F6213" s="169"/>
      <c r="G6213" s="169"/>
      <c r="H6213" s="204"/>
    </row>
    <row r="6214" spans="5:8" x14ac:dyDescent="0.25">
      <c r="E6214" s="169"/>
      <c r="F6214" s="169"/>
      <c r="G6214" s="169"/>
      <c r="H6214" s="204"/>
    </row>
    <row r="6215" spans="5:8" x14ac:dyDescent="0.25">
      <c r="E6215" s="169"/>
      <c r="F6215" s="169"/>
      <c r="G6215" s="169"/>
      <c r="H6215" s="204"/>
    </row>
    <row r="6216" spans="5:8" x14ac:dyDescent="0.25">
      <c r="E6216" s="169"/>
      <c r="F6216" s="169"/>
      <c r="G6216" s="169"/>
      <c r="H6216" s="204"/>
    </row>
    <row r="6217" spans="5:8" x14ac:dyDescent="0.25">
      <c r="E6217" s="169"/>
      <c r="F6217" s="169"/>
      <c r="G6217" s="169"/>
      <c r="H6217" s="204"/>
    </row>
    <row r="6218" spans="5:8" x14ac:dyDescent="0.25">
      <c r="E6218" s="169"/>
      <c r="F6218" s="169"/>
      <c r="G6218" s="169"/>
      <c r="H6218" s="204"/>
    </row>
    <row r="6219" spans="5:8" x14ac:dyDescent="0.25">
      <c r="E6219" s="169"/>
      <c r="F6219" s="169"/>
      <c r="G6219" s="169"/>
      <c r="H6219" s="204"/>
    </row>
    <row r="6220" spans="5:8" x14ac:dyDescent="0.25">
      <c r="E6220" s="169"/>
      <c r="F6220" s="169"/>
      <c r="G6220" s="169"/>
      <c r="H6220" s="204"/>
    </row>
    <row r="6221" spans="5:8" x14ac:dyDescent="0.25">
      <c r="E6221" s="169"/>
      <c r="F6221" s="169"/>
      <c r="G6221" s="169"/>
      <c r="H6221" s="204"/>
    </row>
    <row r="6222" spans="5:8" x14ac:dyDescent="0.25">
      <c r="E6222" s="169"/>
      <c r="F6222" s="169"/>
      <c r="G6222" s="169"/>
      <c r="H6222" s="204"/>
    </row>
    <row r="6223" spans="5:8" x14ac:dyDescent="0.25">
      <c r="E6223" s="169"/>
      <c r="F6223" s="169"/>
      <c r="G6223" s="169"/>
      <c r="H6223" s="204"/>
    </row>
    <row r="6224" spans="5:8" x14ac:dyDescent="0.25">
      <c r="E6224" s="169"/>
      <c r="F6224" s="169"/>
      <c r="G6224" s="169"/>
      <c r="H6224" s="204"/>
    </row>
    <row r="6225" spans="5:8" x14ac:dyDescent="0.25">
      <c r="E6225" s="169"/>
      <c r="F6225" s="169"/>
      <c r="G6225" s="169"/>
      <c r="H6225" s="204"/>
    </row>
    <row r="6226" spans="5:8" x14ac:dyDescent="0.25">
      <c r="E6226" s="169"/>
      <c r="F6226" s="169"/>
      <c r="G6226" s="169"/>
      <c r="H6226" s="204"/>
    </row>
    <row r="6227" spans="5:8" x14ac:dyDescent="0.25">
      <c r="E6227" s="169"/>
      <c r="F6227" s="169"/>
      <c r="G6227" s="169"/>
      <c r="H6227" s="204"/>
    </row>
    <row r="6228" spans="5:8" x14ac:dyDescent="0.25">
      <c r="E6228" s="169"/>
      <c r="F6228" s="169"/>
      <c r="G6228" s="169"/>
      <c r="H6228" s="204"/>
    </row>
    <row r="6229" spans="5:8" x14ac:dyDescent="0.25">
      <c r="E6229" s="169"/>
      <c r="F6229" s="169"/>
      <c r="G6229" s="169"/>
      <c r="H6229" s="204"/>
    </row>
    <row r="6230" spans="5:8" x14ac:dyDescent="0.25">
      <c r="E6230" s="169"/>
      <c r="F6230" s="169"/>
      <c r="G6230" s="169"/>
      <c r="H6230" s="204"/>
    </row>
    <row r="6231" spans="5:8" x14ac:dyDescent="0.25">
      <c r="E6231" s="169"/>
      <c r="F6231" s="169"/>
      <c r="G6231" s="169"/>
      <c r="H6231" s="204"/>
    </row>
    <row r="6232" spans="5:8" x14ac:dyDescent="0.25">
      <c r="E6232" s="169"/>
      <c r="F6232" s="169"/>
      <c r="G6232" s="169"/>
      <c r="H6232" s="204"/>
    </row>
    <row r="6233" spans="5:8" x14ac:dyDescent="0.25">
      <c r="E6233" s="169"/>
      <c r="F6233" s="169"/>
      <c r="G6233" s="169"/>
      <c r="H6233" s="204"/>
    </row>
    <row r="6234" spans="5:8" x14ac:dyDescent="0.25">
      <c r="E6234" s="169"/>
      <c r="F6234" s="169"/>
      <c r="G6234" s="169"/>
      <c r="H6234" s="204"/>
    </row>
    <row r="6235" spans="5:8" x14ac:dyDescent="0.25">
      <c r="E6235" s="169"/>
      <c r="F6235" s="169"/>
      <c r="G6235" s="169"/>
      <c r="H6235" s="204"/>
    </row>
    <row r="6236" spans="5:8" x14ac:dyDescent="0.25">
      <c r="E6236" s="169"/>
      <c r="F6236" s="169"/>
      <c r="G6236" s="169"/>
      <c r="H6236" s="204"/>
    </row>
    <row r="6237" spans="5:8" x14ac:dyDescent="0.25">
      <c r="E6237" s="169"/>
      <c r="F6237" s="169"/>
      <c r="G6237" s="169"/>
      <c r="H6237" s="204"/>
    </row>
    <row r="6238" spans="5:8" x14ac:dyDescent="0.25">
      <c r="E6238" s="169"/>
      <c r="F6238" s="169"/>
      <c r="G6238" s="169"/>
      <c r="H6238" s="204"/>
    </row>
    <row r="6239" spans="5:8" x14ac:dyDescent="0.25">
      <c r="E6239" s="169"/>
      <c r="F6239" s="169"/>
      <c r="G6239" s="169"/>
      <c r="H6239" s="204"/>
    </row>
    <row r="6240" spans="5:8" x14ac:dyDescent="0.25">
      <c r="E6240" s="169"/>
      <c r="F6240" s="169"/>
      <c r="G6240" s="169"/>
      <c r="H6240" s="204"/>
    </row>
    <row r="6241" spans="5:8" x14ac:dyDescent="0.25">
      <c r="E6241" s="169"/>
      <c r="F6241" s="169"/>
      <c r="G6241" s="169"/>
      <c r="H6241" s="204"/>
    </row>
    <row r="6242" spans="5:8" x14ac:dyDescent="0.25">
      <c r="E6242" s="169"/>
      <c r="F6242" s="169"/>
      <c r="G6242" s="169"/>
      <c r="H6242" s="204"/>
    </row>
    <row r="6243" spans="5:8" x14ac:dyDescent="0.25">
      <c r="E6243" s="169"/>
      <c r="F6243" s="169"/>
      <c r="G6243" s="169"/>
      <c r="H6243" s="204"/>
    </row>
    <row r="6244" spans="5:8" x14ac:dyDescent="0.25">
      <c r="E6244" s="169"/>
      <c r="F6244" s="169"/>
      <c r="G6244" s="169"/>
      <c r="H6244" s="204"/>
    </row>
    <row r="6245" spans="5:8" x14ac:dyDescent="0.25">
      <c r="E6245" s="169"/>
      <c r="F6245" s="169"/>
      <c r="G6245" s="169"/>
      <c r="H6245" s="204"/>
    </row>
    <row r="6246" spans="5:8" x14ac:dyDescent="0.25">
      <c r="E6246" s="169"/>
      <c r="F6246" s="169"/>
      <c r="G6246" s="169"/>
      <c r="H6246" s="204"/>
    </row>
    <row r="6247" spans="5:8" x14ac:dyDescent="0.25">
      <c r="E6247" s="169"/>
      <c r="F6247" s="169"/>
      <c r="G6247" s="169"/>
      <c r="H6247" s="204"/>
    </row>
    <row r="6248" spans="5:8" x14ac:dyDescent="0.25">
      <c r="E6248" s="169"/>
      <c r="F6248" s="169"/>
      <c r="G6248" s="169"/>
      <c r="H6248" s="204"/>
    </row>
    <row r="6249" spans="5:8" x14ac:dyDescent="0.25">
      <c r="E6249" s="169"/>
      <c r="F6249" s="169"/>
      <c r="G6249" s="169"/>
      <c r="H6249" s="204"/>
    </row>
    <row r="6250" spans="5:8" x14ac:dyDescent="0.25">
      <c r="E6250" s="169"/>
      <c r="F6250" s="169"/>
      <c r="G6250" s="169"/>
      <c r="H6250" s="204"/>
    </row>
    <row r="6251" spans="5:8" x14ac:dyDescent="0.25">
      <c r="E6251" s="169"/>
      <c r="F6251" s="169"/>
      <c r="G6251" s="169"/>
      <c r="H6251" s="204"/>
    </row>
    <row r="6252" spans="5:8" x14ac:dyDescent="0.25">
      <c r="E6252" s="169"/>
      <c r="F6252" s="169"/>
      <c r="G6252" s="169"/>
      <c r="H6252" s="204"/>
    </row>
    <row r="6253" spans="5:8" x14ac:dyDescent="0.25">
      <c r="E6253" s="169"/>
      <c r="F6253" s="169"/>
      <c r="G6253" s="169"/>
      <c r="H6253" s="204"/>
    </row>
    <row r="6254" spans="5:8" x14ac:dyDescent="0.25">
      <c r="E6254" s="169"/>
      <c r="F6254" s="169"/>
      <c r="G6254" s="169"/>
      <c r="H6254" s="204"/>
    </row>
    <row r="6255" spans="5:8" x14ac:dyDescent="0.25">
      <c r="E6255" s="169"/>
      <c r="F6255" s="169"/>
      <c r="G6255" s="169"/>
      <c r="H6255" s="204"/>
    </row>
    <row r="6256" spans="5:8" x14ac:dyDescent="0.25">
      <c r="E6256" s="169"/>
      <c r="F6256" s="169"/>
      <c r="G6256" s="169"/>
      <c r="H6256" s="204"/>
    </row>
    <row r="6257" spans="5:8" x14ac:dyDescent="0.25">
      <c r="E6257" s="169"/>
      <c r="F6257" s="169"/>
      <c r="G6257" s="169"/>
      <c r="H6257" s="204"/>
    </row>
    <row r="6258" spans="5:8" x14ac:dyDescent="0.25">
      <c r="E6258" s="169"/>
      <c r="F6258" s="169"/>
      <c r="G6258" s="169"/>
      <c r="H6258" s="204"/>
    </row>
    <row r="6259" spans="5:8" x14ac:dyDescent="0.25">
      <c r="E6259" s="169"/>
      <c r="F6259" s="169"/>
      <c r="G6259" s="169"/>
      <c r="H6259" s="204"/>
    </row>
    <row r="6260" spans="5:8" x14ac:dyDescent="0.25">
      <c r="E6260" s="169"/>
      <c r="F6260" s="169"/>
      <c r="G6260" s="169"/>
      <c r="H6260" s="204"/>
    </row>
    <row r="6261" spans="5:8" x14ac:dyDescent="0.25">
      <c r="E6261" s="169"/>
      <c r="F6261" s="169"/>
      <c r="G6261" s="169"/>
      <c r="H6261" s="204"/>
    </row>
    <row r="6262" spans="5:8" x14ac:dyDescent="0.25">
      <c r="E6262" s="169"/>
      <c r="F6262" s="169"/>
      <c r="G6262" s="169"/>
      <c r="H6262" s="204"/>
    </row>
    <row r="6263" spans="5:8" x14ac:dyDescent="0.25">
      <c r="E6263" s="169"/>
      <c r="F6263" s="169"/>
      <c r="G6263" s="169"/>
      <c r="H6263" s="204"/>
    </row>
    <row r="6264" spans="5:8" x14ac:dyDescent="0.25">
      <c r="E6264" s="169"/>
      <c r="F6264" s="169"/>
      <c r="G6264" s="169"/>
      <c r="H6264" s="204"/>
    </row>
    <row r="6265" spans="5:8" x14ac:dyDescent="0.25">
      <c r="E6265" s="169"/>
      <c r="F6265" s="169"/>
      <c r="G6265" s="169"/>
      <c r="H6265" s="204"/>
    </row>
    <row r="6266" spans="5:8" x14ac:dyDescent="0.25">
      <c r="E6266" s="169"/>
      <c r="F6266" s="169"/>
      <c r="G6266" s="169"/>
      <c r="H6266" s="204"/>
    </row>
    <row r="6267" spans="5:8" x14ac:dyDescent="0.25">
      <c r="E6267" s="169"/>
      <c r="F6267" s="169"/>
      <c r="G6267" s="169"/>
      <c r="H6267" s="204"/>
    </row>
    <row r="6268" spans="5:8" x14ac:dyDescent="0.25">
      <c r="E6268" s="169"/>
      <c r="F6268" s="169"/>
      <c r="G6268" s="169"/>
      <c r="H6268" s="204"/>
    </row>
    <row r="6269" spans="5:8" x14ac:dyDescent="0.25">
      <c r="E6269" s="169"/>
      <c r="F6269" s="169"/>
      <c r="G6269" s="169"/>
      <c r="H6269" s="204"/>
    </row>
    <row r="6270" spans="5:8" x14ac:dyDescent="0.25">
      <c r="E6270" s="169"/>
      <c r="F6270" s="169"/>
      <c r="G6270" s="169"/>
      <c r="H6270" s="204"/>
    </row>
    <row r="6271" spans="5:8" x14ac:dyDescent="0.25">
      <c r="E6271" s="169"/>
      <c r="F6271" s="169"/>
      <c r="G6271" s="169"/>
      <c r="H6271" s="204"/>
    </row>
    <row r="6272" spans="5:8" x14ac:dyDescent="0.25">
      <c r="E6272" s="169"/>
      <c r="F6272" s="169"/>
      <c r="G6272" s="169"/>
      <c r="H6272" s="204"/>
    </row>
    <row r="6273" spans="5:8" x14ac:dyDescent="0.25">
      <c r="E6273" s="169"/>
      <c r="F6273" s="169"/>
      <c r="G6273" s="169"/>
      <c r="H6273" s="204"/>
    </row>
    <row r="6274" spans="5:8" x14ac:dyDescent="0.25">
      <c r="E6274" s="169"/>
      <c r="F6274" s="169"/>
      <c r="G6274" s="169"/>
      <c r="H6274" s="204"/>
    </row>
    <row r="6275" spans="5:8" x14ac:dyDescent="0.25">
      <c r="E6275" s="169"/>
      <c r="F6275" s="169"/>
      <c r="G6275" s="169"/>
      <c r="H6275" s="204"/>
    </row>
    <row r="6276" spans="5:8" x14ac:dyDescent="0.25">
      <c r="E6276" s="169"/>
      <c r="F6276" s="169"/>
      <c r="G6276" s="169"/>
      <c r="H6276" s="204"/>
    </row>
    <row r="6277" spans="5:8" x14ac:dyDescent="0.25">
      <c r="E6277" s="169"/>
      <c r="F6277" s="169"/>
      <c r="G6277" s="169"/>
      <c r="H6277" s="204"/>
    </row>
    <row r="6278" spans="5:8" x14ac:dyDescent="0.25">
      <c r="E6278" s="169"/>
      <c r="F6278" s="169"/>
      <c r="G6278" s="169"/>
      <c r="H6278" s="204"/>
    </row>
    <row r="6279" spans="5:8" x14ac:dyDescent="0.25">
      <c r="E6279" s="169"/>
      <c r="F6279" s="169"/>
      <c r="G6279" s="169"/>
      <c r="H6279" s="204"/>
    </row>
    <row r="6280" spans="5:8" x14ac:dyDescent="0.25">
      <c r="E6280" s="169"/>
      <c r="F6280" s="169"/>
      <c r="G6280" s="169"/>
      <c r="H6280" s="204"/>
    </row>
    <row r="6281" spans="5:8" x14ac:dyDescent="0.25">
      <c r="E6281" s="169"/>
      <c r="F6281" s="169"/>
      <c r="G6281" s="169"/>
      <c r="H6281" s="204"/>
    </row>
    <row r="6282" spans="5:8" x14ac:dyDescent="0.25">
      <c r="E6282" s="169"/>
      <c r="F6282" s="169"/>
      <c r="G6282" s="169"/>
      <c r="H6282" s="204"/>
    </row>
    <row r="6283" spans="5:8" x14ac:dyDescent="0.25">
      <c r="E6283" s="169"/>
      <c r="F6283" s="169"/>
      <c r="G6283" s="169"/>
      <c r="H6283" s="204"/>
    </row>
    <row r="6284" spans="5:8" x14ac:dyDescent="0.25">
      <c r="E6284" s="169"/>
      <c r="F6284" s="169"/>
      <c r="G6284" s="169"/>
      <c r="H6284" s="204"/>
    </row>
    <row r="6285" spans="5:8" x14ac:dyDescent="0.25">
      <c r="E6285" s="169"/>
      <c r="F6285" s="169"/>
      <c r="G6285" s="169"/>
      <c r="H6285" s="204"/>
    </row>
    <row r="6286" spans="5:8" x14ac:dyDescent="0.25">
      <c r="E6286" s="169"/>
      <c r="F6286" s="169"/>
      <c r="G6286" s="169"/>
      <c r="H6286" s="204"/>
    </row>
    <row r="6287" spans="5:8" x14ac:dyDescent="0.25">
      <c r="E6287" s="169"/>
      <c r="F6287" s="169"/>
      <c r="G6287" s="169"/>
      <c r="H6287" s="204"/>
    </row>
    <row r="6288" spans="5:8" x14ac:dyDescent="0.25">
      <c r="E6288" s="169"/>
      <c r="F6288" s="169"/>
      <c r="G6288" s="169"/>
      <c r="H6288" s="204"/>
    </row>
    <row r="6289" spans="5:8" x14ac:dyDescent="0.25">
      <c r="E6289" s="169"/>
      <c r="F6289" s="169"/>
      <c r="G6289" s="169"/>
      <c r="H6289" s="204"/>
    </row>
    <row r="6290" spans="5:8" x14ac:dyDescent="0.25">
      <c r="E6290" s="169"/>
      <c r="F6290" s="169"/>
      <c r="G6290" s="169"/>
      <c r="H6290" s="204"/>
    </row>
    <row r="6291" spans="5:8" x14ac:dyDescent="0.25">
      <c r="E6291" s="169"/>
      <c r="F6291" s="169"/>
      <c r="G6291" s="169"/>
      <c r="H6291" s="204"/>
    </row>
    <row r="6292" spans="5:8" x14ac:dyDescent="0.25">
      <c r="E6292" s="169"/>
      <c r="F6292" s="169"/>
      <c r="G6292" s="169"/>
      <c r="H6292" s="204"/>
    </row>
    <row r="6293" spans="5:8" x14ac:dyDescent="0.25">
      <c r="E6293" s="169"/>
      <c r="F6293" s="169"/>
      <c r="G6293" s="169"/>
      <c r="H6293" s="204"/>
    </row>
    <row r="6294" spans="5:8" x14ac:dyDescent="0.25">
      <c r="E6294" s="169"/>
      <c r="F6294" s="169"/>
      <c r="G6294" s="169"/>
      <c r="H6294" s="204"/>
    </row>
    <row r="6295" spans="5:8" x14ac:dyDescent="0.25">
      <c r="E6295" s="169"/>
      <c r="F6295" s="169"/>
      <c r="G6295" s="169"/>
      <c r="H6295" s="204"/>
    </row>
    <row r="6296" spans="5:8" x14ac:dyDescent="0.25">
      <c r="E6296" s="169"/>
      <c r="F6296" s="169"/>
      <c r="G6296" s="169"/>
      <c r="H6296" s="204"/>
    </row>
    <row r="6297" spans="5:8" x14ac:dyDescent="0.25">
      <c r="E6297" s="169"/>
      <c r="F6297" s="169"/>
      <c r="G6297" s="169"/>
      <c r="H6297" s="204"/>
    </row>
    <row r="6298" spans="5:8" x14ac:dyDescent="0.25">
      <c r="E6298" s="169"/>
      <c r="F6298" s="169"/>
      <c r="G6298" s="169"/>
      <c r="H6298" s="204"/>
    </row>
    <row r="6299" spans="5:8" x14ac:dyDescent="0.25">
      <c r="E6299" s="169"/>
      <c r="F6299" s="169"/>
      <c r="G6299" s="169"/>
      <c r="H6299" s="204"/>
    </row>
    <row r="6300" spans="5:8" x14ac:dyDescent="0.25">
      <c r="E6300" s="169"/>
      <c r="F6300" s="169"/>
      <c r="G6300" s="169"/>
      <c r="H6300" s="204"/>
    </row>
    <row r="6301" spans="5:8" x14ac:dyDescent="0.25">
      <c r="E6301" s="169"/>
      <c r="F6301" s="169"/>
      <c r="G6301" s="169"/>
      <c r="H6301" s="204"/>
    </row>
    <row r="6302" spans="5:8" x14ac:dyDescent="0.25">
      <c r="E6302" s="169"/>
      <c r="F6302" s="169"/>
      <c r="G6302" s="169"/>
      <c r="H6302" s="204"/>
    </row>
    <row r="6303" spans="5:8" x14ac:dyDescent="0.25">
      <c r="E6303" s="169"/>
      <c r="F6303" s="169"/>
      <c r="G6303" s="169"/>
      <c r="H6303" s="204"/>
    </row>
    <row r="6304" spans="5:8" x14ac:dyDescent="0.25">
      <c r="E6304" s="169"/>
      <c r="F6304" s="169"/>
      <c r="G6304" s="169"/>
      <c r="H6304" s="204"/>
    </row>
    <row r="6305" spans="5:8" x14ac:dyDescent="0.25">
      <c r="E6305" s="169"/>
      <c r="F6305" s="169"/>
      <c r="G6305" s="169"/>
      <c r="H6305" s="204"/>
    </row>
    <row r="6306" spans="5:8" x14ac:dyDescent="0.25">
      <c r="E6306" s="169"/>
      <c r="F6306" s="169"/>
      <c r="G6306" s="169"/>
      <c r="H6306" s="204"/>
    </row>
    <row r="6307" spans="5:8" x14ac:dyDescent="0.25">
      <c r="E6307" s="169"/>
      <c r="F6307" s="169"/>
      <c r="G6307" s="169"/>
      <c r="H6307" s="204"/>
    </row>
    <row r="6308" spans="5:8" x14ac:dyDescent="0.25">
      <c r="E6308" s="169"/>
      <c r="F6308" s="169"/>
      <c r="G6308" s="169"/>
      <c r="H6308" s="204"/>
    </row>
    <row r="6309" spans="5:8" x14ac:dyDescent="0.25">
      <c r="E6309" s="169"/>
      <c r="F6309" s="169"/>
      <c r="G6309" s="169"/>
      <c r="H6309" s="204"/>
    </row>
    <row r="6310" spans="5:8" x14ac:dyDescent="0.25">
      <c r="E6310" s="169"/>
      <c r="F6310" s="169"/>
      <c r="G6310" s="169"/>
      <c r="H6310" s="204"/>
    </row>
    <row r="6311" spans="5:8" x14ac:dyDescent="0.25">
      <c r="E6311" s="169"/>
      <c r="F6311" s="169"/>
      <c r="G6311" s="169"/>
      <c r="H6311" s="204"/>
    </row>
    <row r="6312" spans="5:8" x14ac:dyDescent="0.25">
      <c r="E6312" s="169"/>
      <c r="F6312" s="169"/>
      <c r="G6312" s="169"/>
      <c r="H6312" s="204"/>
    </row>
    <row r="6313" spans="5:8" x14ac:dyDescent="0.25">
      <c r="E6313" s="169"/>
      <c r="F6313" s="169"/>
      <c r="G6313" s="169"/>
      <c r="H6313" s="204"/>
    </row>
    <row r="6314" spans="5:8" x14ac:dyDescent="0.25">
      <c r="E6314" s="169"/>
      <c r="F6314" s="169"/>
      <c r="G6314" s="169"/>
      <c r="H6314" s="204"/>
    </row>
    <row r="6315" spans="5:8" x14ac:dyDescent="0.25">
      <c r="E6315" s="169"/>
      <c r="F6315" s="169"/>
      <c r="G6315" s="169"/>
      <c r="H6315" s="204"/>
    </row>
    <row r="6316" spans="5:8" x14ac:dyDescent="0.25">
      <c r="E6316" s="169"/>
      <c r="F6316" s="169"/>
      <c r="G6316" s="169"/>
      <c r="H6316" s="204"/>
    </row>
    <row r="6317" spans="5:8" x14ac:dyDescent="0.25">
      <c r="E6317" s="169"/>
      <c r="F6317" s="169"/>
      <c r="G6317" s="169"/>
      <c r="H6317" s="204"/>
    </row>
    <row r="6318" spans="5:8" x14ac:dyDescent="0.25">
      <c r="E6318" s="169"/>
      <c r="F6318" s="169"/>
      <c r="G6318" s="169"/>
      <c r="H6318" s="204"/>
    </row>
    <row r="6319" spans="5:8" x14ac:dyDescent="0.25">
      <c r="E6319" s="169"/>
      <c r="F6319" s="169"/>
      <c r="G6319" s="169"/>
      <c r="H6319" s="204"/>
    </row>
    <row r="6320" spans="5:8" x14ac:dyDescent="0.25">
      <c r="E6320" s="169"/>
      <c r="F6320" s="169"/>
      <c r="G6320" s="169"/>
      <c r="H6320" s="204"/>
    </row>
    <row r="6321" spans="5:8" x14ac:dyDescent="0.25">
      <c r="E6321" s="169"/>
      <c r="F6321" s="169"/>
      <c r="G6321" s="169"/>
      <c r="H6321" s="204"/>
    </row>
    <row r="6322" spans="5:8" x14ac:dyDescent="0.25">
      <c r="E6322" s="169"/>
      <c r="F6322" s="169"/>
      <c r="G6322" s="169"/>
      <c r="H6322" s="204"/>
    </row>
    <row r="6323" spans="5:8" x14ac:dyDescent="0.25">
      <c r="E6323" s="169"/>
      <c r="F6323" s="169"/>
      <c r="G6323" s="169"/>
      <c r="H6323" s="204"/>
    </row>
    <row r="6324" spans="5:8" x14ac:dyDescent="0.25">
      <c r="E6324" s="169"/>
      <c r="F6324" s="169"/>
      <c r="G6324" s="169"/>
      <c r="H6324" s="204"/>
    </row>
    <row r="6325" spans="5:8" x14ac:dyDescent="0.25">
      <c r="E6325" s="169"/>
      <c r="F6325" s="169"/>
      <c r="G6325" s="169"/>
      <c r="H6325" s="204"/>
    </row>
    <row r="6326" spans="5:8" x14ac:dyDescent="0.25">
      <c r="E6326" s="169"/>
      <c r="F6326" s="169"/>
      <c r="G6326" s="169"/>
      <c r="H6326" s="204"/>
    </row>
    <row r="6327" spans="5:8" x14ac:dyDescent="0.25">
      <c r="E6327" s="169"/>
      <c r="F6327" s="169"/>
      <c r="G6327" s="169"/>
      <c r="H6327" s="204"/>
    </row>
    <row r="6328" spans="5:8" x14ac:dyDescent="0.25">
      <c r="E6328" s="169"/>
      <c r="F6328" s="169"/>
      <c r="G6328" s="169"/>
      <c r="H6328" s="204"/>
    </row>
    <row r="6329" spans="5:8" x14ac:dyDescent="0.25">
      <c r="E6329" s="169"/>
      <c r="F6329" s="169"/>
      <c r="G6329" s="169"/>
      <c r="H6329" s="204"/>
    </row>
    <row r="6330" spans="5:8" x14ac:dyDescent="0.25">
      <c r="E6330" s="169"/>
      <c r="F6330" s="169"/>
      <c r="G6330" s="169"/>
      <c r="H6330" s="204"/>
    </row>
    <row r="6331" spans="5:8" x14ac:dyDescent="0.25">
      <c r="E6331" s="169"/>
      <c r="F6331" s="169"/>
      <c r="G6331" s="169"/>
      <c r="H6331" s="204"/>
    </row>
    <row r="6332" spans="5:8" x14ac:dyDescent="0.25">
      <c r="E6332" s="169"/>
      <c r="F6332" s="169"/>
      <c r="G6332" s="169"/>
      <c r="H6332" s="204"/>
    </row>
    <row r="6333" spans="5:8" x14ac:dyDescent="0.25">
      <c r="E6333" s="169"/>
      <c r="F6333" s="169"/>
      <c r="G6333" s="169"/>
      <c r="H6333" s="204"/>
    </row>
    <row r="6334" spans="5:8" x14ac:dyDescent="0.25">
      <c r="E6334" s="169"/>
      <c r="F6334" s="169"/>
      <c r="G6334" s="169"/>
      <c r="H6334" s="204"/>
    </row>
    <row r="6335" spans="5:8" x14ac:dyDescent="0.25">
      <c r="E6335" s="169"/>
      <c r="F6335" s="169"/>
      <c r="G6335" s="169"/>
      <c r="H6335" s="204"/>
    </row>
    <row r="6336" spans="5:8" x14ac:dyDescent="0.25">
      <c r="E6336" s="169"/>
      <c r="F6336" s="169"/>
      <c r="G6336" s="169"/>
      <c r="H6336" s="204"/>
    </row>
    <row r="6337" spans="5:8" x14ac:dyDescent="0.25">
      <c r="E6337" s="169"/>
      <c r="F6337" s="169"/>
      <c r="G6337" s="169"/>
      <c r="H6337" s="204"/>
    </row>
    <row r="6338" spans="5:8" x14ac:dyDescent="0.25">
      <c r="E6338" s="169"/>
      <c r="F6338" s="169"/>
      <c r="G6338" s="169"/>
      <c r="H6338" s="204"/>
    </row>
    <row r="6339" spans="5:8" x14ac:dyDescent="0.25">
      <c r="E6339" s="169"/>
      <c r="F6339" s="169"/>
      <c r="G6339" s="169"/>
      <c r="H6339" s="204"/>
    </row>
    <row r="6340" spans="5:8" x14ac:dyDescent="0.25">
      <c r="E6340" s="169"/>
      <c r="F6340" s="169"/>
      <c r="G6340" s="169"/>
      <c r="H6340" s="204"/>
    </row>
    <row r="6341" spans="5:8" x14ac:dyDescent="0.25">
      <c r="E6341" s="169"/>
      <c r="F6341" s="169"/>
      <c r="G6341" s="169"/>
      <c r="H6341" s="204"/>
    </row>
    <row r="6342" spans="5:8" x14ac:dyDescent="0.25">
      <c r="E6342" s="169"/>
      <c r="F6342" s="169"/>
      <c r="G6342" s="169"/>
      <c r="H6342" s="204"/>
    </row>
    <row r="6343" spans="5:8" x14ac:dyDescent="0.25">
      <c r="E6343" s="169"/>
      <c r="F6343" s="169"/>
      <c r="G6343" s="169"/>
      <c r="H6343" s="204"/>
    </row>
    <row r="6344" spans="5:8" x14ac:dyDescent="0.25">
      <c r="E6344" s="169"/>
      <c r="F6344" s="169"/>
      <c r="G6344" s="169"/>
      <c r="H6344" s="204"/>
    </row>
    <row r="6345" spans="5:8" x14ac:dyDescent="0.25">
      <c r="E6345" s="169"/>
      <c r="F6345" s="169"/>
      <c r="G6345" s="169"/>
      <c r="H6345" s="204"/>
    </row>
    <row r="6346" spans="5:8" x14ac:dyDescent="0.25">
      <c r="E6346" s="169"/>
      <c r="F6346" s="169"/>
      <c r="G6346" s="169"/>
      <c r="H6346" s="204"/>
    </row>
    <row r="6347" spans="5:8" x14ac:dyDescent="0.25">
      <c r="E6347" s="169"/>
      <c r="F6347" s="169"/>
      <c r="G6347" s="169"/>
      <c r="H6347" s="204"/>
    </row>
    <row r="6348" spans="5:8" x14ac:dyDescent="0.25">
      <c r="E6348" s="169"/>
      <c r="F6348" s="169"/>
      <c r="G6348" s="169"/>
      <c r="H6348" s="204"/>
    </row>
    <row r="6349" spans="5:8" x14ac:dyDescent="0.25">
      <c r="E6349" s="169"/>
      <c r="F6349" s="169"/>
      <c r="G6349" s="169"/>
      <c r="H6349" s="204"/>
    </row>
    <row r="6350" spans="5:8" x14ac:dyDescent="0.25">
      <c r="E6350" s="169"/>
      <c r="F6350" s="169"/>
      <c r="G6350" s="169"/>
      <c r="H6350" s="204"/>
    </row>
    <row r="6351" spans="5:8" x14ac:dyDescent="0.25">
      <c r="E6351" s="169"/>
      <c r="F6351" s="169"/>
      <c r="G6351" s="169"/>
      <c r="H6351" s="204"/>
    </row>
    <row r="6352" spans="5:8" x14ac:dyDescent="0.25">
      <c r="E6352" s="169"/>
      <c r="F6352" s="169"/>
      <c r="G6352" s="169"/>
      <c r="H6352" s="204"/>
    </row>
    <row r="6353" spans="5:8" x14ac:dyDescent="0.25">
      <c r="E6353" s="169"/>
      <c r="F6353" s="169"/>
      <c r="G6353" s="169"/>
      <c r="H6353" s="204"/>
    </row>
    <row r="6354" spans="5:8" x14ac:dyDescent="0.25">
      <c r="E6354" s="169"/>
      <c r="F6354" s="169"/>
      <c r="G6354" s="169"/>
      <c r="H6354" s="204"/>
    </row>
    <row r="6355" spans="5:8" x14ac:dyDescent="0.25">
      <c r="E6355" s="169"/>
      <c r="F6355" s="169"/>
      <c r="G6355" s="169"/>
      <c r="H6355" s="204"/>
    </row>
    <row r="6356" spans="5:8" x14ac:dyDescent="0.25">
      <c r="E6356" s="169"/>
      <c r="F6356" s="169"/>
      <c r="G6356" s="169"/>
      <c r="H6356" s="204"/>
    </row>
    <row r="6357" spans="5:8" x14ac:dyDescent="0.25">
      <c r="E6357" s="169"/>
      <c r="F6357" s="169"/>
      <c r="G6357" s="169"/>
      <c r="H6357" s="204"/>
    </row>
    <row r="6358" spans="5:8" x14ac:dyDescent="0.25">
      <c r="E6358" s="169"/>
      <c r="F6358" s="169"/>
      <c r="G6358" s="169"/>
      <c r="H6358" s="204"/>
    </row>
    <row r="6359" spans="5:8" x14ac:dyDescent="0.25">
      <c r="E6359" s="169"/>
      <c r="F6359" s="169"/>
      <c r="G6359" s="169"/>
      <c r="H6359" s="204"/>
    </row>
    <row r="6360" spans="5:8" x14ac:dyDescent="0.25">
      <c r="E6360" s="169"/>
      <c r="F6360" s="169"/>
      <c r="G6360" s="169"/>
      <c r="H6360" s="204"/>
    </row>
    <row r="6361" spans="5:8" x14ac:dyDescent="0.25">
      <c r="E6361" s="169"/>
      <c r="F6361" s="169"/>
      <c r="G6361" s="169"/>
      <c r="H6361" s="204"/>
    </row>
    <row r="6362" spans="5:8" x14ac:dyDescent="0.25">
      <c r="E6362" s="169"/>
      <c r="F6362" s="169"/>
      <c r="G6362" s="169"/>
      <c r="H6362" s="204"/>
    </row>
    <row r="6363" spans="5:8" x14ac:dyDescent="0.25">
      <c r="E6363" s="169"/>
      <c r="F6363" s="169"/>
      <c r="G6363" s="169"/>
      <c r="H6363" s="204"/>
    </row>
    <row r="6364" spans="5:8" x14ac:dyDescent="0.25">
      <c r="E6364" s="169"/>
      <c r="F6364" s="169"/>
      <c r="G6364" s="169"/>
      <c r="H6364" s="204"/>
    </row>
    <row r="6365" spans="5:8" x14ac:dyDescent="0.25">
      <c r="E6365" s="169"/>
      <c r="F6365" s="169"/>
      <c r="G6365" s="169"/>
      <c r="H6365" s="204"/>
    </row>
    <row r="6366" spans="5:8" x14ac:dyDescent="0.25">
      <c r="E6366" s="169"/>
      <c r="F6366" s="169"/>
      <c r="G6366" s="169"/>
      <c r="H6366" s="204"/>
    </row>
    <row r="6367" spans="5:8" x14ac:dyDescent="0.25">
      <c r="E6367" s="169"/>
      <c r="F6367" s="169"/>
      <c r="G6367" s="169"/>
      <c r="H6367" s="204"/>
    </row>
    <row r="6368" spans="5:8" x14ac:dyDescent="0.25">
      <c r="E6368" s="169"/>
      <c r="F6368" s="169"/>
      <c r="G6368" s="169"/>
      <c r="H6368" s="204"/>
    </row>
    <row r="6369" spans="5:8" x14ac:dyDescent="0.25">
      <c r="E6369" s="169"/>
      <c r="F6369" s="169"/>
      <c r="G6369" s="169"/>
      <c r="H6369" s="204"/>
    </row>
    <row r="6370" spans="5:8" x14ac:dyDescent="0.25">
      <c r="E6370" s="169"/>
      <c r="F6370" s="169"/>
      <c r="G6370" s="169"/>
      <c r="H6370" s="204"/>
    </row>
    <row r="6371" spans="5:8" x14ac:dyDescent="0.25">
      <c r="E6371" s="169"/>
      <c r="F6371" s="169"/>
      <c r="G6371" s="169"/>
      <c r="H6371" s="204"/>
    </row>
    <row r="6372" spans="5:8" x14ac:dyDescent="0.25">
      <c r="E6372" s="169"/>
      <c r="F6372" s="169"/>
      <c r="G6372" s="169"/>
      <c r="H6372" s="204"/>
    </row>
    <row r="6373" spans="5:8" x14ac:dyDescent="0.25">
      <c r="E6373" s="169"/>
      <c r="F6373" s="169"/>
      <c r="G6373" s="169"/>
      <c r="H6373" s="204"/>
    </row>
    <row r="6374" spans="5:8" x14ac:dyDescent="0.25">
      <c r="E6374" s="169"/>
      <c r="F6374" s="169"/>
      <c r="G6374" s="169"/>
      <c r="H6374" s="204"/>
    </row>
    <row r="6375" spans="5:8" x14ac:dyDescent="0.25">
      <c r="E6375" s="169"/>
      <c r="F6375" s="169"/>
      <c r="G6375" s="169"/>
      <c r="H6375" s="204"/>
    </row>
    <row r="6376" spans="5:8" x14ac:dyDescent="0.25">
      <c r="E6376" s="169"/>
      <c r="F6376" s="169"/>
      <c r="G6376" s="169"/>
      <c r="H6376" s="204"/>
    </row>
    <row r="6377" spans="5:8" x14ac:dyDescent="0.25">
      <c r="E6377" s="169"/>
      <c r="F6377" s="169"/>
      <c r="G6377" s="169"/>
      <c r="H6377" s="204"/>
    </row>
    <row r="6378" spans="5:8" x14ac:dyDescent="0.25">
      <c r="E6378" s="169"/>
      <c r="F6378" s="169"/>
      <c r="G6378" s="169"/>
      <c r="H6378" s="204"/>
    </row>
    <row r="6379" spans="5:8" x14ac:dyDescent="0.25">
      <c r="E6379" s="169"/>
      <c r="F6379" s="169"/>
      <c r="G6379" s="169"/>
      <c r="H6379" s="204"/>
    </row>
    <row r="6380" spans="5:8" x14ac:dyDescent="0.25">
      <c r="E6380" s="169"/>
      <c r="F6380" s="169"/>
      <c r="G6380" s="169"/>
      <c r="H6380" s="204"/>
    </row>
    <row r="6381" spans="5:8" x14ac:dyDescent="0.25">
      <c r="E6381" s="169"/>
      <c r="F6381" s="169"/>
      <c r="G6381" s="169"/>
      <c r="H6381" s="204"/>
    </row>
    <row r="6382" spans="5:8" x14ac:dyDescent="0.25">
      <c r="E6382" s="169"/>
      <c r="F6382" s="169"/>
      <c r="G6382" s="169"/>
      <c r="H6382" s="204"/>
    </row>
    <row r="6383" spans="5:8" x14ac:dyDescent="0.25">
      <c r="E6383" s="169"/>
      <c r="F6383" s="169"/>
      <c r="G6383" s="169"/>
      <c r="H6383" s="204"/>
    </row>
    <row r="6384" spans="5:8" x14ac:dyDescent="0.25">
      <c r="E6384" s="169"/>
      <c r="F6384" s="169"/>
      <c r="G6384" s="169"/>
      <c r="H6384" s="204"/>
    </row>
    <row r="6385" spans="5:8" x14ac:dyDescent="0.25">
      <c r="E6385" s="169"/>
      <c r="F6385" s="169"/>
      <c r="G6385" s="169"/>
      <c r="H6385" s="204"/>
    </row>
    <row r="6386" spans="5:8" x14ac:dyDescent="0.25">
      <c r="E6386" s="169"/>
      <c r="F6386" s="169"/>
      <c r="G6386" s="169"/>
      <c r="H6386" s="204"/>
    </row>
    <row r="6387" spans="5:8" x14ac:dyDescent="0.25">
      <c r="E6387" s="169"/>
      <c r="F6387" s="169"/>
      <c r="G6387" s="169"/>
      <c r="H6387" s="204"/>
    </row>
    <row r="6388" spans="5:8" x14ac:dyDescent="0.25">
      <c r="E6388" s="169"/>
      <c r="F6388" s="169"/>
      <c r="G6388" s="169"/>
      <c r="H6388" s="204"/>
    </row>
    <row r="6389" spans="5:8" x14ac:dyDescent="0.25">
      <c r="E6389" s="169"/>
      <c r="F6389" s="169"/>
      <c r="G6389" s="169"/>
      <c r="H6389" s="204"/>
    </row>
    <row r="6390" spans="5:8" x14ac:dyDescent="0.25">
      <c r="E6390" s="169"/>
      <c r="F6390" s="169"/>
      <c r="G6390" s="169"/>
      <c r="H6390" s="204"/>
    </row>
    <row r="6391" spans="5:8" x14ac:dyDescent="0.25">
      <c r="E6391" s="169"/>
      <c r="F6391" s="169"/>
      <c r="G6391" s="169"/>
      <c r="H6391" s="204"/>
    </row>
    <row r="6392" spans="5:8" x14ac:dyDescent="0.25">
      <c r="E6392" s="169"/>
      <c r="F6392" s="169"/>
      <c r="G6392" s="169"/>
      <c r="H6392" s="204"/>
    </row>
    <row r="6393" spans="5:8" x14ac:dyDescent="0.25">
      <c r="E6393" s="169"/>
      <c r="F6393" s="169"/>
      <c r="G6393" s="169"/>
      <c r="H6393" s="204"/>
    </row>
    <row r="6394" spans="5:8" x14ac:dyDescent="0.25">
      <c r="E6394" s="169"/>
      <c r="F6394" s="169"/>
      <c r="G6394" s="169"/>
      <c r="H6394" s="204"/>
    </row>
    <row r="6395" spans="5:8" x14ac:dyDescent="0.25">
      <c r="E6395" s="169"/>
      <c r="F6395" s="169"/>
      <c r="G6395" s="169"/>
      <c r="H6395" s="204"/>
    </row>
    <row r="6396" spans="5:8" x14ac:dyDescent="0.25">
      <c r="E6396" s="169"/>
      <c r="F6396" s="169"/>
      <c r="G6396" s="169"/>
      <c r="H6396" s="204"/>
    </row>
    <row r="6397" spans="5:8" x14ac:dyDescent="0.25">
      <c r="E6397" s="169"/>
      <c r="F6397" s="169"/>
      <c r="G6397" s="169"/>
      <c r="H6397" s="204"/>
    </row>
    <row r="6398" spans="5:8" x14ac:dyDescent="0.25">
      <c r="E6398" s="169"/>
      <c r="F6398" s="169"/>
      <c r="G6398" s="169"/>
      <c r="H6398" s="204"/>
    </row>
    <row r="6399" spans="5:8" x14ac:dyDescent="0.25">
      <c r="E6399" s="169"/>
      <c r="F6399" s="169"/>
      <c r="G6399" s="169"/>
      <c r="H6399" s="204"/>
    </row>
    <row r="6400" spans="5:8" x14ac:dyDescent="0.25">
      <c r="E6400" s="169"/>
      <c r="F6400" s="169"/>
      <c r="G6400" s="169"/>
      <c r="H6400" s="204"/>
    </row>
    <row r="6401" spans="5:8" x14ac:dyDescent="0.25">
      <c r="E6401" s="169"/>
      <c r="F6401" s="169"/>
      <c r="G6401" s="169"/>
      <c r="H6401" s="204"/>
    </row>
    <row r="6402" spans="5:8" x14ac:dyDescent="0.25">
      <c r="E6402" s="169"/>
      <c r="F6402" s="169"/>
      <c r="G6402" s="169"/>
      <c r="H6402" s="204"/>
    </row>
    <row r="6403" spans="5:8" x14ac:dyDescent="0.25">
      <c r="E6403" s="169"/>
      <c r="F6403" s="169"/>
      <c r="G6403" s="169"/>
      <c r="H6403" s="204"/>
    </row>
    <row r="6404" spans="5:8" x14ac:dyDescent="0.25">
      <c r="E6404" s="169"/>
      <c r="F6404" s="169"/>
      <c r="G6404" s="169"/>
      <c r="H6404" s="204"/>
    </row>
    <row r="6405" spans="5:8" x14ac:dyDescent="0.25">
      <c r="E6405" s="169"/>
      <c r="F6405" s="169"/>
      <c r="G6405" s="169"/>
      <c r="H6405" s="204"/>
    </row>
    <row r="6406" spans="5:8" x14ac:dyDescent="0.25">
      <c r="E6406" s="169"/>
      <c r="F6406" s="169"/>
      <c r="G6406" s="169"/>
      <c r="H6406" s="204"/>
    </row>
    <row r="6407" spans="5:8" x14ac:dyDescent="0.25">
      <c r="E6407" s="169"/>
      <c r="F6407" s="169"/>
      <c r="G6407" s="169"/>
      <c r="H6407" s="204"/>
    </row>
    <row r="6408" spans="5:8" x14ac:dyDescent="0.25">
      <c r="E6408" s="169"/>
      <c r="F6408" s="169"/>
      <c r="G6408" s="169"/>
      <c r="H6408" s="204"/>
    </row>
    <row r="6409" spans="5:8" x14ac:dyDescent="0.25">
      <c r="E6409" s="169"/>
      <c r="F6409" s="169"/>
      <c r="G6409" s="169"/>
      <c r="H6409" s="204"/>
    </row>
    <row r="6410" spans="5:8" x14ac:dyDescent="0.25">
      <c r="E6410" s="169"/>
      <c r="F6410" s="169"/>
      <c r="G6410" s="169"/>
      <c r="H6410" s="204"/>
    </row>
    <row r="6411" spans="5:8" x14ac:dyDescent="0.25">
      <c r="E6411" s="169"/>
      <c r="F6411" s="169"/>
      <c r="G6411" s="169"/>
      <c r="H6411" s="204"/>
    </row>
    <row r="6412" spans="5:8" x14ac:dyDescent="0.25">
      <c r="E6412" s="169"/>
      <c r="F6412" s="169"/>
      <c r="G6412" s="169"/>
      <c r="H6412" s="204"/>
    </row>
    <row r="6413" spans="5:8" x14ac:dyDescent="0.25">
      <c r="E6413" s="169"/>
      <c r="F6413" s="169"/>
      <c r="G6413" s="169"/>
      <c r="H6413" s="204"/>
    </row>
    <row r="6414" spans="5:8" x14ac:dyDescent="0.25">
      <c r="E6414" s="169"/>
      <c r="F6414" s="169"/>
      <c r="G6414" s="169"/>
      <c r="H6414" s="204"/>
    </row>
    <row r="6415" spans="5:8" x14ac:dyDescent="0.25">
      <c r="E6415" s="169"/>
      <c r="F6415" s="169"/>
      <c r="G6415" s="169"/>
      <c r="H6415" s="204"/>
    </row>
    <row r="6416" spans="5:8" x14ac:dyDescent="0.25">
      <c r="E6416" s="169"/>
      <c r="F6416" s="169"/>
      <c r="G6416" s="169"/>
      <c r="H6416" s="204"/>
    </row>
    <row r="6417" spans="5:8" x14ac:dyDescent="0.25">
      <c r="E6417" s="169"/>
      <c r="F6417" s="169"/>
      <c r="G6417" s="169"/>
      <c r="H6417" s="204"/>
    </row>
    <row r="6418" spans="5:8" x14ac:dyDescent="0.25">
      <c r="E6418" s="169"/>
      <c r="F6418" s="169"/>
      <c r="G6418" s="169"/>
      <c r="H6418" s="204"/>
    </row>
    <row r="6419" spans="5:8" x14ac:dyDescent="0.25">
      <c r="E6419" s="169"/>
      <c r="F6419" s="169"/>
      <c r="G6419" s="169"/>
      <c r="H6419" s="204"/>
    </row>
    <row r="6420" spans="5:8" x14ac:dyDescent="0.25">
      <c r="E6420" s="169"/>
      <c r="F6420" s="169"/>
      <c r="G6420" s="169"/>
      <c r="H6420" s="204"/>
    </row>
    <row r="6421" spans="5:8" x14ac:dyDescent="0.25">
      <c r="E6421" s="169"/>
      <c r="F6421" s="169"/>
      <c r="G6421" s="169"/>
      <c r="H6421" s="204"/>
    </row>
    <row r="6422" spans="5:8" x14ac:dyDescent="0.25">
      <c r="E6422" s="169"/>
      <c r="F6422" s="169"/>
      <c r="G6422" s="169"/>
      <c r="H6422" s="204"/>
    </row>
    <row r="6423" spans="5:8" x14ac:dyDescent="0.25">
      <c r="E6423" s="169"/>
      <c r="F6423" s="169"/>
      <c r="G6423" s="169"/>
      <c r="H6423" s="204"/>
    </row>
    <row r="6424" spans="5:8" x14ac:dyDescent="0.25">
      <c r="E6424" s="169"/>
      <c r="F6424" s="169"/>
      <c r="G6424" s="169"/>
      <c r="H6424" s="204"/>
    </row>
    <row r="6425" spans="5:8" x14ac:dyDescent="0.25">
      <c r="E6425" s="169"/>
      <c r="F6425" s="169"/>
      <c r="G6425" s="169"/>
      <c r="H6425" s="204"/>
    </row>
    <row r="6426" spans="5:8" x14ac:dyDescent="0.25">
      <c r="E6426" s="169"/>
      <c r="F6426" s="169"/>
      <c r="G6426" s="169"/>
      <c r="H6426" s="204"/>
    </row>
    <row r="6427" spans="5:8" x14ac:dyDescent="0.25">
      <c r="E6427" s="169"/>
      <c r="F6427" s="169"/>
      <c r="G6427" s="169"/>
      <c r="H6427" s="204"/>
    </row>
    <row r="6428" spans="5:8" x14ac:dyDescent="0.25">
      <c r="E6428" s="169"/>
      <c r="F6428" s="169"/>
      <c r="G6428" s="169"/>
      <c r="H6428" s="204"/>
    </row>
    <row r="6429" spans="5:8" x14ac:dyDescent="0.25">
      <c r="E6429" s="169"/>
      <c r="F6429" s="169"/>
      <c r="G6429" s="169"/>
      <c r="H6429" s="204"/>
    </row>
    <row r="6430" spans="5:8" x14ac:dyDescent="0.25">
      <c r="E6430" s="169"/>
      <c r="F6430" s="169"/>
      <c r="G6430" s="169"/>
      <c r="H6430" s="204"/>
    </row>
    <row r="6431" spans="5:8" x14ac:dyDescent="0.25">
      <c r="E6431" s="169"/>
      <c r="F6431" s="169"/>
      <c r="G6431" s="169"/>
      <c r="H6431" s="204"/>
    </row>
    <row r="6432" spans="5:8" x14ac:dyDescent="0.25">
      <c r="E6432" s="169"/>
      <c r="F6432" s="169"/>
      <c r="G6432" s="169"/>
      <c r="H6432" s="204"/>
    </row>
    <row r="6433" spans="5:8" x14ac:dyDescent="0.25">
      <c r="E6433" s="169"/>
      <c r="F6433" s="169"/>
      <c r="G6433" s="169"/>
      <c r="H6433" s="204"/>
    </row>
    <row r="6434" spans="5:8" x14ac:dyDescent="0.25">
      <c r="E6434" s="169"/>
      <c r="F6434" s="169"/>
      <c r="G6434" s="169"/>
      <c r="H6434" s="204"/>
    </row>
    <row r="6435" spans="5:8" x14ac:dyDescent="0.25">
      <c r="E6435" s="169"/>
      <c r="F6435" s="169"/>
      <c r="G6435" s="169"/>
      <c r="H6435" s="204"/>
    </row>
    <row r="6436" spans="5:8" x14ac:dyDescent="0.25">
      <c r="E6436" s="169"/>
      <c r="F6436" s="169"/>
      <c r="G6436" s="169"/>
      <c r="H6436" s="204"/>
    </row>
    <row r="6437" spans="5:8" x14ac:dyDescent="0.25">
      <c r="E6437" s="169"/>
      <c r="F6437" s="169"/>
      <c r="G6437" s="169"/>
      <c r="H6437" s="204"/>
    </row>
    <row r="6438" spans="5:8" x14ac:dyDescent="0.25">
      <c r="E6438" s="169"/>
      <c r="F6438" s="169"/>
      <c r="G6438" s="169"/>
      <c r="H6438" s="204"/>
    </row>
    <row r="6439" spans="5:8" x14ac:dyDescent="0.25">
      <c r="E6439" s="169"/>
      <c r="F6439" s="169"/>
      <c r="G6439" s="169"/>
      <c r="H6439" s="204"/>
    </row>
    <row r="6440" spans="5:8" x14ac:dyDescent="0.25">
      <c r="E6440" s="169"/>
      <c r="F6440" s="169"/>
      <c r="G6440" s="169"/>
      <c r="H6440" s="204"/>
    </row>
    <row r="6441" spans="5:8" x14ac:dyDescent="0.25">
      <c r="E6441" s="169"/>
      <c r="F6441" s="169"/>
      <c r="G6441" s="169"/>
      <c r="H6441" s="204"/>
    </row>
    <row r="6442" spans="5:8" x14ac:dyDescent="0.25">
      <c r="E6442" s="169"/>
      <c r="F6442" s="169"/>
      <c r="G6442" s="169"/>
      <c r="H6442" s="204"/>
    </row>
    <row r="6443" spans="5:8" x14ac:dyDescent="0.25">
      <c r="E6443" s="169"/>
      <c r="F6443" s="169"/>
      <c r="G6443" s="169"/>
      <c r="H6443" s="204"/>
    </row>
    <row r="6444" spans="5:8" x14ac:dyDescent="0.25">
      <c r="E6444" s="169"/>
      <c r="F6444" s="169"/>
      <c r="G6444" s="169"/>
      <c r="H6444" s="204"/>
    </row>
    <row r="6445" spans="5:8" x14ac:dyDescent="0.25">
      <c r="E6445" s="169"/>
      <c r="F6445" s="169"/>
      <c r="G6445" s="169"/>
      <c r="H6445" s="204"/>
    </row>
    <row r="6446" spans="5:8" x14ac:dyDescent="0.25">
      <c r="E6446" s="169"/>
      <c r="F6446" s="169"/>
      <c r="G6446" s="169"/>
      <c r="H6446" s="204"/>
    </row>
    <row r="6447" spans="5:8" x14ac:dyDescent="0.25">
      <c r="E6447" s="169"/>
      <c r="F6447" s="169"/>
      <c r="G6447" s="169"/>
      <c r="H6447" s="204"/>
    </row>
    <row r="6448" spans="5:8" x14ac:dyDescent="0.25">
      <c r="E6448" s="169"/>
      <c r="F6448" s="169"/>
      <c r="G6448" s="169"/>
      <c r="H6448" s="204"/>
    </row>
    <row r="6449" spans="5:8" x14ac:dyDescent="0.25">
      <c r="E6449" s="169"/>
      <c r="F6449" s="169"/>
      <c r="G6449" s="169"/>
      <c r="H6449" s="204"/>
    </row>
    <row r="6450" spans="5:8" x14ac:dyDescent="0.25">
      <c r="E6450" s="169"/>
      <c r="F6450" s="169"/>
      <c r="G6450" s="169"/>
      <c r="H6450" s="204"/>
    </row>
    <row r="6451" spans="5:8" x14ac:dyDescent="0.25">
      <c r="E6451" s="169"/>
      <c r="F6451" s="169"/>
      <c r="G6451" s="169"/>
      <c r="H6451" s="204"/>
    </row>
    <row r="6452" spans="5:8" x14ac:dyDescent="0.25">
      <c r="E6452" s="169"/>
      <c r="F6452" s="169"/>
      <c r="G6452" s="169"/>
      <c r="H6452" s="204"/>
    </row>
    <row r="6453" spans="5:8" x14ac:dyDescent="0.25">
      <c r="E6453" s="169"/>
      <c r="F6453" s="169"/>
      <c r="G6453" s="169"/>
      <c r="H6453" s="204"/>
    </row>
    <row r="6454" spans="5:8" x14ac:dyDescent="0.25">
      <c r="E6454" s="169"/>
      <c r="F6454" s="169"/>
      <c r="G6454" s="169"/>
      <c r="H6454" s="204"/>
    </row>
    <row r="6455" spans="5:8" x14ac:dyDescent="0.25">
      <c r="E6455" s="169"/>
      <c r="F6455" s="169"/>
      <c r="G6455" s="169"/>
      <c r="H6455" s="204"/>
    </row>
    <row r="6456" spans="5:8" x14ac:dyDescent="0.25">
      <c r="E6456" s="169"/>
      <c r="F6456" s="169"/>
      <c r="G6456" s="169"/>
      <c r="H6456" s="204"/>
    </row>
    <row r="6457" spans="5:8" x14ac:dyDescent="0.25">
      <c r="E6457" s="169"/>
      <c r="F6457" s="169"/>
      <c r="G6457" s="169"/>
      <c r="H6457" s="204"/>
    </row>
    <row r="6458" spans="5:8" x14ac:dyDescent="0.25">
      <c r="E6458" s="169"/>
      <c r="F6458" s="169"/>
      <c r="G6458" s="169"/>
      <c r="H6458" s="204"/>
    </row>
    <row r="6459" spans="5:8" x14ac:dyDescent="0.25">
      <c r="E6459" s="169"/>
      <c r="F6459" s="169"/>
      <c r="G6459" s="169"/>
      <c r="H6459" s="204"/>
    </row>
    <row r="6460" spans="5:8" x14ac:dyDescent="0.25">
      <c r="E6460" s="169"/>
      <c r="F6460" s="169"/>
      <c r="G6460" s="169"/>
      <c r="H6460" s="204"/>
    </row>
    <row r="6461" spans="5:8" x14ac:dyDescent="0.25">
      <c r="E6461" s="169"/>
      <c r="F6461" s="169"/>
      <c r="G6461" s="169"/>
      <c r="H6461" s="204"/>
    </row>
    <row r="6462" spans="5:8" x14ac:dyDescent="0.25">
      <c r="E6462" s="169"/>
      <c r="F6462" s="169"/>
      <c r="G6462" s="169"/>
      <c r="H6462" s="204"/>
    </row>
    <row r="6463" spans="5:8" x14ac:dyDescent="0.25">
      <c r="E6463" s="169"/>
      <c r="F6463" s="169"/>
      <c r="G6463" s="169"/>
      <c r="H6463" s="204"/>
    </row>
    <row r="6464" spans="5:8" x14ac:dyDescent="0.25">
      <c r="E6464" s="169"/>
      <c r="F6464" s="169"/>
      <c r="G6464" s="169"/>
      <c r="H6464" s="204"/>
    </row>
    <row r="6465" spans="5:8" x14ac:dyDescent="0.25">
      <c r="E6465" s="169"/>
      <c r="F6465" s="169"/>
      <c r="G6465" s="169"/>
      <c r="H6465" s="204"/>
    </row>
    <row r="6466" spans="5:8" x14ac:dyDescent="0.25">
      <c r="E6466" s="169"/>
      <c r="F6466" s="169"/>
      <c r="G6466" s="169"/>
      <c r="H6466" s="204"/>
    </row>
    <row r="6467" spans="5:8" x14ac:dyDescent="0.25">
      <c r="E6467" s="169"/>
      <c r="F6467" s="169"/>
      <c r="G6467" s="169"/>
      <c r="H6467" s="204"/>
    </row>
    <row r="6468" spans="5:8" x14ac:dyDescent="0.25">
      <c r="E6468" s="169"/>
      <c r="F6468" s="169"/>
      <c r="G6468" s="169"/>
      <c r="H6468" s="204"/>
    </row>
    <row r="6469" spans="5:8" x14ac:dyDescent="0.25">
      <c r="E6469" s="169"/>
      <c r="F6469" s="169"/>
      <c r="G6469" s="169"/>
      <c r="H6469" s="204"/>
    </row>
    <row r="6470" spans="5:8" x14ac:dyDescent="0.25">
      <c r="E6470" s="169"/>
      <c r="F6470" s="169"/>
      <c r="G6470" s="169"/>
      <c r="H6470" s="204"/>
    </row>
    <row r="6471" spans="5:8" x14ac:dyDescent="0.25">
      <c r="E6471" s="169"/>
      <c r="F6471" s="169"/>
      <c r="G6471" s="169"/>
      <c r="H6471" s="204"/>
    </row>
    <row r="6472" spans="5:8" x14ac:dyDescent="0.25">
      <c r="E6472" s="169"/>
      <c r="F6472" s="169"/>
      <c r="G6472" s="169"/>
      <c r="H6472" s="204"/>
    </row>
    <row r="6473" spans="5:8" x14ac:dyDescent="0.25">
      <c r="E6473" s="169"/>
      <c r="F6473" s="169"/>
      <c r="G6473" s="169"/>
      <c r="H6473" s="204"/>
    </row>
    <row r="6474" spans="5:8" x14ac:dyDescent="0.25">
      <c r="E6474" s="169"/>
      <c r="F6474" s="169"/>
      <c r="G6474" s="169"/>
      <c r="H6474" s="204"/>
    </row>
    <row r="6475" spans="5:8" x14ac:dyDescent="0.25">
      <c r="E6475" s="169"/>
      <c r="F6475" s="169"/>
      <c r="G6475" s="169"/>
      <c r="H6475" s="204"/>
    </row>
    <row r="6476" spans="5:8" x14ac:dyDescent="0.25">
      <c r="E6476" s="169"/>
      <c r="F6476" s="169"/>
      <c r="G6476" s="169"/>
      <c r="H6476" s="204"/>
    </row>
    <row r="6477" spans="5:8" x14ac:dyDescent="0.25">
      <c r="E6477" s="169"/>
      <c r="F6477" s="169"/>
      <c r="G6477" s="169"/>
      <c r="H6477" s="204"/>
    </row>
    <row r="6478" spans="5:8" x14ac:dyDescent="0.25">
      <c r="E6478" s="169"/>
      <c r="F6478" s="169"/>
      <c r="G6478" s="169"/>
      <c r="H6478" s="204"/>
    </row>
    <row r="6479" spans="5:8" x14ac:dyDescent="0.25">
      <c r="E6479" s="169"/>
      <c r="F6479" s="169"/>
      <c r="G6479" s="169"/>
      <c r="H6479" s="204"/>
    </row>
    <row r="6480" spans="5:8" x14ac:dyDescent="0.25">
      <c r="E6480" s="169"/>
      <c r="F6480" s="169"/>
      <c r="G6480" s="169"/>
      <c r="H6480" s="204"/>
    </row>
    <row r="6481" spans="5:8" x14ac:dyDescent="0.25">
      <c r="E6481" s="169"/>
      <c r="F6481" s="169"/>
      <c r="G6481" s="169"/>
      <c r="H6481" s="204"/>
    </row>
    <row r="6482" spans="5:8" x14ac:dyDescent="0.25">
      <c r="E6482" s="169"/>
      <c r="F6482" s="169"/>
      <c r="G6482" s="169"/>
      <c r="H6482" s="204"/>
    </row>
    <row r="6483" spans="5:8" x14ac:dyDescent="0.25">
      <c r="E6483" s="169"/>
      <c r="F6483" s="169"/>
      <c r="G6483" s="169"/>
      <c r="H6483" s="204"/>
    </row>
    <row r="6484" spans="5:8" x14ac:dyDescent="0.25">
      <c r="E6484" s="169"/>
      <c r="F6484" s="169"/>
      <c r="G6484" s="169"/>
      <c r="H6484" s="204"/>
    </row>
    <row r="6485" spans="5:8" x14ac:dyDescent="0.25">
      <c r="E6485" s="169"/>
      <c r="F6485" s="169"/>
      <c r="G6485" s="169"/>
      <c r="H6485" s="204"/>
    </row>
    <row r="6486" spans="5:8" x14ac:dyDescent="0.25">
      <c r="E6486" s="169"/>
      <c r="F6486" s="169"/>
      <c r="G6486" s="169"/>
      <c r="H6486" s="204"/>
    </row>
    <row r="6487" spans="5:8" x14ac:dyDescent="0.25">
      <c r="E6487" s="169"/>
      <c r="F6487" s="169"/>
      <c r="G6487" s="169"/>
      <c r="H6487" s="204"/>
    </row>
    <row r="6488" spans="5:8" x14ac:dyDescent="0.25">
      <c r="E6488" s="169"/>
      <c r="F6488" s="169"/>
      <c r="G6488" s="169"/>
      <c r="H6488" s="204"/>
    </row>
    <row r="6489" spans="5:8" x14ac:dyDescent="0.25">
      <c r="E6489" s="169"/>
      <c r="F6489" s="169"/>
      <c r="G6489" s="169"/>
      <c r="H6489" s="204"/>
    </row>
    <row r="6490" spans="5:8" x14ac:dyDescent="0.25">
      <c r="E6490" s="169"/>
      <c r="F6490" s="169"/>
      <c r="G6490" s="169"/>
      <c r="H6490" s="204"/>
    </row>
    <row r="6491" spans="5:8" x14ac:dyDescent="0.25">
      <c r="E6491" s="169"/>
      <c r="F6491" s="169"/>
      <c r="G6491" s="169"/>
      <c r="H6491" s="204"/>
    </row>
    <row r="6492" spans="5:8" x14ac:dyDescent="0.25">
      <c r="E6492" s="169"/>
      <c r="F6492" s="169"/>
      <c r="G6492" s="169"/>
      <c r="H6492" s="204"/>
    </row>
    <row r="6493" spans="5:8" x14ac:dyDescent="0.25">
      <c r="E6493" s="169"/>
      <c r="F6493" s="169"/>
      <c r="G6493" s="169"/>
      <c r="H6493" s="204"/>
    </row>
    <row r="6494" spans="5:8" x14ac:dyDescent="0.25">
      <c r="E6494" s="169"/>
      <c r="F6494" s="169"/>
      <c r="G6494" s="169"/>
      <c r="H6494" s="204"/>
    </row>
    <row r="6495" spans="5:8" x14ac:dyDescent="0.25">
      <c r="E6495" s="169"/>
      <c r="F6495" s="169"/>
      <c r="G6495" s="169"/>
      <c r="H6495" s="204"/>
    </row>
    <row r="6496" spans="5:8" x14ac:dyDescent="0.25">
      <c r="E6496" s="169"/>
      <c r="F6496" s="169"/>
      <c r="G6496" s="169"/>
      <c r="H6496" s="204"/>
    </row>
    <row r="6497" spans="5:8" x14ac:dyDescent="0.25">
      <c r="E6497" s="169"/>
      <c r="F6497" s="169"/>
      <c r="G6497" s="169"/>
      <c r="H6497" s="204"/>
    </row>
    <row r="6498" spans="5:8" x14ac:dyDescent="0.25">
      <c r="E6498" s="169"/>
      <c r="F6498" s="169"/>
      <c r="G6498" s="169"/>
      <c r="H6498" s="204"/>
    </row>
    <row r="6499" spans="5:8" x14ac:dyDescent="0.25">
      <c r="E6499" s="169"/>
      <c r="F6499" s="169"/>
      <c r="G6499" s="169"/>
      <c r="H6499" s="204"/>
    </row>
    <row r="6500" spans="5:8" x14ac:dyDescent="0.25">
      <c r="E6500" s="169"/>
      <c r="F6500" s="169"/>
      <c r="G6500" s="169"/>
      <c r="H6500" s="204"/>
    </row>
    <row r="6501" spans="5:8" x14ac:dyDescent="0.25">
      <c r="E6501" s="169"/>
      <c r="F6501" s="169"/>
      <c r="G6501" s="169"/>
      <c r="H6501" s="204"/>
    </row>
    <row r="6502" spans="5:8" x14ac:dyDescent="0.25">
      <c r="E6502" s="169"/>
      <c r="F6502" s="169"/>
      <c r="G6502" s="169"/>
      <c r="H6502" s="204"/>
    </row>
    <row r="6503" spans="5:8" x14ac:dyDescent="0.25">
      <c r="E6503" s="169"/>
      <c r="F6503" s="169"/>
      <c r="G6503" s="169"/>
      <c r="H6503" s="204"/>
    </row>
    <row r="6504" spans="5:8" x14ac:dyDescent="0.25">
      <c r="E6504" s="169"/>
      <c r="F6504" s="169"/>
      <c r="G6504" s="169"/>
      <c r="H6504" s="204"/>
    </row>
    <row r="6505" spans="5:8" x14ac:dyDescent="0.25">
      <c r="E6505" s="169"/>
      <c r="F6505" s="169"/>
      <c r="G6505" s="169"/>
      <c r="H6505" s="204"/>
    </row>
    <row r="6506" spans="5:8" x14ac:dyDescent="0.25">
      <c r="E6506" s="169"/>
      <c r="F6506" s="169"/>
      <c r="G6506" s="169"/>
      <c r="H6506" s="204"/>
    </row>
    <row r="6507" spans="5:8" x14ac:dyDescent="0.25">
      <c r="E6507" s="169"/>
      <c r="F6507" s="169"/>
      <c r="G6507" s="169"/>
      <c r="H6507" s="204"/>
    </row>
    <row r="6508" spans="5:8" x14ac:dyDescent="0.25">
      <c r="E6508" s="169"/>
      <c r="F6508" s="169"/>
      <c r="G6508" s="169"/>
      <c r="H6508" s="204"/>
    </row>
    <row r="6509" spans="5:8" x14ac:dyDescent="0.25">
      <c r="E6509" s="169"/>
      <c r="F6509" s="169"/>
      <c r="G6509" s="169"/>
      <c r="H6509" s="204"/>
    </row>
    <row r="6510" spans="5:8" x14ac:dyDescent="0.25">
      <c r="E6510" s="169"/>
      <c r="F6510" s="169"/>
      <c r="G6510" s="169"/>
      <c r="H6510" s="204"/>
    </row>
    <row r="6511" spans="5:8" x14ac:dyDescent="0.25">
      <c r="E6511" s="169"/>
      <c r="F6511" s="169"/>
      <c r="G6511" s="169"/>
      <c r="H6511" s="204"/>
    </row>
    <row r="6512" spans="5:8" x14ac:dyDescent="0.25">
      <c r="E6512" s="169"/>
      <c r="F6512" s="169"/>
      <c r="G6512" s="169"/>
      <c r="H6512" s="204"/>
    </row>
    <row r="6513" spans="5:8" x14ac:dyDescent="0.25">
      <c r="E6513" s="169"/>
      <c r="F6513" s="169"/>
      <c r="G6513" s="169"/>
      <c r="H6513" s="204"/>
    </row>
    <row r="6514" spans="5:8" x14ac:dyDescent="0.25">
      <c r="E6514" s="169"/>
      <c r="F6514" s="169"/>
      <c r="G6514" s="169"/>
      <c r="H6514" s="204"/>
    </row>
    <row r="6515" spans="5:8" x14ac:dyDescent="0.25">
      <c r="E6515" s="169"/>
      <c r="F6515" s="169"/>
      <c r="G6515" s="169"/>
      <c r="H6515" s="204"/>
    </row>
    <row r="6516" spans="5:8" x14ac:dyDescent="0.25">
      <c r="E6516" s="169"/>
      <c r="F6516" s="169"/>
      <c r="G6516" s="169"/>
      <c r="H6516" s="204"/>
    </row>
    <row r="6517" spans="5:8" x14ac:dyDescent="0.25">
      <c r="E6517" s="169"/>
      <c r="F6517" s="169"/>
      <c r="G6517" s="169"/>
      <c r="H6517" s="204"/>
    </row>
    <row r="6518" spans="5:8" x14ac:dyDescent="0.25">
      <c r="E6518" s="169"/>
      <c r="F6518" s="169"/>
      <c r="G6518" s="169"/>
      <c r="H6518" s="204"/>
    </row>
    <row r="6519" spans="5:8" x14ac:dyDescent="0.25">
      <c r="E6519" s="169"/>
      <c r="F6519" s="169"/>
      <c r="G6519" s="169"/>
      <c r="H6519" s="204"/>
    </row>
    <row r="6520" spans="5:8" x14ac:dyDescent="0.25">
      <c r="E6520" s="169"/>
      <c r="F6520" s="169"/>
      <c r="G6520" s="169"/>
      <c r="H6520" s="204"/>
    </row>
    <row r="6521" spans="5:8" x14ac:dyDescent="0.25">
      <c r="E6521" s="169"/>
      <c r="F6521" s="169"/>
      <c r="G6521" s="169"/>
      <c r="H6521" s="204"/>
    </row>
    <row r="6522" spans="5:8" x14ac:dyDescent="0.25">
      <c r="E6522" s="169"/>
      <c r="F6522" s="169"/>
      <c r="G6522" s="169"/>
      <c r="H6522" s="204"/>
    </row>
    <row r="6523" spans="5:8" x14ac:dyDescent="0.25">
      <c r="E6523" s="169"/>
      <c r="F6523" s="169"/>
      <c r="G6523" s="169"/>
      <c r="H6523" s="204"/>
    </row>
    <row r="6524" spans="5:8" x14ac:dyDescent="0.25">
      <c r="E6524" s="169"/>
      <c r="F6524" s="169"/>
      <c r="G6524" s="169"/>
      <c r="H6524" s="204"/>
    </row>
    <row r="6525" spans="5:8" x14ac:dyDescent="0.25">
      <c r="E6525" s="169"/>
      <c r="F6525" s="169"/>
      <c r="G6525" s="169"/>
      <c r="H6525" s="204"/>
    </row>
    <row r="6526" spans="5:8" x14ac:dyDescent="0.25">
      <c r="E6526" s="169"/>
      <c r="F6526" s="169"/>
      <c r="G6526" s="169"/>
      <c r="H6526" s="204"/>
    </row>
    <row r="6527" spans="5:8" x14ac:dyDescent="0.25">
      <c r="E6527" s="169"/>
      <c r="F6527" s="169"/>
      <c r="G6527" s="169"/>
      <c r="H6527" s="204"/>
    </row>
    <row r="6528" spans="5:8" x14ac:dyDescent="0.25">
      <c r="E6528" s="169"/>
      <c r="F6528" s="169"/>
      <c r="G6528" s="169"/>
      <c r="H6528" s="204"/>
    </row>
    <row r="6529" spans="5:8" x14ac:dyDescent="0.25">
      <c r="E6529" s="169"/>
      <c r="F6529" s="169"/>
      <c r="G6529" s="169"/>
      <c r="H6529" s="204"/>
    </row>
    <row r="6530" spans="5:8" x14ac:dyDescent="0.25">
      <c r="E6530" s="169"/>
      <c r="F6530" s="169"/>
      <c r="G6530" s="169"/>
      <c r="H6530" s="204"/>
    </row>
    <row r="6531" spans="5:8" x14ac:dyDescent="0.25">
      <c r="E6531" s="169"/>
      <c r="F6531" s="169"/>
      <c r="G6531" s="169"/>
      <c r="H6531" s="204"/>
    </row>
    <row r="6532" spans="5:8" x14ac:dyDescent="0.25">
      <c r="E6532" s="169"/>
      <c r="F6532" s="169"/>
      <c r="G6532" s="169"/>
      <c r="H6532" s="204"/>
    </row>
    <row r="6533" spans="5:8" x14ac:dyDescent="0.25">
      <c r="E6533" s="169"/>
      <c r="F6533" s="169"/>
      <c r="G6533" s="169"/>
      <c r="H6533" s="204"/>
    </row>
    <row r="6534" spans="5:8" x14ac:dyDescent="0.25">
      <c r="E6534" s="169"/>
      <c r="F6534" s="169"/>
      <c r="G6534" s="169"/>
      <c r="H6534" s="204"/>
    </row>
    <row r="6535" spans="5:8" x14ac:dyDescent="0.25">
      <c r="E6535" s="169"/>
      <c r="F6535" s="169"/>
      <c r="G6535" s="169"/>
      <c r="H6535" s="204"/>
    </row>
    <row r="6536" spans="5:8" x14ac:dyDescent="0.25">
      <c r="E6536" s="169"/>
      <c r="F6536" s="169"/>
      <c r="G6536" s="169"/>
      <c r="H6536" s="204"/>
    </row>
    <row r="6537" spans="5:8" x14ac:dyDescent="0.25">
      <c r="E6537" s="169"/>
      <c r="F6537" s="169"/>
      <c r="G6537" s="169"/>
      <c r="H6537" s="204"/>
    </row>
    <row r="6538" spans="5:8" x14ac:dyDescent="0.25">
      <c r="E6538" s="169"/>
      <c r="F6538" s="169"/>
      <c r="G6538" s="169"/>
      <c r="H6538" s="204"/>
    </row>
    <row r="6539" spans="5:8" x14ac:dyDescent="0.25">
      <c r="E6539" s="169"/>
      <c r="F6539" s="169"/>
      <c r="G6539" s="169"/>
      <c r="H6539" s="204"/>
    </row>
    <row r="6540" spans="5:8" x14ac:dyDescent="0.25">
      <c r="E6540" s="169"/>
      <c r="F6540" s="169"/>
      <c r="G6540" s="169"/>
      <c r="H6540" s="204"/>
    </row>
    <row r="6541" spans="5:8" x14ac:dyDescent="0.25">
      <c r="E6541" s="169"/>
      <c r="F6541" s="169"/>
      <c r="G6541" s="169"/>
      <c r="H6541" s="204"/>
    </row>
    <row r="6542" spans="5:8" x14ac:dyDescent="0.25">
      <c r="E6542" s="169"/>
      <c r="F6542" s="169"/>
      <c r="G6542" s="169"/>
      <c r="H6542" s="204"/>
    </row>
    <row r="6543" spans="5:8" x14ac:dyDescent="0.25">
      <c r="E6543" s="169"/>
      <c r="F6543" s="169"/>
      <c r="G6543" s="169"/>
      <c r="H6543" s="204"/>
    </row>
    <row r="6544" spans="5:8" x14ac:dyDescent="0.25">
      <c r="E6544" s="169"/>
      <c r="F6544" s="169"/>
      <c r="G6544" s="169"/>
      <c r="H6544" s="204"/>
    </row>
    <row r="6545" spans="5:8" x14ac:dyDescent="0.25">
      <c r="E6545" s="169"/>
      <c r="F6545" s="169"/>
      <c r="G6545" s="169"/>
      <c r="H6545" s="204"/>
    </row>
    <row r="6546" spans="5:8" x14ac:dyDescent="0.25">
      <c r="E6546" s="169"/>
      <c r="F6546" s="169"/>
      <c r="G6546" s="169"/>
      <c r="H6546" s="204"/>
    </row>
    <row r="6547" spans="5:8" x14ac:dyDescent="0.25">
      <c r="E6547" s="169"/>
      <c r="F6547" s="169"/>
      <c r="G6547" s="169"/>
      <c r="H6547" s="204"/>
    </row>
    <row r="6548" spans="5:8" x14ac:dyDescent="0.25">
      <c r="E6548" s="169"/>
      <c r="F6548" s="169"/>
      <c r="G6548" s="169"/>
      <c r="H6548" s="204"/>
    </row>
    <row r="6549" spans="5:8" x14ac:dyDescent="0.25">
      <c r="E6549" s="169"/>
      <c r="F6549" s="169"/>
      <c r="G6549" s="169"/>
      <c r="H6549" s="204"/>
    </row>
    <row r="6550" spans="5:8" x14ac:dyDescent="0.25">
      <c r="E6550" s="169"/>
      <c r="F6550" s="169"/>
      <c r="G6550" s="169"/>
      <c r="H6550" s="204"/>
    </row>
    <row r="6551" spans="5:8" x14ac:dyDescent="0.25">
      <c r="E6551" s="169"/>
      <c r="F6551" s="169"/>
      <c r="G6551" s="169"/>
      <c r="H6551" s="204"/>
    </row>
    <row r="6552" spans="5:8" x14ac:dyDescent="0.25">
      <c r="E6552" s="169"/>
      <c r="F6552" s="169"/>
      <c r="G6552" s="169"/>
      <c r="H6552" s="204"/>
    </row>
    <row r="6553" spans="5:8" x14ac:dyDescent="0.25">
      <c r="E6553" s="169"/>
      <c r="F6553" s="169"/>
      <c r="G6553" s="169"/>
      <c r="H6553" s="204"/>
    </row>
    <row r="6554" spans="5:8" x14ac:dyDescent="0.25">
      <c r="E6554" s="169"/>
      <c r="F6554" s="169"/>
      <c r="G6554" s="169"/>
      <c r="H6554" s="204"/>
    </row>
    <row r="6555" spans="5:8" x14ac:dyDescent="0.25">
      <c r="E6555" s="169"/>
      <c r="F6555" s="169"/>
      <c r="G6555" s="169"/>
      <c r="H6555" s="204"/>
    </row>
    <row r="6556" spans="5:8" x14ac:dyDescent="0.25">
      <c r="E6556" s="169"/>
      <c r="F6556" s="169"/>
      <c r="G6556" s="169"/>
      <c r="H6556" s="204"/>
    </row>
    <row r="6557" spans="5:8" x14ac:dyDescent="0.25">
      <c r="E6557" s="169"/>
      <c r="F6557" s="169"/>
      <c r="G6557" s="169"/>
      <c r="H6557" s="204"/>
    </row>
    <row r="6558" spans="5:8" x14ac:dyDescent="0.25">
      <c r="E6558" s="169"/>
      <c r="F6558" s="169"/>
      <c r="G6558" s="169"/>
      <c r="H6558" s="204"/>
    </row>
    <row r="6559" spans="5:8" x14ac:dyDescent="0.25">
      <c r="E6559" s="169"/>
      <c r="F6559" s="169"/>
      <c r="G6559" s="169"/>
      <c r="H6559" s="204"/>
    </row>
    <row r="6560" spans="5:8" x14ac:dyDescent="0.25">
      <c r="E6560" s="169"/>
      <c r="F6560" s="169"/>
      <c r="G6560" s="169"/>
      <c r="H6560" s="204"/>
    </row>
    <row r="6561" spans="5:8" x14ac:dyDescent="0.25">
      <c r="E6561" s="169"/>
      <c r="F6561" s="169"/>
      <c r="G6561" s="169"/>
      <c r="H6561" s="204"/>
    </row>
    <row r="6562" spans="5:8" x14ac:dyDescent="0.25">
      <c r="E6562" s="169"/>
      <c r="F6562" s="169"/>
      <c r="G6562" s="169"/>
      <c r="H6562" s="204"/>
    </row>
    <row r="6563" spans="5:8" x14ac:dyDescent="0.25">
      <c r="E6563" s="169"/>
      <c r="F6563" s="169"/>
      <c r="G6563" s="169"/>
      <c r="H6563" s="204"/>
    </row>
    <row r="6564" spans="5:8" x14ac:dyDescent="0.25">
      <c r="E6564" s="169"/>
      <c r="F6564" s="169"/>
      <c r="G6564" s="169"/>
      <c r="H6564" s="204"/>
    </row>
    <row r="6565" spans="5:8" x14ac:dyDescent="0.25">
      <c r="E6565" s="169"/>
      <c r="F6565" s="169"/>
      <c r="G6565" s="169"/>
      <c r="H6565" s="204"/>
    </row>
    <row r="6566" spans="5:8" x14ac:dyDescent="0.25">
      <c r="E6566" s="169"/>
      <c r="F6566" s="169"/>
      <c r="G6566" s="169"/>
      <c r="H6566" s="204"/>
    </row>
    <row r="6567" spans="5:8" x14ac:dyDescent="0.25">
      <c r="E6567" s="169"/>
      <c r="F6567" s="169"/>
      <c r="G6567" s="169"/>
      <c r="H6567" s="204"/>
    </row>
    <row r="6568" spans="5:8" x14ac:dyDescent="0.25">
      <c r="E6568" s="169"/>
      <c r="F6568" s="169"/>
      <c r="G6568" s="169"/>
      <c r="H6568" s="204"/>
    </row>
    <row r="6569" spans="5:8" x14ac:dyDescent="0.25">
      <c r="E6569" s="169"/>
      <c r="F6569" s="169"/>
      <c r="G6569" s="169"/>
      <c r="H6569" s="204"/>
    </row>
    <row r="6570" spans="5:8" x14ac:dyDescent="0.25">
      <c r="E6570" s="169"/>
      <c r="F6570" s="169"/>
      <c r="G6570" s="169"/>
      <c r="H6570" s="204"/>
    </row>
    <row r="6571" spans="5:8" x14ac:dyDescent="0.25">
      <c r="E6571" s="169"/>
      <c r="F6571" s="169"/>
      <c r="G6571" s="169"/>
      <c r="H6571" s="204"/>
    </row>
    <row r="6572" spans="5:8" x14ac:dyDescent="0.25">
      <c r="E6572" s="169"/>
      <c r="F6572" s="169"/>
      <c r="G6572" s="169"/>
      <c r="H6572" s="204"/>
    </row>
    <row r="6573" spans="5:8" x14ac:dyDescent="0.25">
      <c r="E6573" s="169"/>
      <c r="F6573" s="169"/>
      <c r="G6573" s="169"/>
      <c r="H6573" s="204"/>
    </row>
    <row r="6574" spans="5:8" x14ac:dyDescent="0.25">
      <c r="E6574" s="169"/>
      <c r="F6574" s="169"/>
      <c r="G6574" s="169"/>
      <c r="H6574" s="204"/>
    </row>
    <row r="6575" spans="5:8" x14ac:dyDescent="0.25">
      <c r="E6575" s="169"/>
      <c r="F6575" s="169"/>
      <c r="G6575" s="169"/>
      <c r="H6575" s="204"/>
    </row>
    <row r="6576" spans="5:8" x14ac:dyDescent="0.25">
      <c r="E6576" s="169"/>
      <c r="F6576" s="169"/>
      <c r="G6576" s="169"/>
      <c r="H6576" s="204"/>
    </row>
    <row r="6577" spans="5:8" x14ac:dyDescent="0.25">
      <c r="E6577" s="169"/>
      <c r="F6577" s="169"/>
      <c r="G6577" s="169"/>
      <c r="H6577" s="204"/>
    </row>
    <row r="6578" spans="5:8" x14ac:dyDescent="0.25">
      <c r="E6578" s="169"/>
      <c r="F6578" s="169"/>
      <c r="G6578" s="169"/>
      <c r="H6578" s="204"/>
    </row>
    <row r="6579" spans="5:8" x14ac:dyDescent="0.25">
      <c r="E6579" s="169"/>
      <c r="F6579" s="169"/>
      <c r="G6579" s="169"/>
      <c r="H6579" s="204"/>
    </row>
    <row r="6580" spans="5:8" x14ac:dyDescent="0.25">
      <c r="E6580" s="169"/>
      <c r="F6580" s="169"/>
      <c r="G6580" s="169"/>
      <c r="H6580" s="204"/>
    </row>
    <row r="6581" spans="5:8" x14ac:dyDescent="0.25">
      <c r="E6581" s="169"/>
      <c r="F6581" s="169"/>
      <c r="G6581" s="169"/>
      <c r="H6581" s="204"/>
    </row>
    <row r="6582" spans="5:8" x14ac:dyDescent="0.25">
      <c r="E6582" s="169"/>
      <c r="F6582" s="169"/>
      <c r="G6582" s="169"/>
      <c r="H6582" s="204"/>
    </row>
    <row r="6583" spans="5:8" x14ac:dyDescent="0.25">
      <c r="E6583" s="169"/>
      <c r="F6583" s="169"/>
      <c r="G6583" s="169"/>
      <c r="H6583" s="204"/>
    </row>
    <row r="6584" spans="5:8" x14ac:dyDescent="0.25">
      <c r="E6584" s="169"/>
      <c r="F6584" s="169"/>
      <c r="G6584" s="169"/>
      <c r="H6584" s="204"/>
    </row>
    <row r="6585" spans="5:8" x14ac:dyDescent="0.25">
      <c r="E6585" s="169"/>
      <c r="F6585" s="169"/>
      <c r="G6585" s="169"/>
      <c r="H6585" s="204"/>
    </row>
    <row r="6586" spans="5:8" x14ac:dyDescent="0.25">
      <c r="E6586" s="169"/>
      <c r="F6586" s="169"/>
      <c r="G6586" s="169"/>
      <c r="H6586" s="204"/>
    </row>
    <row r="6587" spans="5:8" x14ac:dyDescent="0.25">
      <c r="E6587" s="169"/>
      <c r="F6587" s="169"/>
      <c r="G6587" s="169"/>
      <c r="H6587" s="204"/>
    </row>
    <row r="6588" spans="5:8" x14ac:dyDescent="0.25">
      <c r="E6588" s="169"/>
      <c r="F6588" s="169"/>
      <c r="G6588" s="169"/>
      <c r="H6588" s="204"/>
    </row>
    <row r="6589" spans="5:8" x14ac:dyDescent="0.25">
      <c r="E6589" s="169"/>
      <c r="F6589" s="169"/>
      <c r="G6589" s="169"/>
      <c r="H6589" s="204"/>
    </row>
    <row r="6590" spans="5:8" x14ac:dyDescent="0.25">
      <c r="E6590" s="169"/>
      <c r="F6590" s="169"/>
      <c r="G6590" s="169"/>
      <c r="H6590" s="204"/>
    </row>
    <row r="6591" spans="5:8" x14ac:dyDescent="0.25">
      <c r="E6591" s="169"/>
      <c r="F6591" s="169"/>
      <c r="G6591" s="169"/>
      <c r="H6591" s="204"/>
    </row>
    <row r="6592" spans="5:8" x14ac:dyDescent="0.25">
      <c r="E6592" s="169"/>
      <c r="F6592" s="169"/>
      <c r="G6592" s="169"/>
      <c r="H6592" s="204"/>
    </row>
    <row r="6593" spans="5:8" x14ac:dyDescent="0.25">
      <c r="E6593" s="169"/>
      <c r="F6593" s="169"/>
      <c r="G6593" s="169"/>
      <c r="H6593" s="204"/>
    </row>
    <row r="6594" spans="5:8" x14ac:dyDescent="0.25">
      <c r="E6594" s="169"/>
      <c r="F6594" s="169"/>
      <c r="G6594" s="169"/>
      <c r="H6594" s="204"/>
    </row>
    <row r="6595" spans="5:8" x14ac:dyDescent="0.25">
      <c r="E6595" s="169"/>
      <c r="F6595" s="169"/>
      <c r="G6595" s="169"/>
      <c r="H6595" s="204"/>
    </row>
    <row r="6596" spans="5:8" x14ac:dyDescent="0.25">
      <c r="E6596" s="169"/>
      <c r="F6596" s="169"/>
      <c r="G6596" s="169"/>
      <c r="H6596" s="204"/>
    </row>
    <row r="6597" spans="5:8" x14ac:dyDescent="0.25">
      <c r="E6597" s="169"/>
      <c r="F6597" s="169"/>
      <c r="G6597" s="169"/>
      <c r="H6597" s="204"/>
    </row>
    <row r="6598" spans="5:8" x14ac:dyDescent="0.25">
      <c r="E6598" s="169"/>
      <c r="F6598" s="169"/>
      <c r="G6598" s="169"/>
      <c r="H6598" s="204"/>
    </row>
    <row r="6599" spans="5:8" x14ac:dyDescent="0.25">
      <c r="E6599" s="169"/>
      <c r="F6599" s="169"/>
      <c r="G6599" s="169"/>
      <c r="H6599" s="204"/>
    </row>
    <row r="6600" spans="5:8" x14ac:dyDescent="0.25">
      <c r="E6600" s="169"/>
      <c r="F6600" s="169"/>
      <c r="G6600" s="169"/>
      <c r="H6600" s="204"/>
    </row>
    <row r="6601" spans="5:8" x14ac:dyDescent="0.25">
      <c r="E6601" s="169"/>
      <c r="F6601" s="169"/>
      <c r="G6601" s="169"/>
      <c r="H6601" s="204"/>
    </row>
    <row r="6602" spans="5:8" x14ac:dyDescent="0.25">
      <c r="E6602" s="169"/>
      <c r="F6602" s="169"/>
      <c r="G6602" s="169"/>
      <c r="H6602" s="204"/>
    </row>
    <row r="6603" spans="5:8" x14ac:dyDescent="0.25">
      <c r="E6603" s="169"/>
      <c r="F6603" s="169"/>
      <c r="G6603" s="169"/>
      <c r="H6603" s="204"/>
    </row>
    <row r="6604" spans="5:8" x14ac:dyDescent="0.25">
      <c r="E6604" s="169"/>
      <c r="F6604" s="169"/>
      <c r="G6604" s="169"/>
      <c r="H6604" s="204"/>
    </row>
    <row r="6605" spans="5:8" x14ac:dyDescent="0.25">
      <c r="E6605" s="169"/>
      <c r="F6605" s="169"/>
      <c r="G6605" s="169"/>
      <c r="H6605" s="204"/>
    </row>
    <row r="6606" spans="5:8" x14ac:dyDescent="0.25">
      <c r="E6606" s="169"/>
      <c r="F6606" s="169"/>
      <c r="G6606" s="169"/>
      <c r="H6606" s="204"/>
    </row>
    <row r="6607" spans="5:8" x14ac:dyDescent="0.25">
      <c r="E6607" s="169"/>
      <c r="F6607" s="169"/>
      <c r="G6607" s="169"/>
      <c r="H6607" s="204"/>
    </row>
    <row r="6608" spans="5:8" x14ac:dyDescent="0.25">
      <c r="E6608" s="169"/>
      <c r="F6608" s="169"/>
      <c r="G6608" s="169"/>
      <c r="H6608" s="204"/>
    </row>
    <row r="6609" spans="5:8" x14ac:dyDescent="0.25">
      <c r="E6609" s="169"/>
      <c r="F6609" s="169"/>
      <c r="G6609" s="169"/>
      <c r="H6609" s="204"/>
    </row>
    <row r="6610" spans="5:8" x14ac:dyDescent="0.25">
      <c r="E6610" s="169"/>
      <c r="F6610" s="169"/>
      <c r="G6610" s="169"/>
      <c r="H6610" s="204"/>
    </row>
    <row r="6611" spans="5:8" x14ac:dyDescent="0.25">
      <c r="E6611" s="169"/>
      <c r="F6611" s="169"/>
      <c r="G6611" s="169"/>
      <c r="H6611" s="204"/>
    </row>
    <row r="6612" spans="5:8" x14ac:dyDescent="0.25">
      <c r="E6612" s="169"/>
      <c r="F6612" s="169"/>
      <c r="G6612" s="169"/>
      <c r="H6612" s="204"/>
    </row>
    <row r="6613" spans="5:8" x14ac:dyDescent="0.25">
      <c r="E6613" s="169"/>
      <c r="F6613" s="169"/>
      <c r="G6613" s="169"/>
      <c r="H6613" s="204"/>
    </row>
    <row r="6614" spans="5:8" x14ac:dyDescent="0.25">
      <c r="E6614" s="169"/>
      <c r="F6614" s="169"/>
      <c r="G6614" s="169"/>
      <c r="H6614" s="204"/>
    </row>
    <row r="6615" spans="5:8" x14ac:dyDescent="0.25">
      <c r="E6615" s="169"/>
      <c r="F6615" s="169"/>
      <c r="G6615" s="169"/>
      <c r="H6615" s="204"/>
    </row>
    <row r="6616" spans="5:8" x14ac:dyDescent="0.25">
      <c r="E6616" s="169"/>
      <c r="F6616" s="169"/>
      <c r="G6616" s="169"/>
      <c r="H6616" s="204"/>
    </row>
    <row r="6617" spans="5:8" x14ac:dyDescent="0.25">
      <c r="E6617" s="169"/>
      <c r="F6617" s="169"/>
      <c r="G6617" s="169"/>
      <c r="H6617" s="204"/>
    </row>
    <row r="6618" spans="5:8" x14ac:dyDescent="0.25">
      <c r="E6618" s="169"/>
      <c r="F6618" s="169"/>
      <c r="G6618" s="169"/>
      <c r="H6618" s="204"/>
    </row>
    <row r="6619" spans="5:8" x14ac:dyDescent="0.25">
      <c r="E6619" s="169"/>
      <c r="F6619" s="169"/>
      <c r="G6619" s="169"/>
      <c r="H6619" s="204"/>
    </row>
    <row r="6620" spans="5:8" x14ac:dyDescent="0.25">
      <c r="E6620" s="169"/>
      <c r="F6620" s="169"/>
      <c r="G6620" s="169"/>
      <c r="H6620" s="204"/>
    </row>
    <row r="6621" spans="5:8" x14ac:dyDescent="0.25">
      <c r="E6621" s="169"/>
      <c r="F6621" s="169"/>
      <c r="G6621" s="169"/>
      <c r="H6621" s="204"/>
    </row>
    <row r="6622" spans="5:8" x14ac:dyDescent="0.25">
      <c r="E6622" s="169"/>
      <c r="F6622" s="169"/>
      <c r="G6622" s="169"/>
      <c r="H6622" s="204"/>
    </row>
    <row r="6623" spans="5:8" x14ac:dyDescent="0.25">
      <c r="E6623" s="169"/>
      <c r="F6623" s="169"/>
      <c r="G6623" s="169"/>
      <c r="H6623" s="204"/>
    </row>
    <row r="6624" spans="5:8" x14ac:dyDescent="0.25">
      <c r="E6624" s="169"/>
      <c r="F6624" s="169"/>
      <c r="G6624" s="169"/>
      <c r="H6624" s="204"/>
    </row>
    <row r="6625" spans="5:8" x14ac:dyDescent="0.25">
      <c r="E6625" s="169"/>
      <c r="F6625" s="169"/>
      <c r="G6625" s="169"/>
      <c r="H6625" s="204"/>
    </row>
    <row r="6626" spans="5:8" x14ac:dyDescent="0.25">
      <c r="E6626" s="169"/>
      <c r="F6626" s="169"/>
      <c r="G6626" s="169"/>
      <c r="H6626" s="204"/>
    </row>
    <row r="6627" spans="5:8" x14ac:dyDescent="0.25">
      <c r="E6627" s="169"/>
      <c r="F6627" s="169"/>
      <c r="G6627" s="169"/>
      <c r="H6627" s="204"/>
    </row>
    <row r="6628" spans="5:8" x14ac:dyDescent="0.25">
      <c r="E6628" s="169"/>
      <c r="F6628" s="169"/>
      <c r="G6628" s="169"/>
      <c r="H6628" s="204"/>
    </row>
    <row r="6629" spans="5:8" x14ac:dyDescent="0.25">
      <c r="E6629" s="169"/>
      <c r="F6629" s="169"/>
      <c r="G6629" s="169"/>
      <c r="H6629" s="204"/>
    </row>
    <row r="6630" spans="5:8" x14ac:dyDescent="0.25">
      <c r="E6630" s="169"/>
      <c r="F6630" s="169"/>
      <c r="G6630" s="169"/>
      <c r="H6630" s="204"/>
    </row>
    <row r="6631" spans="5:8" x14ac:dyDescent="0.25">
      <c r="E6631" s="169"/>
      <c r="F6631" s="169"/>
      <c r="G6631" s="169"/>
      <c r="H6631" s="204"/>
    </row>
    <row r="6632" spans="5:8" x14ac:dyDescent="0.25">
      <c r="E6632" s="169"/>
      <c r="F6632" s="169"/>
      <c r="G6632" s="169"/>
      <c r="H6632" s="204"/>
    </row>
    <row r="6633" spans="5:8" x14ac:dyDescent="0.25">
      <c r="E6633" s="169"/>
      <c r="F6633" s="169"/>
      <c r="G6633" s="169"/>
      <c r="H6633" s="204"/>
    </row>
    <row r="6634" spans="5:8" x14ac:dyDescent="0.25">
      <c r="E6634" s="169"/>
      <c r="F6634" s="169"/>
      <c r="G6634" s="169"/>
      <c r="H6634" s="204"/>
    </row>
    <row r="6635" spans="5:8" x14ac:dyDescent="0.25">
      <c r="E6635" s="169"/>
      <c r="F6635" s="169"/>
      <c r="G6635" s="169"/>
      <c r="H6635" s="204"/>
    </row>
    <row r="6636" spans="5:8" x14ac:dyDescent="0.25">
      <c r="E6636" s="169"/>
      <c r="F6636" s="169"/>
      <c r="G6636" s="169"/>
      <c r="H6636" s="204"/>
    </row>
    <row r="6637" spans="5:8" x14ac:dyDescent="0.25">
      <c r="E6637" s="169"/>
      <c r="F6637" s="169"/>
      <c r="G6637" s="169"/>
      <c r="H6637" s="204"/>
    </row>
    <row r="6638" spans="5:8" x14ac:dyDescent="0.25">
      <c r="E6638" s="169"/>
      <c r="F6638" s="169"/>
      <c r="G6638" s="169"/>
      <c r="H6638" s="204"/>
    </row>
    <row r="6639" spans="5:8" x14ac:dyDescent="0.25">
      <c r="E6639" s="169"/>
      <c r="F6639" s="169"/>
      <c r="G6639" s="169"/>
      <c r="H6639" s="204"/>
    </row>
    <row r="6640" spans="5:8" x14ac:dyDescent="0.25">
      <c r="E6640" s="169"/>
      <c r="F6640" s="169"/>
      <c r="G6640" s="169"/>
      <c r="H6640" s="204"/>
    </row>
    <row r="6641" spans="5:8" x14ac:dyDescent="0.25">
      <c r="E6641" s="169"/>
      <c r="F6641" s="169"/>
      <c r="G6641" s="169"/>
      <c r="H6641" s="204"/>
    </row>
    <row r="6642" spans="5:8" x14ac:dyDescent="0.25">
      <c r="E6642" s="169"/>
      <c r="F6642" s="169"/>
      <c r="G6642" s="169"/>
      <c r="H6642" s="204"/>
    </row>
    <row r="6643" spans="5:8" x14ac:dyDescent="0.25">
      <c r="E6643" s="169"/>
      <c r="F6643" s="169"/>
      <c r="G6643" s="169"/>
      <c r="H6643" s="204"/>
    </row>
    <row r="6644" spans="5:8" x14ac:dyDescent="0.25">
      <c r="E6644" s="169"/>
      <c r="F6644" s="169"/>
      <c r="G6644" s="169"/>
      <c r="H6644" s="204"/>
    </row>
    <row r="6645" spans="5:8" x14ac:dyDescent="0.25">
      <c r="E6645" s="169"/>
      <c r="F6645" s="169"/>
      <c r="G6645" s="169"/>
      <c r="H6645" s="204"/>
    </row>
    <row r="6646" spans="5:8" x14ac:dyDescent="0.25">
      <c r="E6646" s="169"/>
      <c r="F6646" s="169"/>
      <c r="G6646" s="169"/>
      <c r="H6646" s="204"/>
    </row>
    <row r="6647" spans="5:8" x14ac:dyDescent="0.25">
      <c r="E6647" s="169"/>
      <c r="F6647" s="169"/>
      <c r="G6647" s="169"/>
      <c r="H6647" s="204"/>
    </row>
    <row r="6648" spans="5:8" x14ac:dyDescent="0.25">
      <c r="E6648" s="169"/>
      <c r="F6648" s="169"/>
      <c r="G6648" s="169"/>
      <c r="H6648" s="204"/>
    </row>
    <row r="6649" spans="5:8" x14ac:dyDescent="0.25">
      <c r="E6649" s="169"/>
      <c r="F6649" s="169"/>
      <c r="G6649" s="169"/>
      <c r="H6649" s="204"/>
    </row>
    <row r="6650" spans="5:8" x14ac:dyDescent="0.25">
      <c r="E6650" s="169"/>
      <c r="F6650" s="169"/>
      <c r="G6650" s="169"/>
      <c r="H6650" s="204"/>
    </row>
    <row r="6651" spans="5:8" x14ac:dyDescent="0.25">
      <c r="E6651" s="169"/>
      <c r="F6651" s="169"/>
      <c r="G6651" s="169"/>
      <c r="H6651" s="204"/>
    </row>
    <row r="6652" spans="5:8" x14ac:dyDescent="0.25">
      <c r="E6652" s="169"/>
      <c r="F6652" s="169"/>
      <c r="G6652" s="169"/>
      <c r="H6652" s="204"/>
    </row>
    <row r="6653" spans="5:8" x14ac:dyDescent="0.25">
      <c r="E6653" s="169"/>
      <c r="F6653" s="169"/>
      <c r="G6653" s="169"/>
      <c r="H6653" s="204"/>
    </row>
    <row r="6654" spans="5:8" x14ac:dyDescent="0.25">
      <c r="E6654" s="169"/>
      <c r="F6654" s="169"/>
      <c r="G6654" s="169"/>
      <c r="H6654" s="204"/>
    </row>
    <row r="6655" spans="5:8" x14ac:dyDescent="0.25">
      <c r="E6655" s="169"/>
      <c r="F6655" s="169"/>
      <c r="G6655" s="169"/>
      <c r="H6655" s="204"/>
    </row>
    <row r="6656" spans="5:8" x14ac:dyDescent="0.25">
      <c r="E6656" s="169"/>
      <c r="F6656" s="169"/>
      <c r="G6656" s="169"/>
      <c r="H6656" s="204"/>
    </row>
    <row r="6657" spans="5:8" x14ac:dyDescent="0.25">
      <c r="E6657" s="169"/>
      <c r="F6657" s="169"/>
      <c r="G6657" s="169"/>
      <c r="H6657" s="204"/>
    </row>
    <row r="6658" spans="5:8" x14ac:dyDescent="0.25">
      <c r="E6658" s="169"/>
      <c r="F6658" s="169"/>
      <c r="G6658" s="169"/>
      <c r="H6658" s="204"/>
    </row>
    <row r="6659" spans="5:8" x14ac:dyDescent="0.25">
      <c r="E6659" s="169"/>
      <c r="F6659" s="169"/>
      <c r="G6659" s="169"/>
      <c r="H6659" s="204"/>
    </row>
    <row r="6660" spans="5:8" x14ac:dyDescent="0.25">
      <c r="E6660" s="169"/>
      <c r="F6660" s="169"/>
      <c r="G6660" s="169"/>
      <c r="H6660" s="204"/>
    </row>
    <row r="6661" spans="5:8" x14ac:dyDescent="0.25">
      <c r="E6661" s="169"/>
      <c r="F6661" s="169"/>
      <c r="G6661" s="169"/>
      <c r="H6661" s="204"/>
    </row>
    <row r="6662" spans="5:8" x14ac:dyDescent="0.25">
      <c r="E6662" s="169"/>
      <c r="F6662" s="169"/>
      <c r="G6662" s="169"/>
      <c r="H6662" s="204"/>
    </row>
    <row r="6663" spans="5:8" x14ac:dyDescent="0.25">
      <c r="E6663" s="169"/>
      <c r="F6663" s="169"/>
      <c r="G6663" s="169"/>
      <c r="H6663" s="204"/>
    </row>
    <row r="6664" spans="5:8" x14ac:dyDescent="0.25">
      <c r="E6664" s="169"/>
      <c r="F6664" s="169"/>
      <c r="G6664" s="169"/>
      <c r="H6664" s="204"/>
    </row>
    <row r="6665" spans="5:8" x14ac:dyDescent="0.25">
      <c r="E6665" s="169"/>
      <c r="F6665" s="169"/>
      <c r="G6665" s="169"/>
      <c r="H6665" s="204"/>
    </row>
    <row r="6666" spans="5:8" x14ac:dyDescent="0.25">
      <c r="E6666" s="169"/>
      <c r="F6666" s="169"/>
      <c r="G6666" s="169"/>
      <c r="H6666" s="204"/>
    </row>
    <row r="6667" spans="5:8" x14ac:dyDescent="0.25">
      <c r="E6667" s="169"/>
      <c r="F6667" s="169"/>
      <c r="G6667" s="169"/>
      <c r="H6667" s="204"/>
    </row>
    <row r="6668" spans="5:8" x14ac:dyDescent="0.25">
      <c r="E6668" s="169"/>
      <c r="F6668" s="169"/>
      <c r="G6668" s="169"/>
      <c r="H6668" s="204"/>
    </row>
    <row r="6669" spans="5:8" x14ac:dyDescent="0.25">
      <c r="E6669" s="169"/>
      <c r="F6669" s="169"/>
      <c r="G6669" s="169"/>
      <c r="H6669" s="204"/>
    </row>
    <row r="6670" spans="5:8" x14ac:dyDescent="0.25">
      <c r="E6670" s="169"/>
      <c r="F6670" s="169"/>
      <c r="G6670" s="169"/>
      <c r="H6670" s="204"/>
    </row>
    <row r="6671" spans="5:8" x14ac:dyDescent="0.25">
      <c r="E6671" s="169"/>
      <c r="F6671" s="169"/>
      <c r="G6671" s="169"/>
      <c r="H6671" s="204"/>
    </row>
    <row r="6672" spans="5:8" x14ac:dyDescent="0.25">
      <c r="E6672" s="169"/>
      <c r="F6672" s="169"/>
      <c r="G6672" s="169"/>
      <c r="H6672" s="204"/>
    </row>
    <row r="6673" spans="5:8" x14ac:dyDescent="0.25">
      <c r="E6673" s="169"/>
      <c r="F6673" s="169"/>
      <c r="G6673" s="169"/>
      <c r="H6673" s="204"/>
    </row>
    <row r="6674" spans="5:8" x14ac:dyDescent="0.25">
      <c r="E6674" s="169"/>
      <c r="F6674" s="169"/>
      <c r="G6674" s="169"/>
      <c r="H6674" s="204"/>
    </row>
    <row r="6675" spans="5:8" x14ac:dyDescent="0.25">
      <c r="E6675" s="169"/>
      <c r="F6675" s="169"/>
      <c r="G6675" s="169"/>
      <c r="H6675" s="204"/>
    </row>
    <row r="6676" spans="5:8" x14ac:dyDescent="0.25">
      <c r="E6676" s="169"/>
      <c r="F6676" s="169"/>
      <c r="G6676" s="169"/>
      <c r="H6676" s="204"/>
    </row>
    <row r="6677" spans="5:8" x14ac:dyDescent="0.25">
      <c r="E6677" s="169"/>
      <c r="F6677" s="169"/>
      <c r="G6677" s="169"/>
      <c r="H6677" s="204"/>
    </row>
    <row r="6678" spans="5:8" x14ac:dyDescent="0.25">
      <c r="E6678" s="169"/>
      <c r="F6678" s="169"/>
      <c r="G6678" s="169"/>
      <c r="H6678" s="204"/>
    </row>
    <row r="6679" spans="5:8" x14ac:dyDescent="0.25">
      <c r="E6679" s="169"/>
      <c r="F6679" s="169"/>
      <c r="G6679" s="169"/>
      <c r="H6679" s="204"/>
    </row>
    <row r="6680" spans="5:8" x14ac:dyDescent="0.25">
      <c r="E6680" s="169"/>
      <c r="F6680" s="169"/>
      <c r="G6680" s="169"/>
      <c r="H6680" s="204"/>
    </row>
    <row r="6681" spans="5:8" x14ac:dyDescent="0.25">
      <c r="E6681" s="169"/>
      <c r="F6681" s="169"/>
      <c r="G6681" s="169"/>
      <c r="H6681" s="204"/>
    </row>
    <row r="6682" spans="5:8" x14ac:dyDescent="0.25">
      <c r="E6682" s="169"/>
      <c r="F6682" s="169"/>
      <c r="G6682" s="169"/>
      <c r="H6682" s="204"/>
    </row>
    <row r="6683" spans="5:8" x14ac:dyDescent="0.25">
      <c r="E6683" s="169"/>
      <c r="F6683" s="169"/>
      <c r="G6683" s="169"/>
      <c r="H6683" s="204"/>
    </row>
    <row r="6684" spans="5:8" x14ac:dyDescent="0.25">
      <c r="E6684" s="169"/>
      <c r="F6684" s="169"/>
      <c r="G6684" s="169"/>
      <c r="H6684" s="204"/>
    </row>
    <row r="6685" spans="5:8" x14ac:dyDescent="0.25">
      <c r="E6685" s="169"/>
      <c r="F6685" s="169"/>
      <c r="G6685" s="169"/>
      <c r="H6685" s="204"/>
    </row>
    <row r="6686" spans="5:8" x14ac:dyDescent="0.25">
      <c r="E6686" s="169"/>
      <c r="F6686" s="169"/>
      <c r="G6686" s="169"/>
      <c r="H6686" s="204"/>
    </row>
    <row r="6687" spans="5:8" x14ac:dyDescent="0.25">
      <c r="E6687" s="169"/>
      <c r="F6687" s="169"/>
      <c r="G6687" s="169"/>
      <c r="H6687" s="204"/>
    </row>
    <row r="6688" spans="5:8" x14ac:dyDescent="0.25">
      <c r="E6688" s="169"/>
      <c r="F6688" s="169"/>
      <c r="G6688" s="169"/>
      <c r="H6688" s="204"/>
    </row>
    <row r="6689" spans="5:8" x14ac:dyDescent="0.25">
      <c r="E6689" s="169"/>
      <c r="F6689" s="169"/>
      <c r="G6689" s="169"/>
      <c r="H6689" s="204"/>
    </row>
    <row r="6690" spans="5:8" x14ac:dyDescent="0.25">
      <c r="E6690" s="169"/>
      <c r="F6690" s="169"/>
      <c r="G6690" s="169"/>
      <c r="H6690" s="204"/>
    </row>
    <row r="6691" spans="5:8" x14ac:dyDescent="0.25">
      <c r="E6691" s="169"/>
      <c r="F6691" s="169"/>
      <c r="G6691" s="169"/>
      <c r="H6691" s="204"/>
    </row>
    <row r="6692" spans="5:8" x14ac:dyDescent="0.25">
      <c r="E6692" s="169"/>
      <c r="F6692" s="169"/>
      <c r="G6692" s="169"/>
      <c r="H6692" s="204"/>
    </row>
    <row r="6693" spans="5:8" x14ac:dyDescent="0.25">
      <c r="E6693" s="169"/>
      <c r="F6693" s="169"/>
      <c r="G6693" s="169"/>
      <c r="H6693" s="204"/>
    </row>
    <row r="6694" spans="5:8" x14ac:dyDescent="0.25">
      <c r="E6694" s="169"/>
      <c r="F6694" s="169"/>
      <c r="G6694" s="169"/>
      <c r="H6694" s="204"/>
    </row>
    <row r="6695" spans="5:8" x14ac:dyDescent="0.25">
      <c r="E6695" s="169"/>
      <c r="F6695" s="169"/>
      <c r="G6695" s="169"/>
      <c r="H6695" s="204"/>
    </row>
    <row r="6696" spans="5:8" x14ac:dyDescent="0.25">
      <c r="E6696" s="169"/>
      <c r="F6696" s="169"/>
      <c r="G6696" s="169"/>
      <c r="H6696" s="204"/>
    </row>
    <row r="6697" spans="5:8" x14ac:dyDescent="0.25">
      <c r="E6697" s="169"/>
      <c r="F6697" s="169"/>
      <c r="G6697" s="169"/>
      <c r="H6697" s="204"/>
    </row>
    <row r="6698" spans="5:8" x14ac:dyDescent="0.25">
      <c r="E6698" s="169"/>
      <c r="F6698" s="169"/>
      <c r="G6698" s="169"/>
      <c r="H6698" s="204"/>
    </row>
    <row r="6699" spans="5:8" x14ac:dyDescent="0.25">
      <c r="E6699" s="169"/>
      <c r="F6699" s="169"/>
      <c r="G6699" s="169"/>
      <c r="H6699" s="204"/>
    </row>
    <row r="6700" spans="5:8" x14ac:dyDescent="0.25">
      <c r="E6700" s="169"/>
      <c r="F6700" s="169"/>
      <c r="G6700" s="169"/>
      <c r="H6700" s="204"/>
    </row>
    <row r="6701" spans="5:8" x14ac:dyDescent="0.25">
      <c r="E6701" s="169"/>
      <c r="F6701" s="169"/>
      <c r="G6701" s="169"/>
      <c r="H6701" s="204"/>
    </row>
    <row r="6702" spans="5:8" x14ac:dyDescent="0.25">
      <c r="E6702" s="169"/>
      <c r="F6702" s="169"/>
      <c r="G6702" s="169"/>
      <c r="H6702" s="204"/>
    </row>
    <row r="6703" spans="5:8" x14ac:dyDescent="0.25">
      <c r="E6703" s="169"/>
      <c r="F6703" s="169"/>
      <c r="G6703" s="169"/>
      <c r="H6703" s="204"/>
    </row>
    <row r="6704" spans="5:8" x14ac:dyDescent="0.25">
      <c r="E6704" s="169"/>
      <c r="F6704" s="169"/>
      <c r="G6704" s="169"/>
      <c r="H6704" s="204"/>
    </row>
    <row r="6705" spans="5:8" x14ac:dyDescent="0.25">
      <c r="E6705" s="169"/>
      <c r="F6705" s="169"/>
      <c r="G6705" s="169"/>
      <c r="H6705" s="204"/>
    </row>
    <row r="6706" spans="5:8" x14ac:dyDescent="0.25">
      <c r="E6706" s="169"/>
      <c r="F6706" s="169"/>
      <c r="G6706" s="169"/>
      <c r="H6706" s="204"/>
    </row>
    <row r="6707" spans="5:8" x14ac:dyDescent="0.25">
      <c r="E6707" s="169"/>
      <c r="F6707" s="169"/>
      <c r="G6707" s="169"/>
      <c r="H6707" s="204"/>
    </row>
    <row r="6708" spans="5:8" x14ac:dyDescent="0.25">
      <c r="E6708" s="169"/>
      <c r="F6708" s="169"/>
      <c r="G6708" s="169"/>
      <c r="H6708" s="204"/>
    </row>
    <row r="6709" spans="5:8" x14ac:dyDescent="0.25">
      <c r="E6709" s="169"/>
      <c r="F6709" s="169"/>
      <c r="G6709" s="169"/>
      <c r="H6709" s="204"/>
    </row>
    <row r="6710" spans="5:8" x14ac:dyDescent="0.25">
      <c r="E6710" s="169"/>
      <c r="F6710" s="169"/>
      <c r="G6710" s="169"/>
      <c r="H6710" s="204"/>
    </row>
    <row r="6711" spans="5:8" x14ac:dyDescent="0.25">
      <c r="E6711" s="169"/>
      <c r="F6711" s="169"/>
      <c r="G6711" s="169"/>
      <c r="H6711" s="204"/>
    </row>
    <row r="6712" spans="5:8" x14ac:dyDescent="0.25">
      <c r="E6712" s="169"/>
      <c r="F6712" s="169"/>
      <c r="G6712" s="169"/>
      <c r="H6712" s="204"/>
    </row>
    <row r="6713" spans="5:8" x14ac:dyDescent="0.25">
      <c r="E6713" s="169"/>
      <c r="F6713" s="169"/>
      <c r="G6713" s="169"/>
      <c r="H6713" s="204"/>
    </row>
    <row r="6714" spans="5:8" x14ac:dyDescent="0.25">
      <c r="E6714" s="169"/>
      <c r="F6714" s="169"/>
      <c r="G6714" s="169"/>
      <c r="H6714" s="204"/>
    </row>
    <row r="6715" spans="5:8" x14ac:dyDescent="0.25">
      <c r="E6715" s="169"/>
      <c r="F6715" s="169"/>
      <c r="G6715" s="169"/>
      <c r="H6715" s="204"/>
    </row>
    <row r="6716" spans="5:8" x14ac:dyDescent="0.25">
      <c r="E6716" s="169"/>
      <c r="F6716" s="169"/>
      <c r="G6716" s="169"/>
      <c r="H6716" s="204"/>
    </row>
    <row r="6717" spans="5:8" x14ac:dyDescent="0.25">
      <c r="E6717" s="169"/>
      <c r="F6717" s="169"/>
      <c r="G6717" s="169"/>
      <c r="H6717" s="204"/>
    </row>
    <row r="6718" spans="5:8" x14ac:dyDescent="0.25">
      <c r="E6718" s="169"/>
      <c r="F6718" s="169"/>
      <c r="G6718" s="169"/>
      <c r="H6718" s="204"/>
    </row>
    <row r="6719" spans="5:8" x14ac:dyDescent="0.25">
      <c r="E6719" s="169"/>
      <c r="F6719" s="169"/>
      <c r="G6719" s="169"/>
      <c r="H6719" s="204"/>
    </row>
    <row r="6720" spans="5:8" x14ac:dyDescent="0.25">
      <c r="E6720" s="169"/>
      <c r="F6720" s="169"/>
      <c r="G6720" s="169"/>
      <c r="H6720" s="204"/>
    </row>
    <row r="6721" spans="5:8" x14ac:dyDescent="0.25">
      <c r="E6721" s="169"/>
      <c r="F6721" s="169"/>
      <c r="G6721" s="169"/>
      <c r="H6721" s="204"/>
    </row>
    <row r="6722" spans="5:8" x14ac:dyDescent="0.25">
      <c r="E6722" s="169"/>
      <c r="F6722" s="169"/>
      <c r="G6722" s="169"/>
      <c r="H6722" s="204"/>
    </row>
    <row r="6723" spans="5:8" x14ac:dyDescent="0.25">
      <c r="E6723" s="169"/>
      <c r="F6723" s="169"/>
      <c r="G6723" s="169"/>
      <c r="H6723" s="204"/>
    </row>
    <row r="6724" spans="5:8" x14ac:dyDescent="0.25">
      <c r="E6724" s="169"/>
      <c r="F6724" s="169"/>
      <c r="G6724" s="169"/>
      <c r="H6724" s="204"/>
    </row>
    <row r="6725" spans="5:8" x14ac:dyDescent="0.25">
      <c r="E6725" s="169"/>
      <c r="F6725" s="169"/>
      <c r="G6725" s="169"/>
      <c r="H6725" s="204"/>
    </row>
    <row r="6726" spans="5:8" x14ac:dyDescent="0.25">
      <c r="E6726" s="169"/>
      <c r="F6726" s="169"/>
      <c r="G6726" s="169"/>
      <c r="H6726" s="204"/>
    </row>
    <row r="6727" spans="5:8" x14ac:dyDescent="0.25">
      <c r="E6727" s="169"/>
      <c r="F6727" s="169"/>
      <c r="G6727" s="169"/>
      <c r="H6727" s="204"/>
    </row>
    <row r="6728" spans="5:8" x14ac:dyDescent="0.25">
      <c r="E6728" s="169"/>
      <c r="F6728" s="169"/>
      <c r="G6728" s="169"/>
      <c r="H6728" s="204"/>
    </row>
    <row r="6729" spans="5:8" x14ac:dyDescent="0.25">
      <c r="E6729" s="169"/>
      <c r="F6729" s="169"/>
      <c r="G6729" s="169"/>
      <c r="H6729" s="204"/>
    </row>
    <row r="6730" spans="5:8" x14ac:dyDescent="0.25">
      <c r="E6730" s="169"/>
      <c r="F6730" s="169"/>
      <c r="G6730" s="169"/>
      <c r="H6730" s="204"/>
    </row>
    <row r="6731" spans="5:8" x14ac:dyDescent="0.25">
      <c r="E6731" s="169"/>
      <c r="F6731" s="169"/>
      <c r="G6731" s="169"/>
      <c r="H6731" s="204"/>
    </row>
    <row r="6732" spans="5:8" x14ac:dyDescent="0.25">
      <c r="E6732" s="169"/>
      <c r="F6732" s="169"/>
      <c r="G6732" s="169"/>
      <c r="H6732" s="204"/>
    </row>
    <row r="6733" spans="5:8" x14ac:dyDescent="0.25">
      <c r="E6733" s="169"/>
      <c r="F6733" s="169"/>
      <c r="G6733" s="169"/>
      <c r="H6733" s="204"/>
    </row>
    <row r="6734" spans="5:8" x14ac:dyDescent="0.25">
      <c r="E6734" s="169"/>
      <c r="F6734" s="169"/>
      <c r="G6734" s="169"/>
      <c r="H6734" s="204"/>
    </row>
    <row r="6735" spans="5:8" x14ac:dyDescent="0.25">
      <c r="E6735" s="169"/>
      <c r="F6735" s="169"/>
      <c r="G6735" s="169"/>
      <c r="H6735" s="204"/>
    </row>
    <row r="6736" spans="5:8" x14ac:dyDescent="0.25">
      <c r="E6736" s="169"/>
      <c r="F6736" s="169"/>
      <c r="G6736" s="169"/>
      <c r="H6736" s="204"/>
    </row>
    <row r="6737" spans="5:8" x14ac:dyDescent="0.25">
      <c r="E6737" s="169"/>
      <c r="F6737" s="169"/>
      <c r="G6737" s="169"/>
      <c r="H6737" s="204"/>
    </row>
    <row r="6738" spans="5:8" x14ac:dyDescent="0.25">
      <c r="E6738" s="169"/>
      <c r="F6738" s="169"/>
      <c r="G6738" s="169"/>
      <c r="H6738" s="204"/>
    </row>
    <row r="6739" spans="5:8" x14ac:dyDescent="0.25">
      <c r="E6739" s="169"/>
      <c r="F6739" s="169"/>
      <c r="G6739" s="169"/>
      <c r="H6739" s="204"/>
    </row>
    <row r="6740" spans="5:8" x14ac:dyDescent="0.25">
      <c r="E6740" s="169"/>
      <c r="F6740" s="169"/>
      <c r="G6740" s="169"/>
      <c r="H6740" s="204"/>
    </row>
    <row r="6741" spans="5:8" x14ac:dyDescent="0.25">
      <c r="E6741" s="169"/>
      <c r="F6741" s="169"/>
      <c r="G6741" s="169"/>
      <c r="H6741" s="204"/>
    </row>
    <row r="6742" spans="5:8" x14ac:dyDescent="0.25">
      <c r="E6742" s="169"/>
      <c r="F6742" s="169"/>
      <c r="G6742" s="169"/>
      <c r="H6742" s="204"/>
    </row>
    <row r="6743" spans="5:8" x14ac:dyDescent="0.25">
      <c r="E6743" s="169"/>
      <c r="F6743" s="169"/>
      <c r="G6743" s="169"/>
      <c r="H6743" s="204"/>
    </row>
    <row r="6744" spans="5:8" x14ac:dyDescent="0.25">
      <c r="E6744" s="169"/>
      <c r="F6744" s="169"/>
      <c r="G6744" s="169"/>
      <c r="H6744" s="204"/>
    </row>
    <row r="6745" spans="5:8" x14ac:dyDescent="0.25">
      <c r="E6745" s="169"/>
      <c r="F6745" s="169"/>
      <c r="G6745" s="169"/>
      <c r="H6745" s="204"/>
    </row>
    <row r="6746" spans="5:8" x14ac:dyDescent="0.25">
      <c r="E6746" s="169"/>
      <c r="F6746" s="169"/>
      <c r="G6746" s="169"/>
      <c r="H6746" s="204"/>
    </row>
    <row r="6747" spans="5:8" x14ac:dyDescent="0.25">
      <c r="E6747" s="169"/>
      <c r="F6747" s="169"/>
      <c r="G6747" s="169"/>
      <c r="H6747" s="204"/>
    </row>
    <row r="6748" spans="5:8" x14ac:dyDescent="0.25">
      <c r="E6748" s="169"/>
      <c r="F6748" s="169"/>
      <c r="G6748" s="169"/>
      <c r="H6748" s="204"/>
    </row>
    <row r="6749" spans="5:8" x14ac:dyDescent="0.25">
      <c r="E6749" s="169"/>
      <c r="F6749" s="169"/>
      <c r="G6749" s="169"/>
      <c r="H6749" s="204"/>
    </row>
    <row r="6750" spans="5:8" x14ac:dyDescent="0.25">
      <c r="E6750" s="169"/>
      <c r="F6750" s="169"/>
      <c r="G6750" s="169"/>
      <c r="H6750" s="204"/>
    </row>
    <row r="6751" spans="5:8" x14ac:dyDescent="0.25">
      <c r="E6751" s="169"/>
      <c r="F6751" s="169"/>
      <c r="G6751" s="169"/>
      <c r="H6751" s="204"/>
    </row>
    <row r="6752" spans="5:8" x14ac:dyDescent="0.25">
      <c r="E6752" s="169"/>
      <c r="F6752" s="169"/>
      <c r="G6752" s="169"/>
      <c r="H6752" s="204"/>
    </row>
    <row r="6753" spans="5:8" x14ac:dyDescent="0.25">
      <c r="E6753" s="169"/>
      <c r="F6753" s="169"/>
      <c r="G6753" s="169"/>
      <c r="H6753" s="204"/>
    </row>
    <row r="6754" spans="5:8" x14ac:dyDescent="0.25">
      <c r="E6754" s="169"/>
      <c r="F6754" s="169"/>
      <c r="G6754" s="169"/>
      <c r="H6754" s="204"/>
    </row>
    <row r="6755" spans="5:8" x14ac:dyDescent="0.25">
      <c r="E6755" s="169"/>
      <c r="F6755" s="169"/>
      <c r="G6755" s="169"/>
      <c r="H6755" s="204"/>
    </row>
    <row r="6756" spans="5:8" x14ac:dyDescent="0.25">
      <c r="E6756" s="169"/>
      <c r="F6756" s="169"/>
      <c r="G6756" s="169"/>
      <c r="H6756" s="204"/>
    </row>
    <row r="6757" spans="5:8" x14ac:dyDescent="0.25">
      <c r="E6757" s="169"/>
      <c r="F6757" s="169"/>
      <c r="G6757" s="169"/>
      <c r="H6757" s="204"/>
    </row>
    <row r="6758" spans="5:8" x14ac:dyDescent="0.25">
      <c r="E6758" s="169"/>
      <c r="F6758" s="169"/>
      <c r="G6758" s="169"/>
      <c r="H6758" s="204"/>
    </row>
    <row r="6759" spans="5:8" x14ac:dyDescent="0.25">
      <c r="E6759" s="169"/>
      <c r="F6759" s="169"/>
      <c r="G6759" s="169"/>
      <c r="H6759" s="204"/>
    </row>
    <row r="6760" spans="5:8" x14ac:dyDescent="0.25">
      <c r="E6760" s="169"/>
      <c r="F6760" s="169"/>
      <c r="G6760" s="169"/>
      <c r="H6760" s="204"/>
    </row>
    <row r="6761" spans="5:8" x14ac:dyDescent="0.25">
      <c r="E6761" s="169"/>
      <c r="F6761" s="169"/>
      <c r="G6761" s="169"/>
      <c r="H6761" s="204"/>
    </row>
    <row r="6762" spans="5:8" x14ac:dyDescent="0.25">
      <c r="E6762" s="169"/>
      <c r="F6762" s="169"/>
      <c r="G6762" s="169"/>
      <c r="H6762" s="204"/>
    </row>
    <row r="6763" spans="5:8" x14ac:dyDescent="0.25">
      <c r="E6763" s="169"/>
      <c r="F6763" s="169"/>
      <c r="G6763" s="169"/>
      <c r="H6763" s="204"/>
    </row>
    <row r="6764" spans="5:8" x14ac:dyDescent="0.25">
      <c r="E6764" s="169"/>
      <c r="F6764" s="169"/>
      <c r="G6764" s="169"/>
      <c r="H6764" s="204"/>
    </row>
    <row r="6765" spans="5:8" x14ac:dyDescent="0.25">
      <c r="E6765" s="169"/>
      <c r="F6765" s="169"/>
      <c r="G6765" s="169"/>
      <c r="H6765" s="204"/>
    </row>
    <row r="6766" spans="5:8" x14ac:dyDescent="0.25">
      <c r="E6766" s="169"/>
      <c r="F6766" s="169"/>
      <c r="G6766" s="169"/>
      <c r="H6766" s="204"/>
    </row>
    <row r="6767" spans="5:8" x14ac:dyDescent="0.25">
      <c r="E6767" s="169"/>
      <c r="F6767" s="169"/>
      <c r="G6767" s="169"/>
      <c r="H6767" s="204"/>
    </row>
    <row r="6768" spans="5:8" x14ac:dyDescent="0.25">
      <c r="E6768" s="169"/>
      <c r="F6768" s="169"/>
      <c r="G6768" s="169"/>
      <c r="H6768" s="204"/>
    </row>
    <row r="6769" spans="5:8" x14ac:dyDescent="0.25">
      <c r="E6769" s="169"/>
      <c r="F6769" s="169"/>
      <c r="G6769" s="169"/>
      <c r="H6769" s="204"/>
    </row>
    <row r="6770" spans="5:8" x14ac:dyDescent="0.25">
      <c r="E6770" s="169"/>
      <c r="F6770" s="169"/>
      <c r="G6770" s="169"/>
      <c r="H6770" s="204"/>
    </row>
    <row r="6771" spans="5:8" x14ac:dyDescent="0.25">
      <c r="E6771" s="169"/>
      <c r="F6771" s="169"/>
      <c r="G6771" s="169"/>
      <c r="H6771" s="204"/>
    </row>
    <row r="6772" spans="5:8" x14ac:dyDescent="0.25">
      <c r="E6772" s="169"/>
      <c r="F6772" s="169"/>
      <c r="G6772" s="169"/>
      <c r="H6772" s="204"/>
    </row>
    <row r="6773" spans="5:8" x14ac:dyDescent="0.25">
      <c r="E6773" s="169"/>
      <c r="F6773" s="169"/>
      <c r="G6773" s="169"/>
      <c r="H6773" s="204"/>
    </row>
    <row r="6774" spans="5:8" x14ac:dyDescent="0.25">
      <c r="E6774" s="169"/>
      <c r="F6774" s="169"/>
      <c r="G6774" s="169"/>
      <c r="H6774" s="204"/>
    </row>
    <row r="6775" spans="5:8" x14ac:dyDescent="0.25">
      <c r="E6775" s="169"/>
      <c r="F6775" s="169"/>
      <c r="G6775" s="169"/>
      <c r="H6775" s="204"/>
    </row>
    <row r="6776" spans="5:8" x14ac:dyDescent="0.25">
      <c r="E6776" s="169"/>
      <c r="F6776" s="169"/>
      <c r="G6776" s="169"/>
      <c r="H6776" s="204"/>
    </row>
    <row r="6777" spans="5:8" x14ac:dyDescent="0.25">
      <c r="E6777" s="169"/>
      <c r="F6777" s="169"/>
      <c r="G6777" s="169"/>
      <c r="H6777" s="204"/>
    </row>
    <row r="6778" spans="5:8" x14ac:dyDescent="0.25">
      <c r="E6778" s="169"/>
      <c r="F6778" s="169"/>
      <c r="G6778" s="169"/>
      <c r="H6778" s="204"/>
    </row>
    <row r="6779" spans="5:8" x14ac:dyDescent="0.25">
      <c r="E6779" s="169"/>
      <c r="F6779" s="169"/>
      <c r="G6779" s="169"/>
      <c r="H6779" s="204"/>
    </row>
    <row r="6780" spans="5:8" x14ac:dyDescent="0.25">
      <c r="E6780" s="169"/>
      <c r="F6780" s="169"/>
      <c r="G6780" s="169"/>
      <c r="H6780" s="204"/>
    </row>
    <row r="6781" spans="5:8" x14ac:dyDescent="0.25">
      <c r="E6781" s="169"/>
      <c r="F6781" s="169"/>
      <c r="G6781" s="169"/>
      <c r="H6781" s="204"/>
    </row>
    <row r="6782" spans="5:8" x14ac:dyDescent="0.25">
      <c r="E6782" s="169"/>
      <c r="F6782" s="169"/>
      <c r="G6782" s="169"/>
      <c r="H6782" s="204"/>
    </row>
    <row r="6783" spans="5:8" x14ac:dyDescent="0.25">
      <c r="E6783" s="169"/>
      <c r="F6783" s="169"/>
      <c r="G6783" s="169"/>
      <c r="H6783" s="204"/>
    </row>
    <row r="6784" spans="5:8" x14ac:dyDescent="0.25">
      <c r="E6784" s="169"/>
      <c r="F6784" s="169"/>
      <c r="G6784" s="169"/>
      <c r="H6784" s="204"/>
    </row>
    <row r="6785" spans="5:8" x14ac:dyDescent="0.25">
      <c r="E6785" s="169"/>
      <c r="F6785" s="169"/>
      <c r="G6785" s="169"/>
      <c r="H6785" s="204"/>
    </row>
    <row r="6786" spans="5:8" x14ac:dyDescent="0.25">
      <c r="E6786" s="169"/>
      <c r="F6786" s="169"/>
      <c r="G6786" s="169"/>
      <c r="H6786" s="204"/>
    </row>
    <row r="6787" spans="5:8" x14ac:dyDescent="0.25">
      <c r="E6787" s="169"/>
      <c r="F6787" s="169"/>
      <c r="G6787" s="169"/>
      <c r="H6787" s="204"/>
    </row>
    <row r="6788" spans="5:8" x14ac:dyDescent="0.25">
      <c r="E6788" s="169"/>
      <c r="F6788" s="169"/>
      <c r="G6788" s="169"/>
      <c r="H6788" s="204"/>
    </row>
    <row r="6789" spans="5:8" x14ac:dyDescent="0.25">
      <c r="E6789" s="169"/>
      <c r="F6789" s="169"/>
      <c r="G6789" s="169"/>
      <c r="H6789" s="204"/>
    </row>
    <row r="6790" spans="5:8" x14ac:dyDescent="0.25">
      <c r="E6790" s="169"/>
      <c r="F6790" s="169"/>
      <c r="G6790" s="169"/>
      <c r="H6790" s="204"/>
    </row>
    <row r="6791" spans="5:8" x14ac:dyDescent="0.25">
      <c r="E6791" s="169"/>
      <c r="F6791" s="169"/>
      <c r="G6791" s="169"/>
      <c r="H6791" s="204"/>
    </row>
    <row r="6792" spans="5:8" x14ac:dyDescent="0.25">
      <c r="E6792" s="169"/>
      <c r="F6792" s="169"/>
      <c r="G6792" s="169"/>
      <c r="H6792" s="204"/>
    </row>
    <row r="6793" spans="5:8" x14ac:dyDescent="0.25">
      <c r="E6793" s="169"/>
      <c r="F6793" s="169"/>
      <c r="G6793" s="169"/>
      <c r="H6793" s="204"/>
    </row>
    <row r="6794" spans="5:8" x14ac:dyDescent="0.25">
      <c r="E6794" s="169"/>
      <c r="F6794" s="169"/>
      <c r="G6794" s="169"/>
      <c r="H6794" s="204"/>
    </row>
    <row r="6795" spans="5:8" x14ac:dyDescent="0.25">
      <c r="E6795" s="169"/>
      <c r="F6795" s="169"/>
      <c r="G6795" s="169"/>
      <c r="H6795" s="204"/>
    </row>
    <row r="6796" spans="5:8" x14ac:dyDescent="0.25">
      <c r="E6796" s="169"/>
      <c r="F6796" s="169"/>
      <c r="G6796" s="169"/>
      <c r="H6796" s="204"/>
    </row>
    <row r="6797" spans="5:8" x14ac:dyDescent="0.25">
      <c r="E6797" s="169"/>
      <c r="F6797" s="169"/>
      <c r="G6797" s="169"/>
      <c r="H6797" s="204"/>
    </row>
    <row r="6798" spans="5:8" x14ac:dyDescent="0.25">
      <c r="E6798" s="169"/>
      <c r="F6798" s="169"/>
      <c r="G6798" s="169"/>
      <c r="H6798" s="204"/>
    </row>
    <row r="6799" spans="5:8" x14ac:dyDescent="0.25">
      <c r="E6799" s="169"/>
      <c r="F6799" s="169"/>
      <c r="G6799" s="169"/>
      <c r="H6799" s="204"/>
    </row>
    <row r="6800" spans="5:8" x14ac:dyDescent="0.25">
      <c r="E6800" s="169"/>
      <c r="F6800" s="169"/>
      <c r="G6800" s="169"/>
      <c r="H6800" s="204"/>
    </row>
    <row r="6801" spans="5:8" x14ac:dyDescent="0.25">
      <c r="E6801" s="169"/>
      <c r="F6801" s="169"/>
      <c r="G6801" s="169"/>
      <c r="H6801" s="204"/>
    </row>
    <row r="6802" spans="5:8" x14ac:dyDescent="0.25">
      <c r="E6802" s="169"/>
      <c r="F6802" s="169"/>
      <c r="G6802" s="169"/>
      <c r="H6802" s="204"/>
    </row>
    <row r="6803" spans="5:8" x14ac:dyDescent="0.25">
      <c r="E6803" s="169"/>
      <c r="F6803" s="169"/>
      <c r="G6803" s="169"/>
      <c r="H6803" s="204"/>
    </row>
    <row r="6804" spans="5:8" x14ac:dyDescent="0.25">
      <c r="E6804" s="169"/>
      <c r="F6804" s="169"/>
      <c r="G6804" s="169"/>
      <c r="H6804" s="204"/>
    </row>
    <row r="6805" spans="5:8" x14ac:dyDescent="0.25">
      <c r="E6805" s="169"/>
      <c r="F6805" s="169"/>
      <c r="G6805" s="169"/>
      <c r="H6805" s="204"/>
    </row>
    <row r="6806" spans="5:8" x14ac:dyDescent="0.25">
      <c r="E6806" s="169"/>
      <c r="F6806" s="169"/>
      <c r="G6806" s="169"/>
      <c r="H6806" s="204"/>
    </row>
    <row r="6807" spans="5:8" x14ac:dyDescent="0.25">
      <c r="E6807" s="169"/>
      <c r="F6807" s="169"/>
      <c r="G6807" s="169"/>
      <c r="H6807" s="204"/>
    </row>
    <row r="6808" spans="5:8" x14ac:dyDescent="0.25">
      <c r="E6808" s="169"/>
      <c r="F6808" s="169"/>
      <c r="G6808" s="169"/>
      <c r="H6808" s="204"/>
    </row>
    <row r="6809" spans="5:8" x14ac:dyDescent="0.25">
      <c r="E6809" s="169"/>
      <c r="F6809" s="169"/>
      <c r="G6809" s="169"/>
      <c r="H6809" s="204"/>
    </row>
    <row r="6810" spans="5:8" x14ac:dyDescent="0.25">
      <c r="E6810" s="169"/>
      <c r="F6810" s="169"/>
      <c r="G6810" s="169"/>
      <c r="H6810" s="204"/>
    </row>
    <row r="6811" spans="5:8" x14ac:dyDescent="0.25">
      <c r="E6811" s="169"/>
      <c r="F6811" s="169"/>
      <c r="G6811" s="169"/>
      <c r="H6811" s="204"/>
    </row>
    <row r="6812" spans="5:8" x14ac:dyDescent="0.25">
      <c r="E6812" s="169"/>
      <c r="F6812" s="169"/>
      <c r="G6812" s="169"/>
      <c r="H6812" s="204"/>
    </row>
    <row r="6813" spans="5:8" x14ac:dyDescent="0.25">
      <c r="E6813" s="169"/>
      <c r="F6813" s="169"/>
      <c r="G6813" s="169"/>
      <c r="H6813" s="204"/>
    </row>
    <row r="6814" spans="5:8" x14ac:dyDescent="0.25">
      <c r="E6814" s="169"/>
      <c r="F6814" s="169"/>
      <c r="G6814" s="169"/>
      <c r="H6814" s="204"/>
    </row>
    <row r="6815" spans="5:8" x14ac:dyDescent="0.25">
      <c r="E6815" s="169"/>
      <c r="F6815" s="169"/>
      <c r="G6815" s="169"/>
      <c r="H6815" s="204"/>
    </row>
    <row r="6816" spans="5:8" x14ac:dyDescent="0.25">
      <c r="E6816" s="169"/>
      <c r="F6816" s="169"/>
      <c r="G6816" s="169"/>
      <c r="H6816" s="204"/>
    </row>
    <row r="6817" spans="5:8" x14ac:dyDescent="0.25">
      <c r="E6817" s="169"/>
      <c r="F6817" s="169"/>
      <c r="G6817" s="169"/>
      <c r="H6817" s="204"/>
    </row>
    <row r="6818" spans="5:8" x14ac:dyDescent="0.25">
      <c r="E6818" s="169"/>
      <c r="F6818" s="169"/>
      <c r="G6818" s="169"/>
      <c r="H6818" s="204"/>
    </row>
    <row r="6819" spans="5:8" x14ac:dyDescent="0.25">
      <c r="E6819" s="169"/>
      <c r="F6819" s="169"/>
      <c r="G6819" s="169"/>
      <c r="H6819" s="204"/>
    </row>
    <row r="6820" spans="5:8" x14ac:dyDescent="0.25">
      <c r="E6820" s="169"/>
      <c r="F6820" s="169"/>
      <c r="G6820" s="169"/>
      <c r="H6820" s="204"/>
    </row>
    <row r="6821" spans="5:8" x14ac:dyDescent="0.25">
      <c r="E6821" s="169"/>
      <c r="F6821" s="169"/>
      <c r="G6821" s="169"/>
      <c r="H6821" s="204"/>
    </row>
    <row r="6822" spans="5:8" x14ac:dyDescent="0.25">
      <c r="E6822" s="169"/>
      <c r="F6822" s="169"/>
      <c r="G6822" s="169"/>
      <c r="H6822" s="204"/>
    </row>
    <row r="6823" spans="5:8" x14ac:dyDescent="0.25">
      <c r="E6823" s="169"/>
      <c r="F6823" s="169"/>
      <c r="G6823" s="169"/>
      <c r="H6823" s="204"/>
    </row>
    <row r="6824" spans="5:8" x14ac:dyDescent="0.25">
      <c r="E6824" s="169"/>
      <c r="F6824" s="169"/>
      <c r="G6824" s="169"/>
      <c r="H6824" s="204"/>
    </row>
    <row r="6825" spans="5:8" x14ac:dyDescent="0.25">
      <c r="E6825" s="169"/>
      <c r="F6825" s="169"/>
      <c r="G6825" s="169"/>
      <c r="H6825" s="204"/>
    </row>
    <row r="6826" spans="5:8" x14ac:dyDescent="0.25">
      <c r="E6826" s="169"/>
      <c r="F6826" s="169"/>
      <c r="G6826" s="169"/>
      <c r="H6826" s="204"/>
    </row>
    <row r="6827" spans="5:8" x14ac:dyDescent="0.25">
      <c r="E6827" s="169"/>
      <c r="F6827" s="169"/>
      <c r="G6827" s="169"/>
      <c r="H6827" s="204"/>
    </row>
    <row r="6828" spans="5:8" x14ac:dyDescent="0.25">
      <c r="E6828" s="169"/>
      <c r="F6828" s="169"/>
      <c r="G6828" s="169"/>
      <c r="H6828" s="204"/>
    </row>
    <row r="6829" spans="5:8" x14ac:dyDescent="0.25">
      <c r="E6829" s="169"/>
      <c r="F6829" s="169"/>
      <c r="G6829" s="169"/>
      <c r="H6829" s="204"/>
    </row>
    <row r="6830" spans="5:8" x14ac:dyDescent="0.25">
      <c r="E6830" s="169"/>
      <c r="F6830" s="169"/>
      <c r="G6830" s="169"/>
      <c r="H6830" s="204"/>
    </row>
    <row r="6831" spans="5:8" x14ac:dyDescent="0.25">
      <c r="E6831" s="169"/>
      <c r="F6831" s="169"/>
      <c r="G6831" s="169"/>
      <c r="H6831" s="204"/>
    </row>
    <row r="6832" spans="5:8" x14ac:dyDescent="0.25">
      <c r="E6832" s="169"/>
      <c r="F6832" s="169"/>
      <c r="G6832" s="169"/>
      <c r="H6832" s="204"/>
    </row>
    <row r="6833" spans="5:8" x14ac:dyDescent="0.25">
      <c r="E6833" s="169"/>
      <c r="F6833" s="169"/>
      <c r="G6833" s="169"/>
      <c r="H6833" s="204"/>
    </row>
    <row r="6834" spans="5:8" x14ac:dyDescent="0.25">
      <c r="E6834" s="169"/>
      <c r="F6834" s="169"/>
      <c r="G6834" s="169"/>
      <c r="H6834" s="204"/>
    </row>
    <row r="6835" spans="5:8" x14ac:dyDescent="0.25">
      <c r="E6835" s="169"/>
      <c r="F6835" s="169"/>
      <c r="G6835" s="169"/>
      <c r="H6835" s="204"/>
    </row>
    <row r="6836" spans="5:8" x14ac:dyDescent="0.25">
      <c r="E6836" s="169"/>
      <c r="F6836" s="169"/>
      <c r="G6836" s="169"/>
      <c r="H6836" s="204"/>
    </row>
    <row r="6837" spans="5:8" x14ac:dyDescent="0.25">
      <c r="E6837" s="169"/>
      <c r="F6837" s="169"/>
      <c r="G6837" s="169"/>
      <c r="H6837" s="204"/>
    </row>
    <row r="6838" spans="5:8" x14ac:dyDescent="0.25">
      <c r="E6838" s="169"/>
      <c r="F6838" s="169"/>
      <c r="G6838" s="169"/>
      <c r="H6838" s="204"/>
    </row>
    <row r="6839" spans="5:8" x14ac:dyDescent="0.25">
      <c r="E6839" s="169"/>
      <c r="F6839" s="169"/>
      <c r="G6839" s="169"/>
      <c r="H6839" s="204"/>
    </row>
    <row r="6840" spans="5:8" x14ac:dyDescent="0.25">
      <c r="E6840" s="169"/>
      <c r="F6840" s="169"/>
      <c r="G6840" s="169"/>
      <c r="H6840" s="204"/>
    </row>
    <row r="6841" spans="5:8" x14ac:dyDescent="0.25">
      <c r="E6841" s="169"/>
      <c r="F6841" s="169"/>
      <c r="G6841" s="169"/>
      <c r="H6841" s="204"/>
    </row>
    <row r="6842" spans="5:8" x14ac:dyDescent="0.25">
      <c r="E6842" s="169"/>
      <c r="F6842" s="169"/>
      <c r="G6842" s="169"/>
      <c r="H6842" s="204"/>
    </row>
    <row r="6843" spans="5:8" x14ac:dyDescent="0.25">
      <c r="E6843" s="169"/>
      <c r="F6843" s="169"/>
      <c r="G6843" s="169"/>
      <c r="H6843" s="204"/>
    </row>
    <row r="6844" spans="5:8" x14ac:dyDescent="0.25">
      <c r="E6844" s="169"/>
      <c r="F6844" s="169"/>
      <c r="G6844" s="169"/>
      <c r="H6844" s="204"/>
    </row>
    <row r="6845" spans="5:8" x14ac:dyDescent="0.25">
      <c r="E6845" s="169"/>
      <c r="F6845" s="169"/>
      <c r="G6845" s="169"/>
      <c r="H6845" s="204"/>
    </row>
    <row r="6846" spans="5:8" x14ac:dyDescent="0.25">
      <c r="E6846" s="169"/>
      <c r="F6846" s="169"/>
      <c r="G6846" s="169"/>
      <c r="H6846" s="204"/>
    </row>
    <row r="6847" spans="5:8" x14ac:dyDescent="0.25">
      <c r="E6847" s="169"/>
      <c r="F6847" s="169"/>
      <c r="G6847" s="169"/>
      <c r="H6847" s="204"/>
    </row>
    <row r="6848" spans="5:8" x14ac:dyDescent="0.25">
      <c r="E6848" s="169"/>
      <c r="F6848" s="169"/>
      <c r="G6848" s="169"/>
      <c r="H6848" s="204"/>
    </row>
    <row r="6849" spans="5:8" x14ac:dyDescent="0.25">
      <c r="E6849" s="169"/>
      <c r="F6849" s="169"/>
      <c r="G6849" s="169"/>
      <c r="H6849" s="204"/>
    </row>
    <row r="6850" spans="5:8" x14ac:dyDescent="0.25">
      <c r="E6850" s="169"/>
      <c r="F6850" s="169"/>
      <c r="G6850" s="169"/>
      <c r="H6850" s="204"/>
    </row>
    <row r="6851" spans="5:8" x14ac:dyDescent="0.25">
      <c r="E6851" s="169"/>
      <c r="F6851" s="169"/>
      <c r="G6851" s="169"/>
      <c r="H6851" s="204"/>
    </row>
    <row r="6852" spans="5:8" x14ac:dyDescent="0.25">
      <c r="E6852" s="169"/>
      <c r="F6852" s="169"/>
      <c r="G6852" s="169"/>
      <c r="H6852" s="204"/>
    </row>
    <row r="6853" spans="5:8" x14ac:dyDescent="0.25">
      <c r="E6853" s="169"/>
      <c r="F6853" s="169"/>
      <c r="G6853" s="169"/>
      <c r="H6853" s="204"/>
    </row>
    <row r="6854" spans="5:8" x14ac:dyDescent="0.25">
      <c r="E6854" s="169"/>
      <c r="F6854" s="169"/>
      <c r="G6854" s="169"/>
      <c r="H6854" s="204"/>
    </row>
    <row r="6855" spans="5:8" x14ac:dyDescent="0.25">
      <c r="E6855" s="169"/>
      <c r="F6855" s="169"/>
      <c r="G6855" s="169"/>
      <c r="H6855" s="204"/>
    </row>
    <row r="6856" spans="5:8" x14ac:dyDescent="0.25">
      <c r="E6856" s="169"/>
      <c r="F6856" s="169"/>
      <c r="G6856" s="169"/>
      <c r="H6856" s="204"/>
    </row>
    <row r="6857" spans="5:8" x14ac:dyDescent="0.25">
      <c r="E6857" s="169"/>
      <c r="F6857" s="169"/>
      <c r="G6857" s="169"/>
      <c r="H6857" s="204"/>
    </row>
    <row r="6858" spans="5:8" x14ac:dyDescent="0.25">
      <c r="E6858" s="169"/>
      <c r="F6858" s="169"/>
      <c r="G6858" s="169"/>
      <c r="H6858" s="204"/>
    </row>
    <row r="6859" spans="5:8" x14ac:dyDescent="0.25">
      <c r="E6859" s="169"/>
      <c r="F6859" s="169"/>
      <c r="G6859" s="169"/>
      <c r="H6859" s="204"/>
    </row>
    <row r="6860" spans="5:8" x14ac:dyDescent="0.25">
      <c r="E6860" s="169"/>
      <c r="F6860" s="169"/>
      <c r="G6860" s="169"/>
      <c r="H6860" s="204"/>
    </row>
    <row r="6861" spans="5:8" x14ac:dyDescent="0.25">
      <c r="E6861" s="169"/>
      <c r="F6861" s="169"/>
      <c r="G6861" s="169"/>
      <c r="H6861" s="204"/>
    </row>
    <row r="6862" spans="5:8" x14ac:dyDescent="0.25">
      <c r="E6862" s="169"/>
      <c r="F6862" s="169"/>
      <c r="G6862" s="169"/>
      <c r="H6862" s="204"/>
    </row>
    <row r="6863" spans="5:8" x14ac:dyDescent="0.25">
      <c r="E6863" s="169"/>
      <c r="F6863" s="169"/>
      <c r="G6863" s="169"/>
      <c r="H6863" s="204"/>
    </row>
    <row r="6864" spans="5:8" x14ac:dyDescent="0.25">
      <c r="E6864" s="169"/>
      <c r="F6864" s="169"/>
      <c r="G6864" s="169"/>
      <c r="H6864" s="204"/>
    </row>
    <row r="6865" spans="5:8" x14ac:dyDescent="0.25">
      <c r="E6865" s="169"/>
      <c r="F6865" s="169"/>
      <c r="G6865" s="169"/>
      <c r="H6865" s="204"/>
    </row>
    <row r="6866" spans="5:8" x14ac:dyDescent="0.25">
      <c r="E6866" s="169"/>
      <c r="F6866" s="169"/>
      <c r="G6866" s="169"/>
      <c r="H6866" s="204"/>
    </row>
    <row r="6867" spans="5:8" x14ac:dyDescent="0.25">
      <c r="E6867" s="169"/>
      <c r="F6867" s="169"/>
      <c r="G6867" s="169"/>
      <c r="H6867" s="204"/>
    </row>
    <row r="6868" spans="5:8" x14ac:dyDescent="0.25">
      <c r="E6868" s="169"/>
      <c r="F6868" s="169"/>
      <c r="G6868" s="169"/>
      <c r="H6868" s="204"/>
    </row>
    <row r="6869" spans="5:8" x14ac:dyDescent="0.25">
      <c r="E6869" s="169"/>
      <c r="F6869" s="169"/>
      <c r="G6869" s="169"/>
      <c r="H6869" s="204"/>
    </row>
    <row r="6870" spans="5:8" x14ac:dyDescent="0.25">
      <c r="E6870" s="169"/>
      <c r="F6870" s="169"/>
      <c r="G6870" s="169"/>
      <c r="H6870" s="204"/>
    </row>
    <row r="6871" spans="5:8" x14ac:dyDescent="0.25">
      <c r="E6871" s="169"/>
      <c r="F6871" s="169"/>
      <c r="G6871" s="169"/>
      <c r="H6871" s="204"/>
    </row>
    <row r="6872" spans="5:8" x14ac:dyDescent="0.25">
      <c r="E6872" s="169"/>
      <c r="F6872" s="169"/>
      <c r="G6872" s="169"/>
      <c r="H6872" s="204"/>
    </row>
    <row r="6873" spans="5:8" x14ac:dyDescent="0.25">
      <c r="E6873" s="169"/>
      <c r="F6873" s="169"/>
      <c r="G6873" s="169"/>
      <c r="H6873" s="204"/>
    </row>
    <row r="6874" spans="5:8" x14ac:dyDescent="0.25">
      <c r="E6874" s="169"/>
      <c r="F6874" s="169"/>
      <c r="G6874" s="169"/>
      <c r="H6874" s="204"/>
    </row>
    <row r="6875" spans="5:8" x14ac:dyDescent="0.25">
      <c r="E6875" s="169"/>
      <c r="F6875" s="169"/>
      <c r="G6875" s="169"/>
      <c r="H6875" s="204"/>
    </row>
    <row r="6876" spans="5:8" x14ac:dyDescent="0.25">
      <c r="E6876" s="169"/>
      <c r="F6876" s="169"/>
      <c r="G6876" s="169"/>
      <c r="H6876" s="204"/>
    </row>
    <row r="6877" spans="5:8" x14ac:dyDescent="0.25">
      <c r="E6877" s="169"/>
      <c r="F6877" s="169"/>
      <c r="G6877" s="169"/>
      <c r="H6877" s="204"/>
    </row>
    <row r="6878" spans="5:8" x14ac:dyDescent="0.25">
      <c r="E6878" s="169"/>
      <c r="F6878" s="169"/>
      <c r="G6878" s="169"/>
      <c r="H6878" s="204"/>
    </row>
    <row r="6879" spans="5:8" x14ac:dyDescent="0.25">
      <c r="E6879" s="169"/>
      <c r="F6879" s="169"/>
      <c r="G6879" s="169"/>
      <c r="H6879" s="204"/>
    </row>
    <row r="6880" spans="5:8" x14ac:dyDescent="0.25">
      <c r="E6880" s="169"/>
      <c r="F6880" s="169"/>
      <c r="G6880" s="169"/>
      <c r="H6880" s="204"/>
    </row>
    <row r="6881" spans="5:8" x14ac:dyDescent="0.25">
      <c r="E6881" s="169"/>
      <c r="F6881" s="169"/>
      <c r="G6881" s="169"/>
      <c r="H6881" s="204"/>
    </row>
    <row r="6882" spans="5:8" x14ac:dyDescent="0.25">
      <c r="E6882" s="169"/>
      <c r="F6882" s="169"/>
      <c r="G6882" s="169"/>
      <c r="H6882" s="204"/>
    </row>
    <row r="6883" spans="5:8" x14ac:dyDescent="0.25">
      <c r="E6883" s="169"/>
      <c r="F6883" s="169"/>
      <c r="G6883" s="169"/>
      <c r="H6883" s="204"/>
    </row>
    <row r="6884" spans="5:8" x14ac:dyDescent="0.25">
      <c r="E6884" s="169"/>
      <c r="F6884" s="169"/>
      <c r="G6884" s="169"/>
      <c r="H6884" s="204"/>
    </row>
    <row r="6885" spans="5:8" x14ac:dyDescent="0.25">
      <c r="E6885" s="169"/>
      <c r="F6885" s="169"/>
      <c r="G6885" s="169"/>
      <c r="H6885" s="204"/>
    </row>
    <row r="6886" spans="5:8" x14ac:dyDescent="0.25">
      <c r="E6886" s="169"/>
      <c r="F6886" s="169"/>
      <c r="G6886" s="169"/>
      <c r="H6886" s="204"/>
    </row>
    <row r="6887" spans="5:8" x14ac:dyDescent="0.25">
      <c r="E6887" s="169"/>
      <c r="F6887" s="169"/>
      <c r="G6887" s="169"/>
      <c r="H6887" s="204"/>
    </row>
    <row r="6888" spans="5:8" x14ac:dyDescent="0.25">
      <c r="E6888" s="169"/>
      <c r="F6888" s="169"/>
      <c r="G6888" s="169"/>
      <c r="H6888" s="204"/>
    </row>
    <row r="6889" spans="5:8" x14ac:dyDescent="0.25">
      <c r="E6889" s="169"/>
      <c r="F6889" s="169"/>
      <c r="G6889" s="169"/>
      <c r="H6889" s="204"/>
    </row>
    <row r="6890" spans="5:8" x14ac:dyDescent="0.25">
      <c r="E6890" s="169"/>
      <c r="F6890" s="169"/>
      <c r="G6890" s="169"/>
      <c r="H6890" s="204"/>
    </row>
    <row r="6891" spans="5:8" x14ac:dyDescent="0.25">
      <c r="E6891" s="169"/>
      <c r="F6891" s="169"/>
      <c r="G6891" s="169"/>
      <c r="H6891" s="204"/>
    </row>
    <row r="6892" spans="5:8" x14ac:dyDescent="0.25">
      <c r="E6892" s="169"/>
      <c r="F6892" s="169"/>
      <c r="G6892" s="169"/>
      <c r="H6892" s="204"/>
    </row>
    <row r="6893" spans="5:8" x14ac:dyDescent="0.25">
      <c r="E6893" s="169"/>
      <c r="F6893" s="169"/>
      <c r="G6893" s="169"/>
      <c r="H6893" s="204"/>
    </row>
    <row r="6894" spans="5:8" x14ac:dyDescent="0.25">
      <c r="E6894" s="169"/>
      <c r="F6894" s="169"/>
      <c r="G6894" s="169"/>
      <c r="H6894" s="204"/>
    </row>
    <row r="6895" spans="5:8" x14ac:dyDescent="0.25">
      <c r="E6895" s="169"/>
      <c r="F6895" s="169"/>
      <c r="G6895" s="169"/>
      <c r="H6895" s="204"/>
    </row>
    <row r="6896" spans="5:8" x14ac:dyDescent="0.25">
      <c r="E6896" s="169"/>
      <c r="F6896" s="169"/>
      <c r="G6896" s="169"/>
      <c r="H6896" s="204"/>
    </row>
    <row r="6897" spans="5:8" x14ac:dyDescent="0.25">
      <c r="E6897" s="169"/>
      <c r="F6897" s="169"/>
      <c r="G6897" s="169"/>
      <c r="H6897" s="204"/>
    </row>
    <row r="6898" spans="5:8" x14ac:dyDescent="0.25">
      <c r="E6898" s="169"/>
      <c r="F6898" s="169"/>
      <c r="G6898" s="169"/>
      <c r="H6898" s="204"/>
    </row>
    <row r="6899" spans="5:8" x14ac:dyDescent="0.25">
      <c r="E6899" s="169"/>
      <c r="F6899" s="169"/>
      <c r="G6899" s="169"/>
      <c r="H6899" s="204"/>
    </row>
    <row r="6900" spans="5:8" x14ac:dyDescent="0.25">
      <c r="E6900" s="169"/>
      <c r="F6900" s="169"/>
      <c r="G6900" s="169"/>
      <c r="H6900" s="204"/>
    </row>
    <row r="6901" spans="5:8" x14ac:dyDescent="0.25">
      <c r="E6901" s="169"/>
      <c r="F6901" s="169"/>
      <c r="G6901" s="169"/>
      <c r="H6901" s="204"/>
    </row>
    <row r="6902" spans="5:8" x14ac:dyDescent="0.25">
      <c r="E6902" s="169"/>
      <c r="F6902" s="169"/>
      <c r="G6902" s="169"/>
      <c r="H6902" s="204"/>
    </row>
    <row r="6903" spans="5:8" x14ac:dyDescent="0.25">
      <c r="E6903" s="169"/>
      <c r="F6903" s="169"/>
      <c r="G6903" s="169"/>
      <c r="H6903" s="204"/>
    </row>
    <row r="6904" spans="5:8" x14ac:dyDescent="0.25">
      <c r="E6904" s="169"/>
      <c r="F6904" s="169"/>
      <c r="G6904" s="169"/>
      <c r="H6904" s="204"/>
    </row>
    <row r="6905" spans="5:8" x14ac:dyDescent="0.25">
      <c r="E6905" s="169"/>
      <c r="F6905" s="169"/>
      <c r="G6905" s="169"/>
      <c r="H6905" s="204"/>
    </row>
    <row r="6906" spans="5:8" x14ac:dyDescent="0.25">
      <c r="E6906" s="169"/>
      <c r="F6906" s="169"/>
      <c r="G6906" s="169"/>
      <c r="H6906" s="204"/>
    </row>
    <row r="6907" spans="5:8" x14ac:dyDescent="0.25">
      <c r="E6907" s="169"/>
      <c r="F6907" s="169"/>
      <c r="G6907" s="169"/>
      <c r="H6907" s="204"/>
    </row>
    <row r="6908" spans="5:8" x14ac:dyDescent="0.25">
      <c r="E6908" s="169"/>
      <c r="F6908" s="169"/>
      <c r="G6908" s="169"/>
      <c r="H6908" s="204"/>
    </row>
    <row r="6909" spans="5:8" x14ac:dyDescent="0.25">
      <c r="E6909" s="169"/>
      <c r="F6909" s="169"/>
      <c r="G6909" s="169"/>
      <c r="H6909" s="204"/>
    </row>
    <row r="6910" spans="5:8" x14ac:dyDescent="0.25">
      <c r="E6910" s="169"/>
      <c r="F6910" s="169"/>
      <c r="G6910" s="169"/>
      <c r="H6910" s="204"/>
    </row>
    <row r="6911" spans="5:8" x14ac:dyDescent="0.25">
      <c r="E6911" s="169"/>
      <c r="F6911" s="169"/>
      <c r="G6911" s="169"/>
      <c r="H6911" s="204"/>
    </row>
    <row r="6912" spans="5:8" x14ac:dyDescent="0.25">
      <c r="E6912" s="169"/>
      <c r="F6912" s="169"/>
      <c r="G6912" s="169"/>
      <c r="H6912" s="204"/>
    </row>
    <row r="6913" spans="5:8" x14ac:dyDescent="0.25">
      <c r="E6913" s="169"/>
      <c r="F6913" s="169"/>
      <c r="G6913" s="169"/>
      <c r="H6913" s="204"/>
    </row>
    <row r="6914" spans="5:8" x14ac:dyDescent="0.25">
      <c r="E6914" s="169"/>
      <c r="F6914" s="169"/>
      <c r="G6914" s="169"/>
      <c r="H6914" s="204"/>
    </row>
    <row r="6915" spans="5:8" x14ac:dyDescent="0.25">
      <c r="E6915" s="169"/>
      <c r="F6915" s="169"/>
      <c r="G6915" s="169"/>
      <c r="H6915" s="204"/>
    </row>
    <row r="6916" spans="5:8" x14ac:dyDescent="0.25">
      <c r="E6916" s="169"/>
      <c r="F6916" s="169"/>
      <c r="G6916" s="169"/>
      <c r="H6916" s="204"/>
    </row>
    <row r="6917" spans="5:8" x14ac:dyDescent="0.25">
      <c r="E6917" s="169"/>
      <c r="F6917" s="169"/>
      <c r="G6917" s="169"/>
      <c r="H6917" s="204"/>
    </row>
    <row r="6918" spans="5:8" x14ac:dyDescent="0.25">
      <c r="E6918" s="169"/>
      <c r="F6918" s="169"/>
      <c r="G6918" s="169"/>
      <c r="H6918" s="204"/>
    </row>
    <row r="6919" spans="5:8" x14ac:dyDescent="0.25">
      <c r="E6919" s="169"/>
      <c r="F6919" s="169"/>
      <c r="G6919" s="169"/>
      <c r="H6919" s="204"/>
    </row>
    <row r="6920" spans="5:8" x14ac:dyDescent="0.25">
      <c r="E6920" s="169"/>
      <c r="F6920" s="169"/>
      <c r="G6920" s="169"/>
      <c r="H6920" s="204"/>
    </row>
    <row r="6921" spans="5:8" x14ac:dyDescent="0.25">
      <c r="E6921" s="169"/>
      <c r="F6921" s="169"/>
      <c r="G6921" s="169"/>
      <c r="H6921" s="204"/>
    </row>
    <row r="6922" spans="5:8" x14ac:dyDescent="0.25">
      <c r="E6922" s="169"/>
      <c r="F6922" s="169"/>
      <c r="G6922" s="169"/>
      <c r="H6922" s="204"/>
    </row>
    <row r="6923" spans="5:8" x14ac:dyDescent="0.25">
      <c r="E6923" s="169"/>
      <c r="F6923" s="169"/>
      <c r="G6923" s="169"/>
      <c r="H6923" s="204"/>
    </row>
    <row r="6924" spans="5:8" x14ac:dyDescent="0.25">
      <c r="E6924" s="169"/>
      <c r="F6924" s="169"/>
      <c r="G6924" s="169"/>
      <c r="H6924" s="204"/>
    </row>
    <row r="6925" spans="5:8" x14ac:dyDescent="0.25">
      <c r="E6925" s="169"/>
      <c r="F6925" s="169"/>
      <c r="G6925" s="169"/>
      <c r="H6925" s="204"/>
    </row>
    <row r="6926" spans="5:8" x14ac:dyDescent="0.25">
      <c r="E6926" s="169"/>
      <c r="F6926" s="169"/>
      <c r="G6926" s="169"/>
      <c r="H6926" s="204"/>
    </row>
    <row r="6927" spans="5:8" x14ac:dyDescent="0.25">
      <c r="E6927" s="169"/>
      <c r="F6927" s="169"/>
      <c r="G6927" s="169"/>
      <c r="H6927" s="204"/>
    </row>
    <row r="6928" spans="5:8" x14ac:dyDescent="0.25">
      <c r="E6928" s="169"/>
      <c r="F6928" s="169"/>
      <c r="G6928" s="169"/>
      <c r="H6928" s="204"/>
    </row>
    <row r="6929" spans="5:8" x14ac:dyDescent="0.25">
      <c r="E6929" s="169"/>
      <c r="F6929" s="169"/>
      <c r="G6929" s="169"/>
      <c r="H6929" s="204"/>
    </row>
    <row r="6930" spans="5:8" x14ac:dyDescent="0.25">
      <c r="E6930" s="169"/>
      <c r="F6930" s="169"/>
      <c r="G6930" s="169"/>
      <c r="H6930" s="204"/>
    </row>
    <row r="6931" spans="5:8" x14ac:dyDescent="0.25">
      <c r="E6931" s="169"/>
      <c r="F6931" s="169"/>
      <c r="G6931" s="169"/>
      <c r="H6931" s="204"/>
    </row>
    <row r="6932" spans="5:8" x14ac:dyDescent="0.25">
      <c r="E6932" s="169"/>
      <c r="F6932" s="169"/>
      <c r="G6932" s="169"/>
      <c r="H6932" s="204"/>
    </row>
    <row r="6933" spans="5:8" x14ac:dyDescent="0.25">
      <c r="E6933" s="169"/>
      <c r="F6933" s="169"/>
      <c r="G6933" s="169"/>
      <c r="H6933" s="204"/>
    </row>
    <row r="6934" spans="5:8" x14ac:dyDescent="0.25">
      <c r="E6934" s="169"/>
      <c r="F6934" s="169"/>
      <c r="G6934" s="169"/>
      <c r="H6934" s="204"/>
    </row>
    <row r="6935" spans="5:8" x14ac:dyDescent="0.25">
      <c r="E6935" s="169"/>
      <c r="F6935" s="169"/>
      <c r="G6935" s="169"/>
      <c r="H6935" s="204"/>
    </row>
    <row r="6936" spans="5:8" x14ac:dyDescent="0.25">
      <c r="E6936" s="169"/>
      <c r="F6936" s="169"/>
      <c r="G6936" s="169"/>
      <c r="H6936" s="204"/>
    </row>
    <row r="6937" spans="5:8" x14ac:dyDescent="0.25">
      <c r="E6937" s="169"/>
      <c r="F6937" s="169"/>
      <c r="G6937" s="169"/>
      <c r="H6937" s="204"/>
    </row>
    <row r="6938" spans="5:8" x14ac:dyDescent="0.25">
      <c r="E6938" s="169"/>
      <c r="F6938" s="169"/>
      <c r="G6938" s="169"/>
      <c r="H6938" s="204"/>
    </row>
    <row r="6939" spans="5:8" x14ac:dyDescent="0.25">
      <c r="E6939" s="169"/>
      <c r="F6939" s="169"/>
      <c r="G6939" s="169"/>
      <c r="H6939" s="204"/>
    </row>
    <row r="6940" spans="5:8" x14ac:dyDescent="0.25">
      <c r="E6940" s="169"/>
      <c r="F6940" s="169"/>
      <c r="G6940" s="169"/>
      <c r="H6940" s="204"/>
    </row>
    <row r="6941" spans="5:8" x14ac:dyDescent="0.25">
      <c r="E6941" s="169"/>
      <c r="F6941" s="169"/>
      <c r="G6941" s="169"/>
      <c r="H6941" s="204"/>
    </row>
    <row r="6942" spans="5:8" x14ac:dyDescent="0.25">
      <c r="E6942" s="169"/>
      <c r="F6942" s="169"/>
      <c r="G6942" s="169"/>
      <c r="H6942" s="204"/>
    </row>
    <row r="6943" spans="5:8" x14ac:dyDescent="0.25">
      <c r="E6943" s="169"/>
      <c r="F6943" s="169"/>
      <c r="G6943" s="169"/>
      <c r="H6943" s="204"/>
    </row>
    <row r="6944" spans="5:8" x14ac:dyDescent="0.25">
      <c r="E6944" s="169"/>
      <c r="F6944" s="169"/>
      <c r="G6944" s="169"/>
      <c r="H6944" s="204"/>
    </row>
    <row r="6945" spans="5:8" x14ac:dyDescent="0.25">
      <c r="E6945" s="169"/>
      <c r="F6945" s="169"/>
      <c r="G6945" s="169"/>
      <c r="H6945" s="204"/>
    </row>
    <row r="6946" spans="5:8" x14ac:dyDescent="0.25">
      <c r="E6946" s="169"/>
      <c r="F6946" s="169"/>
      <c r="G6946" s="169"/>
      <c r="H6946" s="204"/>
    </row>
    <row r="6947" spans="5:8" x14ac:dyDescent="0.25">
      <c r="E6947" s="169"/>
      <c r="F6947" s="169"/>
      <c r="G6947" s="169"/>
      <c r="H6947" s="204"/>
    </row>
    <row r="6948" spans="5:8" x14ac:dyDescent="0.25">
      <c r="E6948" s="169"/>
      <c r="F6948" s="169"/>
      <c r="G6948" s="169"/>
      <c r="H6948" s="204"/>
    </row>
    <row r="6949" spans="5:8" x14ac:dyDescent="0.25">
      <c r="E6949" s="169"/>
      <c r="F6949" s="169"/>
      <c r="G6949" s="169"/>
      <c r="H6949" s="204"/>
    </row>
    <row r="6950" spans="5:8" x14ac:dyDescent="0.25">
      <c r="E6950" s="169"/>
      <c r="F6950" s="169"/>
      <c r="G6950" s="169"/>
      <c r="H6950" s="204"/>
    </row>
    <row r="6951" spans="5:8" x14ac:dyDescent="0.25">
      <c r="E6951" s="169"/>
      <c r="F6951" s="169"/>
      <c r="G6951" s="169"/>
      <c r="H6951" s="204"/>
    </row>
    <row r="6952" spans="5:8" x14ac:dyDescent="0.25">
      <c r="E6952" s="169"/>
      <c r="F6952" s="169"/>
      <c r="G6952" s="169"/>
      <c r="H6952" s="204"/>
    </row>
    <row r="6953" spans="5:8" x14ac:dyDescent="0.25">
      <c r="E6953" s="169"/>
      <c r="F6953" s="169"/>
      <c r="G6953" s="169"/>
      <c r="H6953" s="204"/>
    </row>
    <row r="6954" spans="5:8" x14ac:dyDescent="0.25">
      <c r="E6954" s="169"/>
      <c r="F6954" s="169"/>
      <c r="G6954" s="169"/>
      <c r="H6954" s="204"/>
    </row>
    <row r="6955" spans="5:8" x14ac:dyDescent="0.25">
      <c r="E6955" s="169"/>
      <c r="F6955" s="169"/>
      <c r="G6955" s="169"/>
      <c r="H6955" s="204"/>
    </row>
    <row r="6956" spans="5:8" x14ac:dyDescent="0.25">
      <c r="E6956" s="169"/>
      <c r="F6956" s="169"/>
      <c r="G6956" s="169"/>
      <c r="H6956" s="204"/>
    </row>
    <row r="6957" spans="5:8" x14ac:dyDescent="0.25">
      <c r="E6957" s="169"/>
      <c r="F6957" s="169"/>
      <c r="G6957" s="169"/>
      <c r="H6957" s="204"/>
    </row>
    <row r="6958" spans="5:8" x14ac:dyDescent="0.25">
      <c r="E6958" s="169"/>
      <c r="F6958" s="169"/>
      <c r="G6958" s="169"/>
      <c r="H6958" s="204"/>
    </row>
    <row r="6959" spans="5:8" x14ac:dyDescent="0.25">
      <c r="E6959" s="169"/>
      <c r="F6959" s="169"/>
      <c r="G6959" s="169"/>
      <c r="H6959" s="204"/>
    </row>
    <row r="6960" spans="5:8" x14ac:dyDescent="0.25">
      <c r="E6960" s="169"/>
      <c r="F6960" s="169"/>
      <c r="G6960" s="169"/>
      <c r="H6960" s="204"/>
    </row>
    <row r="6961" spans="5:8" x14ac:dyDescent="0.25">
      <c r="E6961" s="169"/>
      <c r="F6961" s="169"/>
      <c r="G6961" s="169"/>
      <c r="H6961" s="204"/>
    </row>
    <row r="6962" spans="5:8" x14ac:dyDescent="0.25">
      <c r="E6962" s="169"/>
      <c r="F6962" s="169"/>
      <c r="G6962" s="169"/>
      <c r="H6962" s="204"/>
    </row>
    <row r="6963" spans="5:8" x14ac:dyDescent="0.25">
      <c r="E6963" s="169"/>
      <c r="F6963" s="169"/>
      <c r="G6963" s="169"/>
      <c r="H6963" s="204"/>
    </row>
    <row r="6964" spans="5:8" x14ac:dyDescent="0.25">
      <c r="E6964" s="169"/>
      <c r="F6964" s="169"/>
      <c r="G6964" s="169"/>
      <c r="H6964" s="204"/>
    </row>
    <row r="6965" spans="5:8" x14ac:dyDescent="0.25">
      <c r="E6965" s="169"/>
      <c r="F6965" s="169"/>
      <c r="G6965" s="169"/>
      <c r="H6965" s="204"/>
    </row>
    <row r="6966" spans="5:8" x14ac:dyDescent="0.25">
      <c r="E6966" s="169"/>
      <c r="F6966" s="169"/>
      <c r="G6966" s="169"/>
      <c r="H6966" s="204"/>
    </row>
    <row r="6967" spans="5:8" x14ac:dyDescent="0.25">
      <c r="E6967" s="169"/>
      <c r="F6967" s="169"/>
      <c r="G6967" s="169"/>
      <c r="H6967" s="204"/>
    </row>
    <row r="6968" spans="5:8" x14ac:dyDescent="0.25">
      <c r="E6968" s="169"/>
      <c r="F6968" s="169"/>
      <c r="G6968" s="169"/>
      <c r="H6968" s="204"/>
    </row>
    <row r="6969" spans="5:8" x14ac:dyDescent="0.25">
      <c r="E6969" s="169"/>
      <c r="F6969" s="169"/>
      <c r="G6969" s="169"/>
      <c r="H6969" s="204"/>
    </row>
    <row r="6970" spans="5:8" x14ac:dyDescent="0.25">
      <c r="E6970" s="169"/>
      <c r="F6970" s="169"/>
      <c r="G6970" s="169"/>
      <c r="H6970" s="204"/>
    </row>
    <row r="6971" spans="5:8" x14ac:dyDescent="0.25">
      <c r="E6971" s="169"/>
      <c r="F6971" s="169"/>
      <c r="G6971" s="169"/>
      <c r="H6971" s="204"/>
    </row>
    <row r="6972" spans="5:8" x14ac:dyDescent="0.25">
      <c r="E6972" s="169"/>
      <c r="F6972" s="169"/>
      <c r="G6972" s="169"/>
      <c r="H6972" s="204"/>
    </row>
    <row r="6973" spans="5:8" x14ac:dyDescent="0.25">
      <c r="E6973" s="169"/>
      <c r="F6973" s="169"/>
      <c r="G6973" s="169"/>
      <c r="H6973" s="204"/>
    </row>
    <row r="6974" spans="5:8" x14ac:dyDescent="0.25">
      <c r="E6974" s="169"/>
      <c r="F6974" s="169"/>
      <c r="G6974" s="169"/>
      <c r="H6974" s="204"/>
    </row>
    <row r="6975" spans="5:8" x14ac:dyDescent="0.25">
      <c r="E6975" s="169"/>
      <c r="F6975" s="169"/>
      <c r="G6975" s="169"/>
      <c r="H6975" s="204"/>
    </row>
    <row r="6976" spans="5:8" x14ac:dyDescent="0.25">
      <c r="E6976" s="169"/>
      <c r="F6976" s="169"/>
      <c r="G6976" s="169"/>
      <c r="H6976" s="204"/>
    </row>
    <row r="6977" spans="5:8" x14ac:dyDescent="0.25">
      <c r="E6977" s="169"/>
      <c r="F6977" s="169"/>
      <c r="G6977" s="169"/>
      <c r="H6977" s="204"/>
    </row>
    <row r="6978" spans="5:8" x14ac:dyDescent="0.25">
      <c r="E6978" s="169"/>
      <c r="F6978" s="169"/>
      <c r="G6978" s="169"/>
      <c r="H6978" s="204"/>
    </row>
    <row r="6979" spans="5:8" x14ac:dyDescent="0.25">
      <c r="E6979" s="169"/>
      <c r="F6979" s="169"/>
      <c r="G6979" s="169"/>
      <c r="H6979" s="204"/>
    </row>
    <row r="6980" spans="5:8" x14ac:dyDescent="0.25">
      <c r="E6980" s="169"/>
      <c r="F6980" s="169"/>
      <c r="G6980" s="169"/>
      <c r="H6980" s="204"/>
    </row>
    <row r="6981" spans="5:8" x14ac:dyDescent="0.25">
      <c r="E6981" s="169"/>
      <c r="F6981" s="169"/>
      <c r="G6981" s="169"/>
      <c r="H6981" s="204"/>
    </row>
    <row r="6982" spans="5:8" x14ac:dyDescent="0.25">
      <c r="E6982" s="169"/>
      <c r="F6982" s="169"/>
      <c r="G6982" s="169"/>
      <c r="H6982" s="204"/>
    </row>
    <row r="6983" spans="5:8" x14ac:dyDescent="0.25">
      <c r="E6983" s="169"/>
      <c r="F6983" s="169"/>
      <c r="G6983" s="169"/>
      <c r="H6983" s="204"/>
    </row>
    <row r="6984" spans="5:8" x14ac:dyDescent="0.25">
      <c r="E6984" s="169"/>
      <c r="F6984" s="169"/>
      <c r="G6984" s="169"/>
      <c r="H6984" s="204"/>
    </row>
    <row r="6985" spans="5:8" x14ac:dyDescent="0.25">
      <c r="E6985" s="169"/>
      <c r="F6985" s="169"/>
      <c r="G6985" s="169"/>
      <c r="H6985" s="204"/>
    </row>
    <row r="6986" spans="5:8" x14ac:dyDescent="0.25">
      <c r="E6986" s="169"/>
      <c r="F6986" s="169"/>
      <c r="G6986" s="169"/>
      <c r="H6986" s="204"/>
    </row>
    <row r="6987" spans="5:8" x14ac:dyDescent="0.25">
      <c r="E6987" s="169"/>
      <c r="F6987" s="169"/>
      <c r="G6987" s="169"/>
      <c r="H6987" s="204"/>
    </row>
    <row r="6988" spans="5:8" x14ac:dyDescent="0.25">
      <c r="E6988" s="169"/>
      <c r="F6988" s="169"/>
      <c r="G6988" s="169"/>
      <c r="H6988" s="204"/>
    </row>
    <row r="6989" spans="5:8" x14ac:dyDescent="0.25">
      <c r="E6989" s="169"/>
      <c r="F6989" s="169"/>
      <c r="G6989" s="169"/>
      <c r="H6989" s="204"/>
    </row>
    <row r="6990" spans="5:8" x14ac:dyDescent="0.25">
      <c r="E6990" s="169"/>
      <c r="F6990" s="169"/>
      <c r="G6990" s="169"/>
      <c r="H6990" s="204"/>
    </row>
    <row r="6991" spans="5:8" x14ac:dyDescent="0.25">
      <c r="E6991" s="169"/>
      <c r="F6991" s="169"/>
      <c r="G6991" s="169"/>
      <c r="H6991" s="204"/>
    </row>
    <row r="6992" spans="5:8" x14ac:dyDescent="0.25">
      <c r="E6992" s="169"/>
      <c r="F6992" s="169"/>
      <c r="G6992" s="169"/>
      <c r="H6992" s="204"/>
    </row>
    <row r="6993" spans="5:8" x14ac:dyDescent="0.25">
      <c r="E6993" s="169"/>
      <c r="F6993" s="169"/>
      <c r="G6993" s="169"/>
      <c r="H6993" s="204"/>
    </row>
    <row r="6994" spans="5:8" x14ac:dyDescent="0.25">
      <c r="E6994" s="169"/>
      <c r="F6994" s="169"/>
      <c r="G6994" s="169"/>
      <c r="H6994" s="204"/>
    </row>
    <row r="6995" spans="5:8" x14ac:dyDescent="0.25">
      <c r="E6995" s="169"/>
      <c r="F6995" s="169"/>
      <c r="G6995" s="169"/>
      <c r="H6995" s="204"/>
    </row>
    <row r="6996" spans="5:8" x14ac:dyDescent="0.25">
      <c r="E6996" s="169"/>
      <c r="F6996" s="169"/>
      <c r="G6996" s="169"/>
      <c r="H6996" s="204"/>
    </row>
    <row r="6997" spans="5:8" x14ac:dyDescent="0.25">
      <c r="E6997" s="169"/>
      <c r="F6997" s="169"/>
      <c r="G6997" s="169"/>
      <c r="H6997" s="204"/>
    </row>
    <row r="6998" spans="5:8" x14ac:dyDescent="0.25">
      <c r="E6998" s="169"/>
      <c r="F6998" s="169"/>
      <c r="G6998" s="169"/>
      <c r="H6998" s="204"/>
    </row>
    <row r="6999" spans="5:8" x14ac:dyDescent="0.25">
      <c r="E6999" s="169"/>
      <c r="F6999" s="169"/>
      <c r="G6999" s="169"/>
      <c r="H6999" s="204"/>
    </row>
    <row r="7000" spans="5:8" x14ac:dyDescent="0.25">
      <c r="E7000" s="169"/>
      <c r="F7000" s="169"/>
      <c r="G7000" s="169"/>
      <c r="H7000" s="204"/>
    </row>
    <row r="7001" spans="5:8" x14ac:dyDescent="0.25">
      <c r="E7001" s="169"/>
      <c r="F7001" s="169"/>
      <c r="G7001" s="169"/>
      <c r="H7001" s="204"/>
    </row>
    <row r="7002" spans="5:8" x14ac:dyDescent="0.25">
      <c r="E7002" s="169"/>
      <c r="F7002" s="169"/>
      <c r="G7002" s="169"/>
      <c r="H7002" s="204"/>
    </row>
    <row r="7003" spans="5:8" x14ac:dyDescent="0.25">
      <c r="E7003" s="169"/>
      <c r="F7003" s="169"/>
      <c r="G7003" s="169"/>
      <c r="H7003" s="204"/>
    </row>
    <row r="7004" spans="5:8" x14ac:dyDescent="0.25">
      <c r="E7004" s="169"/>
      <c r="F7004" s="169"/>
      <c r="G7004" s="169"/>
      <c r="H7004" s="204"/>
    </row>
    <row r="7005" spans="5:8" x14ac:dyDescent="0.25">
      <c r="E7005" s="169"/>
      <c r="F7005" s="169"/>
      <c r="G7005" s="169"/>
      <c r="H7005" s="204"/>
    </row>
    <row r="7006" spans="5:8" x14ac:dyDescent="0.25">
      <c r="E7006" s="169"/>
      <c r="F7006" s="169"/>
      <c r="G7006" s="169"/>
      <c r="H7006" s="204"/>
    </row>
    <row r="7007" spans="5:8" x14ac:dyDescent="0.25">
      <c r="E7007" s="169"/>
      <c r="F7007" s="169"/>
      <c r="G7007" s="169"/>
      <c r="H7007" s="204"/>
    </row>
    <row r="7008" spans="5:8" x14ac:dyDescent="0.25">
      <c r="E7008" s="169"/>
      <c r="F7008" s="169"/>
      <c r="G7008" s="169"/>
      <c r="H7008" s="204"/>
    </row>
    <row r="7009" spans="5:8" x14ac:dyDescent="0.25">
      <c r="E7009" s="169"/>
      <c r="F7009" s="169"/>
      <c r="G7009" s="169"/>
      <c r="H7009" s="204"/>
    </row>
    <row r="7010" spans="5:8" x14ac:dyDescent="0.25">
      <c r="E7010" s="169"/>
      <c r="F7010" s="169"/>
      <c r="G7010" s="169"/>
      <c r="H7010" s="204"/>
    </row>
    <row r="7011" spans="5:8" x14ac:dyDescent="0.25">
      <c r="E7011" s="169"/>
      <c r="F7011" s="169"/>
      <c r="G7011" s="169"/>
      <c r="H7011" s="204"/>
    </row>
    <row r="7012" spans="5:8" x14ac:dyDescent="0.25">
      <c r="E7012" s="169"/>
      <c r="F7012" s="169"/>
      <c r="G7012" s="169"/>
      <c r="H7012" s="204"/>
    </row>
    <row r="7013" spans="5:8" x14ac:dyDescent="0.25">
      <c r="E7013" s="169"/>
      <c r="F7013" s="169"/>
      <c r="G7013" s="169"/>
      <c r="H7013" s="204"/>
    </row>
    <row r="7014" spans="5:8" x14ac:dyDescent="0.25">
      <c r="E7014" s="169"/>
      <c r="F7014" s="169"/>
      <c r="G7014" s="169"/>
      <c r="H7014" s="204"/>
    </row>
    <row r="7015" spans="5:8" x14ac:dyDescent="0.25">
      <c r="E7015" s="169"/>
      <c r="F7015" s="169"/>
      <c r="G7015" s="169"/>
      <c r="H7015" s="204"/>
    </row>
    <row r="7016" spans="5:8" x14ac:dyDescent="0.25">
      <c r="E7016" s="169"/>
      <c r="F7016" s="169"/>
      <c r="G7016" s="169"/>
      <c r="H7016" s="204"/>
    </row>
    <row r="7017" spans="5:8" x14ac:dyDescent="0.25">
      <c r="E7017" s="169"/>
      <c r="F7017" s="169"/>
      <c r="G7017" s="169"/>
      <c r="H7017" s="204"/>
    </row>
    <row r="7018" spans="5:8" x14ac:dyDescent="0.25">
      <c r="E7018" s="169"/>
      <c r="F7018" s="169"/>
      <c r="G7018" s="169"/>
      <c r="H7018" s="204"/>
    </row>
    <row r="7019" spans="5:8" x14ac:dyDescent="0.25">
      <c r="E7019" s="169"/>
      <c r="F7019" s="169"/>
      <c r="G7019" s="169"/>
      <c r="H7019" s="204"/>
    </row>
    <row r="7020" spans="5:8" x14ac:dyDescent="0.25">
      <c r="E7020" s="169"/>
      <c r="F7020" s="169"/>
      <c r="G7020" s="169"/>
      <c r="H7020" s="204"/>
    </row>
    <row r="7021" spans="5:8" x14ac:dyDescent="0.25">
      <c r="E7021" s="169"/>
      <c r="F7021" s="169"/>
      <c r="G7021" s="169"/>
      <c r="H7021" s="204"/>
    </row>
    <row r="7022" spans="5:8" x14ac:dyDescent="0.25">
      <c r="E7022" s="169"/>
      <c r="F7022" s="169"/>
      <c r="G7022" s="169"/>
      <c r="H7022" s="204"/>
    </row>
    <row r="7023" spans="5:8" x14ac:dyDescent="0.25">
      <c r="E7023" s="169"/>
      <c r="F7023" s="169"/>
      <c r="G7023" s="169"/>
      <c r="H7023" s="204"/>
    </row>
    <row r="7024" spans="5:8" x14ac:dyDescent="0.25">
      <c r="E7024" s="169"/>
      <c r="F7024" s="169"/>
      <c r="G7024" s="169"/>
      <c r="H7024" s="204"/>
    </row>
    <row r="7025" spans="5:8" x14ac:dyDescent="0.25">
      <c r="E7025" s="169"/>
      <c r="F7025" s="169"/>
      <c r="G7025" s="169"/>
      <c r="H7025" s="204"/>
    </row>
    <row r="7026" spans="5:8" x14ac:dyDescent="0.25">
      <c r="E7026" s="169"/>
      <c r="F7026" s="169"/>
      <c r="G7026" s="169"/>
      <c r="H7026" s="204"/>
    </row>
    <row r="7027" spans="5:8" x14ac:dyDescent="0.25">
      <c r="E7027" s="169"/>
      <c r="F7027" s="169"/>
      <c r="G7027" s="169"/>
      <c r="H7027" s="204"/>
    </row>
    <row r="7028" spans="5:8" x14ac:dyDescent="0.25">
      <c r="E7028" s="169"/>
      <c r="F7028" s="169"/>
      <c r="G7028" s="169"/>
      <c r="H7028" s="204"/>
    </row>
    <row r="7029" spans="5:8" x14ac:dyDescent="0.25">
      <c r="E7029" s="169"/>
      <c r="F7029" s="169"/>
      <c r="G7029" s="169"/>
      <c r="H7029" s="204"/>
    </row>
    <row r="7030" spans="5:8" x14ac:dyDescent="0.25">
      <c r="E7030" s="169"/>
      <c r="F7030" s="169"/>
      <c r="G7030" s="169"/>
      <c r="H7030" s="204"/>
    </row>
    <row r="7031" spans="5:8" x14ac:dyDescent="0.25">
      <c r="E7031" s="169"/>
      <c r="F7031" s="169"/>
      <c r="G7031" s="169"/>
      <c r="H7031" s="204"/>
    </row>
    <row r="7032" spans="5:8" x14ac:dyDescent="0.25">
      <c r="E7032" s="169"/>
      <c r="F7032" s="169"/>
      <c r="G7032" s="169"/>
      <c r="H7032" s="204"/>
    </row>
    <row r="7033" spans="5:8" x14ac:dyDescent="0.25">
      <c r="E7033" s="169"/>
      <c r="F7033" s="169"/>
      <c r="G7033" s="169"/>
      <c r="H7033" s="204"/>
    </row>
    <row r="7034" spans="5:8" x14ac:dyDescent="0.25">
      <c r="E7034" s="169"/>
      <c r="F7034" s="169"/>
      <c r="G7034" s="169"/>
      <c r="H7034" s="204"/>
    </row>
    <row r="7035" spans="5:8" x14ac:dyDescent="0.25">
      <c r="E7035" s="169"/>
      <c r="F7035" s="169"/>
      <c r="G7035" s="169"/>
      <c r="H7035" s="204"/>
    </row>
    <row r="7036" spans="5:8" x14ac:dyDescent="0.25">
      <c r="E7036" s="169"/>
      <c r="F7036" s="169"/>
      <c r="G7036" s="169"/>
      <c r="H7036" s="204"/>
    </row>
    <row r="7037" spans="5:8" x14ac:dyDescent="0.25">
      <c r="E7037" s="169"/>
      <c r="F7037" s="169"/>
      <c r="G7037" s="169"/>
      <c r="H7037" s="204"/>
    </row>
    <row r="7038" spans="5:8" x14ac:dyDescent="0.25">
      <c r="E7038" s="169"/>
      <c r="F7038" s="169"/>
      <c r="G7038" s="169"/>
      <c r="H7038" s="204"/>
    </row>
    <row r="7039" spans="5:8" x14ac:dyDescent="0.25">
      <c r="E7039" s="169"/>
      <c r="F7039" s="169"/>
      <c r="G7039" s="169"/>
      <c r="H7039" s="204"/>
    </row>
    <row r="7040" spans="5:8" x14ac:dyDescent="0.25">
      <c r="E7040" s="169"/>
      <c r="F7040" s="169"/>
      <c r="G7040" s="169"/>
      <c r="H7040" s="204"/>
    </row>
    <row r="7041" spans="5:8" x14ac:dyDescent="0.25">
      <c r="E7041" s="169"/>
      <c r="F7041" s="169"/>
      <c r="G7041" s="169"/>
      <c r="H7041" s="204"/>
    </row>
    <row r="7042" spans="5:8" x14ac:dyDescent="0.25">
      <c r="E7042" s="169"/>
      <c r="F7042" s="169"/>
      <c r="G7042" s="169"/>
      <c r="H7042" s="204"/>
    </row>
    <row r="7043" spans="5:8" x14ac:dyDescent="0.25">
      <c r="E7043" s="169"/>
      <c r="F7043" s="169"/>
      <c r="G7043" s="169"/>
      <c r="H7043" s="204"/>
    </row>
    <row r="7044" spans="5:8" x14ac:dyDescent="0.25">
      <c r="E7044" s="169"/>
      <c r="F7044" s="169"/>
      <c r="G7044" s="169"/>
      <c r="H7044" s="204"/>
    </row>
    <row r="7045" spans="5:8" x14ac:dyDescent="0.25">
      <c r="E7045" s="169"/>
      <c r="F7045" s="169"/>
      <c r="G7045" s="169"/>
      <c r="H7045" s="204"/>
    </row>
    <row r="7046" spans="5:8" x14ac:dyDescent="0.25">
      <c r="E7046" s="169"/>
      <c r="F7046" s="169"/>
      <c r="G7046" s="169"/>
      <c r="H7046" s="204"/>
    </row>
    <row r="7047" spans="5:8" x14ac:dyDescent="0.25">
      <c r="E7047" s="169"/>
      <c r="F7047" s="169"/>
      <c r="G7047" s="169"/>
      <c r="H7047" s="204"/>
    </row>
    <row r="7048" spans="5:8" x14ac:dyDescent="0.25">
      <c r="E7048" s="169"/>
      <c r="F7048" s="169"/>
      <c r="G7048" s="169"/>
      <c r="H7048" s="204"/>
    </row>
    <row r="7049" spans="5:8" x14ac:dyDescent="0.25">
      <c r="E7049" s="169"/>
      <c r="F7049" s="169"/>
      <c r="G7049" s="169"/>
      <c r="H7049" s="204"/>
    </row>
    <row r="7050" spans="5:8" x14ac:dyDescent="0.25">
      <c r="E7050" s="169"/>
      <c r="F7050" s="169"/>
      <c r="G7050" s="169"/>
      <c r="H7050" s="204"/>
    </row>
    <row r="7051" spans="5:8" x14ac:dyDescent="0.25">
      <c r="E7051" s="169"/>
      <c r="F7051" s="169"/>
      <c r="G7051" s="169"/>
      <c r="H7051" s="204"/>
    </row>
    <row r="7052" spans="5:8" x14ac:dyDescent="0.25">
      <c r="E7052" s="169"/>
      <c r="F7052" s="169"/>
      <c r="G7052" s="169"/>
      <c r="H7052" s="204"/>
    </row>
    <row r="7053" spans="5:8" x14ac:dyDescent="0.25">
      <c r="E7053" s="169"/>
      <c r="F7053" s="169"/>
      <c r="G7053" s="169"/>
      <c r="H7053" s="204"/>
    </row>
    <row r="7054" spans="5:8" x14ac:dyDescent="0.25">
      <c r="E7054" s="169"/>
      <c r="F7054" s="169"/>
      <c r="G7054" s="169"/>
      <c r="H7054" s="204"/>
    </row>
    <row r="7055" spans="5:8" x14ac:dyDescent="0.25">
      <c r="E7055" s="169"/>
      <c r="F7055" s="169"/>
      <c r="G7055" s="169"/>
      <c r="H7055" s="204"/>
    </row>
    <row r="7056" spans="5:8" x14ac:dyDescent="0.25">
      <c r="E7056" s="169"/>
      <c r="F7056" s="169"/>
      <c r="G7056" s="169"/>
      <c r="H7056" s="204"/>
    </row>
    <row r="7057" spans="5:8" x14ac:dyDescent="0.25">
      <c r="E7057" s="169"/>
      <c r="F7057" s="169"/>
      <c r="G7057" s="169"/>
      <c r="H7057" s="204"/>
    </row>
    <row r="7058" spans="5:8" x14ac:dyDescent="0.25">
      <c r="E7058" s="169"/>
      <c r="F7058" s="169"/>
      <c r="G7058" s="169"/>
      <c r="H7058" s="204"/>
    </row>
    <row r="7059" spans="5:8" x14ac:dyDescent="0.25">
      <c r="E7059" s="169"/>
      <c r="F7059" s="169"/>
      <c r="G7059" s="169"/>
      <c r="H7059" s="204"/>
    </row>
    <row r="7060" spans="5:8" x14ac:dyDescent="0.25">
      <c r="E7060" s="169"/>
      <c r="F7060" s="169"/>
      <c r="G7060" s="169"/>
      <c r="H7060" s="204"/>
    </row>
    <row r="7061" spans="5:8" x14ac:dyDescent="0.25">
      <c r="E7061" s="169"/>
      <c r="F7061" s="169"/>
      <c r="G7061" s="169"/>
      <c r="H7061" s="204"/>
    </row>
    <row r="7062" spans="5:8" x14ac:dyDescent="0.25">
      <c r="E7062" s="169"/>
      <c r="F7062" s="169"/>
      <c r="G7062" s="169"/>
      <c r="H7062" s="204"/>
    </row>
    <row r="7063" spans="5:8" x14ac:dyDescent="0.25">
      <c r="E7063" s="169"/>
      <c r="F7063" s="169"/>
      <c r="G7063" s="169"/>
      <c r="H7063" s="204"/>
    </row>
    <row r="7064" spans="5:8" x14ac:dyDescent="0.25">
      <c r="E7064" s="169"/>
      <c r="F7064" s="169"/>
      <c r="G7064" s="169"/>
      <c r="H7064" s="204"/>
    </row>
    <row r="7065" spans="5:8" x14ac:dyDescent="0.25">
      <c r="E7065" s="169"/>
      <c r="F7065" s="169"/>
      <c r="G7065" s="169"/>
      <c r="H7065" s="204"/>
    </row>
    <row r="7066" spans="5:8" x14ac:dyDescent="0.25">
      <c r="E7066" s="169"/>
      <c r="F7066" s="169"/>
      <c r="G7066" s="169"/>
      <c r="H7066" s="204"/>
    </row>
    <row r="7067" spans="5:8" x14ac:dyDescent="0.25">
      <c r="E7067" s="169"/>
      <c r="F7067" s="169"/>
      <c r="G7067" s="169"/>
      <c r="H7067" s="204"/>
    </row>
    <row r="7068" spans="5:8" x14ac:dyDescent="0.25">
      <c r="E7068" s="169"/>
      <c r="F7068" s="169"/>
      <c r="G7068" s="169"/>
      <c r="H7068" s="204"/>
    </row>
    <row r="7069" spans="5:8" x14ac:dyDescent="0.25">
      <c r="E7069" s="169"/>
      <c r="F7069" s="169"/>
      <c r="G7069" s="169"/>
      <c r="H7069" s="204"/>
    </row>
    <row r="7070" spans="5:8" x14ac:dyDescent="0.25">
      <c r="E7070" s="169"/>
      <c r="F7070" s="169"/>
      <c r="G7070" s="169"/>
      <c r="H7070" s="204"/>
    </row>
    <row r="7071" spans="5:8" x14ac:dyDescent="0.25">
      <c r="E7071" s="169"/>
      <c r="F7071" s="169"/>
      <c r="G7071" s="169"/>
      <c r="H7071" s="204"/>
    </row>
    <row r="7072" spans="5:8" x14ac:dyDescent="0.25">
      <c r="E7072" s="169"/>
      <c r="F7072" s="169"/>
      <c r="G7072" s="169"/>
      <c r="H7072" s="204"/>
    </row>
    <row r="7073" spans="5:8" x14ac:dyDescent="0.25">
      <c r="E7073" s="169"/>
      <c r="F7073" s="169"/>
      <c r="G7073" s="169"/>
      <c r="H7073" s="204"/>
    </row>
    <row r="7074" spans="5:8" x14ac:dyDescent="0.25">
      <c r="E7074" s="169"/>
      <c r="F7074" s="169"/>
      <c r="G7074" s="169"/>
      <c r="H7074" s="204"/>
    </row>
    <row r="7075" spans="5:8" x14ac:dyDescent="0.25">
      <c r="E7075" s="169"/>
      <c r="F7075" s="169"/>
      <c r="G7075" s="169"/>
      <c r="H7075" s="204"/>
    </row>
    <row r="7076" spans="5:8" x14ac:dyDescent="0.25">
      <c r="E7076" s="169"/>
      <c r="F7076" s="169"/>
      <c r="G7076" s="169"/>
      <c r="H7076" s="204"/>
    </row>
    <row r="7077" spans="5:8" x14ac:dyDescent="0.25">
      <c r="E7077" s="169"/>
      <c r="F7077" s="169"/>
      <c r="G7077" s="169"/>
      <c r="H7077" s="204"/>
    </row>
    <row r="7078" spans="5:8" x14ac:dyDescent="0.25">
      <c r="E7078" s="169"/>
      <c r="F7078" s="169"/>
      <c r="G7078" s="169"/>
      <c r="H7078" s="204"/>
    </row>
    <row r="7079" spans="5:8" x14ac:dyDescent="0.25">
      <c r="E7079" s="169"/>
      <c r="F7079" s="169"/>
      <c r="G7079" s="169"/>
      <c r="H7079" s="204"/>
    </row>
    <row r="7080" spans="5:8" x14ac:dyDescent="0.25">
      <c r="E7080" s="169"/>
      <c r="F7080" s="169"/>
      <c r="G7080" s="169"/>
      <c r="H7080" s="204"/>
    </row>
    <row r="7081" spans="5:8" x14ac:dyDescent="0.25">
      <c r="E7081" s="169"/>
      <c r="F7081" s="169"/>
      <c r="G7081" s="169"/>
      <c r="H7081" s="204"/>
    </row>
    <row r="7082" spans="5:8" x14ac:dyDescent="0.25">
      <c r="E7082" s="169"/>
      <c r="F7082" s="169"/>
      <c r="G7082" s="169"/>
      <c r="H7082" s="204"/>
    </row>
    <row r="7083" spans="5:8" x14ac:dyDescent="0.25">
      <c r="E7083" s="169"/>
      <c r="F7083" s="169"/>
      <c r="G7083" s="169"/>
      <c r="H7083" s="204"/>
    </row>
    <row r="7084" spans="5:8" x14ac:dyDescent="0.25">
      <c r="E7084" s="169"/>
      <c r="F7084" s="169"/>
      <c r="G7084" s="169"/>
      <c r="H7084" s="204"/>
    </row>
    <row r="7085" spans="5:8" x14ac:dyDescent="0.25">
      <c r="E7085" s="169"/>
      <c r="F7085" s="169"/>
      <c r="G7085" s="169"/>
      <c r="H7085" s="204"/>
    </row>
    <row r="7086" spans="5:8" x14ac:dyDescent="0.25">
      <c r="E7086" s="169"/>
      <c r="F7086" s="169"/>
      <c r="G7086" s="169"/>
      <c r="H7086" s="204"/>
    </row>
    <row r="7087" spans="5:8" x14ac:dyDescent="0.25">
      <c r="E7087" s="169"/>
      <c r="F7087" s="169"/>
      <c r="G7087" s="169"/>
      <c r="H7087" s="204"/>
    </row>
    <row r="7088" spans="5:8" x14ac:dyDescent="0.25">
      <c r="E7088" s="169"/>
      <c r="F7088" s="169"/>
      <c r="G7088" s="169"/>
      <c r="H7088" s="204"/>
    </row>
    <row r="7089" spans="5:8" x14ac:dyDescent="0.25">
      <c r="E7089" s="169"/>
      <c r="F7089" s="169"/>
      <c r="G7089" s="169"/>
      <c r="H7089" s="204"/>
    </row>
    <row r="7090" spans="5:8" x14ac:dyDescent="0.25">
      <c r="E7090" s="169"/>
      <c r="F7090" s="169"/>
      <c r="G7090" s="169"/>
      <c r="H7090" s="204"/>
    </row>
    <row r="7091" spans="5:8" x14ac:dyDescent="0.25">
      <c r="E7091" s="169"/>
      <c r="F7091" s="169"/>
      <c r="G7091" s="169"/>
      <c r="H7091" s="204"/>
    </row>
    <row r="7092" spans="5:8" x14ac:dyDescent="0.25">
      <c r="E7092" s="169"/>
      <c r="F7092" s="169"/>
      <c r="G7092" s="169"/>
      <c r="H7092" s="204"/>
    </row>
    <row r="7093" spans="5:8" x14ac:dyDescent="0.25">
      <c r="E7093" s="169"/>
      <c r="F7093" s="169"/>
      <c r="G7093" s="169"/>
      <c r="H7093" s="204"/>
    </row>
    <row r="7094" spans="5:8" x14ac:dyDescent="0.25">
      <c r="E7094" s="169"/>
      <c r="F7094" s="169"/>
      <c r="G7094" s="169"/>
      <c r="H7094" s="204"/>
    </row>
    <row r="7095" spans="5:8" x14ac:dyDescent="0.25">
      <c r="E7095" s="169"/>
      <c r="F7095" s="169"/>
      <c r="G7095" s="169"/>
      <c r="H7095" s="204"/>
    </row>
    <row r="7096" spans="5:8" x14ac:dyDescent="0.25">
      <c r="E7096" s="169"/>
      <c r="F7096" s="169"/>
      <c r="G7096" s="169"/>
      <c r="H7096" s="204"/>
    </row>
    <row r="7097" spans="5:8" x14ac:dyDescent="0.25">
      <c r="E7097" s="169"/>
      <c r="F7097" s="169"/>
      <c r="G7097" s="169"/>
      <c r="H7097" s="204"/>
    </row>
    <row r="7098" spans="5:8" x14ac:dyDescent="0.25">
      <c r="E7098" s="169"/>
      <c r="F7098" s="169"/>
      <c r="G7098" s="169"/>
      <c r="H7098" s="204"/>
    </row>
    <row r="7099" spans="5:8" x14ac:dyDescent="0.25">
      <c r="E7099" s="169"/>
      <c r="F7099" s="169"/>
      <c r="G7099" s="169"/>
      <c r="H7099" s="204"/>
    </row>
    <row r="7100" spans="5:8" x14ac:dyDescent="0.25">
      <c r="E7100" s="169"/>
      <c r="F7100" s="169"/>
      <c r="G7100" s="169"/>
      <c r="H7100" s="204"/>
    </row>
    <row r="7101" spans="5:8" x14ac:dyDescent="0.25">
      <c r="E7101" s="169"/>
      <c r="F7101" s="169"/>
      <c r="G7101" s="169"/>
      <c r="H7101" s="204"/>
    </row>
    <row r="7102" spans="5:8" x14ac:dyDescent="0.25">
      <c r="E7102" s="169"/>
      <c r="F7102" s="169"/>
      <c r="G7102" s="169"/>
      <c r="H7102" s="204"/>
    </row>
    <row r="7103" spans="5:8" x14ac:dyDescent="0.25">
      <c r="E7103" s="169"/>
      <c r="F7103" s="169"/>
      <c r="G7103" s="169"/>
      <c r="H7103" s="204"/>
    </row>
    <row r="7104" spans="5:8" x14ac:dyDescent="0.25">
      <c r="E7104" s="169"/>
      <c r="F7104" s="169"/>
      <c r="G7104" s="169"/>
      <c r="H7104" s="204"/>
    </row>
    <row r="7105" spans="5:8" x14ac:dyDescent="0.25">
      <c r="E7105" s="169"/>
      <c r="F7105" s="169"/>
      <c r="G7105" s="169"/>
      <c r="H7105" s="204"/>
    </row>
    <row r="7106" spans="5:8" x14ac:dyDescent="0.25">
      <c r="E7106" s="169"/>
      <c r="F7106" s="169"/>
      <c r="G7106" s="169"/>
      <c r="H7106" s="204"/>
    </row>
    <row r="7107" spans="5:8" x14ac:dyDescent="0.25">
      <c r="E7107" s="169"/>
      <c r="F7107" s="169"/>
      <c r="G7107" s="169"/>
      <c r="H7107" s="204"/>
    </row>
    <row r="7108" spans="5:8" x14ac:dyDescent="0.25">
      <c r="E7108" s="169"/>
      <c r="F7108" s="169"/>
      <c r="G7108" s="169"/>
      <c r="H7108" s="204"/>
    </row>
    <row r="7109" spans="5:8" x14ac:dyDescent="0.25">
      <c r="E7109" s="169"/>
      <c r="F7109" s="169"/>
      <c r="G7109" s="169"/>
      <c r="H7109" s="204"/>
    </row>
    <row r="7110" spans="5:8" x14ac:dyDescent="0.25">
      <c r="E7110" s="169"/>
      <c r="F7110" s="169"/>
      <c r="G7110" s="169"/>
      <c r="H7110" s="204"/>
    </row>
    <row r="7111" spans="5:8" x14ac:dyDescent="0.25">
      <c r="E7111" s="169"/>
      <c r="F7111" s="169"/>
      <c r="G7111" s="169"/>
      <c r="H7111" s="204"/>
    </row>
    <row r="7112" spans="5:8" x14ac:dyDescent="0.25">
      <c r="E7112" s="169"/>
      <c r="F7112" s="169"/>
      <c r="G7112" s="169"/>
      <c r="H7112" s="204"/>
    </row>
    <row r="7113" spans="5:8" x14ac:dyDescent="0.25">
      <c r="E7113" s="169"/>
      <c r="F7113" s="169"/>
      <c r="G7113" s="169"/>
      <c r="H7113" s="204"/>
    </row>
    <row r="7114" spans="5:8" x14ac:dyDescent="0.25">
      <c r="E7114" s="169"/>
      <c r="F7114" s="169"/>
      <c r="G7114" s="169"/>
      <c r="H7114" s="204"/>
    </row>
    <row r="7115" spans="5:8" x14ac:dyDescent="0.25">
      <c r="E7115" s="169"/>
      <c r="F7115" s="169"/>
      <c r="G7115" s="169"/>
      <c r="H7115" s="204"/>
    </row>
    <row r="7116" spans="5:8" x14ac:dyDescent="0.25">
      <c r="E7116" s="169"/>
      <c r="F7116" s="169"/>
      <c r="G7116" s="169"/>
      <c r="H7116" s="204"/>
    </row>
    <row r="7117" spans="5:8" x14ac:dyDescent="0.25">
      <c r="E7117" s="169"/>
      <c r="F7117" s="169"/>
      <c r="G7117" s="169"/>
      <c r="H7117" s="204"/>
    </row>
    <row r="7118" spans="5:8" x14ac:dyDescent="0.25">
      <c r="E7118" s="169"/>
      <c r="F7118" s="169"/>
      <c r="G7118" s="169"/>
      <c r="H7118" s="204"/>
    </row>
    <row r="7119" spans="5:8" x14ac:dyDescent="0.25">
      <c r="E7119" s="169"/>
      <c r="F7119" s="169"/>
      <c r="G7119" s="169"/>
      <c r="H7119" s="204"/>
    </row>
    <row r="7120" spans="5:8" x14ac:dyDescent="0.25">
      <c r="E7120" s="169"/>
      <c r="F7120" s="169"/>
      <c r="G7120" s="169"/>
      <c r="H7120" s="204"/>
    </row>
    <row r="7121" spans="5:8" x14ac:dyDescent="0.25">
      <c r="E7121" s="169"/>
      <c r="F7121" s="169"/>
      <c r="G7121" s="169"/>
      <c r="H7121" s="204"/>
    </row>
    <row r="7122" spans="5:8" x14ac:dyDescent="0.25">
      <c r="E7122" s="169"/>
      <c r="F7122" s="169"/>
      <c r="G7122" s="169"/>
      <c r="H7122" s="204"/>
    </row>
    <row r="7123" spans="5:8" x14ac:dyDescent="0.25">
      <c r="E7123" s="169"/>
      <c r="F7123" s="169"/>
      <c r="G7123" s="169"/>
      <c r="H7123" s="204"/>
    </row>
    <row r="7124" spans="5:8" x14ac:dyDescent="0.25">
      <c r="E7124" s="169"/>
      <c r="F7124" s="169"/>
      <c r="G7124" s="169"/>
      <c r="H7124" s="204"/>
    </row>
    <row r="7125" spans="5:8" x14ac:dyDescent="0.25">
      <c r="E7125" s="169"/>
      <c r="F7125" s="169"/>
      <c r="G7125" s="169"/>
      <c r="H7125" s="204"/>
    </row>
    <row r="7126" spans="5:8" x14ac:dyDescent="0.25">
      <c r="E7126" s="169"/>
      <c r="F7126" s="169"/>
      <c r="G7126" s="169"/>
      <c r="H7126" s="204"/>
    </row>
    <row r="7127" spans="5:8" x14ac:dyDescent="0.25">
      <c r="E7127" s="169"/>
      <c r="F7127" s="169"/>
      <c r="G7127" s="169"/>
      <c r="H7127" s="204"/>
    </row>
    <row r="7128" spans="5:8" x14ac:dyDescent="0.25">
      <c r="E7128" s="169"/>
      <c r="F7128" s="169"/>
      <c r="G7128" s="169"/>
      <c r="H7128" s="204"/>
    </row>
    <row r="7129" spans="5:8" x14ac:dyDescent="0.25">
      <c r="E7129" s="169"/>
      <c r="F7129" s="169"/>
      <c r="G7129" s="169"/>
      <c r="H7129" s="204"/>
    </row>
    <row r="7130" spans="5:8" x14ac:dyDescent="0.25">
      <c r="E7130" s="169"/>
      <c r="F7130" s="169"/>
      <c r="G7130" s="169"/>
      <c r="H7130" s="204"/>
    </row>
    <row r="7131" spans="5:8" x14ac:dyDescent="0.25">
      <c r="E7131" s="169"/>
      <c r="F7131" s="169"/>
      <c r="G7131" s="169"/>
      <c r="H7131" s="204"/>
    </row>
    <row r="7132" spans="5:8" x14ac:dyDescent="0.25">
      <c r="E7132" s="169"/>
      <c r="F7132" s="169"/>
      <c r="G7132" s="169"/>
      <c r="H7132" s="204"/>
    </row>
    <row r="7133" spans="5:8" x14ac:dyDescent="0.25">
      <c r="E7133" s="169"/>
      <c r="F7133" s="169"/>
      <c r="G7133" s="169"/>
      <c r="H7133" s="204"/>
    </row>
    <row r="7134" spans="5:8" x14ac:dyDescent="0.25">
      <c r="E7134" s="169"/>
      <c r="F7134" s="169"/>
      <c r="G7134" s="169"/>
      <c r="H7134" s="204"/>
    </row>
    <row r="7135" spans="5:8" x14ac:dyDescent="0.25">
      <c r="E7135" s="169"/>
      <c r="F7135" s="169"/>
      <c r="G7135" s="169"/>
      <c r="H7135" s="204"/>
    </row>
    <row r="7136" spans="5:8" x14ac:dyDescent="0.25">
      <c r="E7136" s="169"/>
      <c r="F7136" s="169"/>
      <c r="G7136" s="169"/>
      <c r="H7136" s="204"/>
    </row>
    <row r="7137" spans="5:8" x14ac:dyDescent="0.25">
      <c r="E7137" s="169"/>
      <c r="F7137" s="169"/>
      <c r="G7137" s="169"/>
      <c r="H7137" s="204"/>
    </row>
    <row r="7138" spans="5:8" x14ac:dyDescent="0.25">
      <c r="E7138" s="169"/>
      <c r="F7138" s="169"/>
      <c r="G7138" s="169"/>
      <c r="H7138" s="204"/>
    </row>
    <row r="7139" spans="5:8" x14ac:dyDescent="0.25">
      <c r="E7139" s="169"/>
      <c r="F7139" s="169"/>
      <c r="G7139" s="169"/>
      <c r="H7139" s="204"/>
    </row>
    <row r="7140" spans="5:8" x14ac:dyDescent="0.25">
      <c r="E7140" s="169"/>
      <c r="F7140" s="169"/>
      <c r="G7140" s="169"/>
      <c r="H7140" s="204"/>
    </row>
    <row r="7141" spans="5:8" x14ac:dyDescent="0.25">
      <c r="E7141" s="169"/>
      <c r="F7141" s="169"/>
      <c r="G7141" s="169"/>
      <c r="H7141" s="204"/>
    </row>
    <row r="7142" spans="5:8" x14ac:dyDescent="0.25">
      <c r="E7142" s="169"/>
      <c r="F7142" s="169"/>
      <c r="G7142" s="169"/>
      <c r="H7142" s="204"/>
    </row>
    <row r="7143" spans="5:8" x14ac:dyDescent="0.25">
      <c r="E7143" s="169"/>
      <c r="F7143" s="169"/>
      <c r="G7143" s="169"/>
      <c r="H7143" s="204"/>
    </row>
    <row r="7144" spans="5:8" x14ac:dyDescent="0.25">
      <c r="E7144" s="169"/>
      <c r="F7144" s="169"/>
      <c r="G7144" s="169"/>
      <c r="H7144" s="204"/>
    </row>
    <row r="7145" spans="5:8" x14ac:dyDescent="0.25">
      <c r="E7145" s="169"/>
      <c r="F7145" s="169"/>
      <c r="G7145" s="169"/>
      <c r="H7145" s="204"/>
    </row>
    <row r="7146" spans="5:8" x14ac:dyDescent="0.25">
      <c r="E7146" s="169"/>
      <c r="F7146" s="169"/>
      <c r="G7146" s="169"/>
      <c r="H7146" s="204"/>
    </row>
    <row r="7147" spans="5:8" x14ac:dyDescent="0.25">
      <c r="E7147" s="169"/>
      <c r="F7147" s="169"/>
      <c r="G7147" s="169"/>
      <c r="H7147" s="204"/>
    </row>
    <row r="7148" spans="5:8" x14ac:dyDescent="0.25">
      <c r="E7148" s="169"/>
      <c r="F7148" s="169"/>
      <c r="G7148" s="169"/>
      <c r="H7148" s="204"/>
    </row>
    <row r="7149" spans="5:8" x14ac:dyDescent="0.25">
      <c r="E7149" s="169"/>
      <c r="F7149" s="169"/>
      <c r="G7149" s="169"/>
      <c r="H7149" s="204"/>
    </row>
    <row r="7150" spans="5:8" x14ac:dyDescent="0.25">
      <c r="E7150" s="169"/>
      <c r="F7150" s="169"/>
      <c r="G7150" s="169"/>
      <c r="H7150" s="204"/>
    </row>
    <row r="7151" spans="5:8" x14ac:dyDescent="0.25">
      <c r="E7151" s="169"/>
      <c r="F7151" s="169"/>
      <c r="G7151" s="169"/>
      <c r="H7151" s="204"/>
    </row>
    <row r="7152" spans="5:8" x14ac:dyDescent="0.25">
      <c r="E7152" s="169"/>
      <c r="F7152" s="169"/>
      <c r="G7152" s="169"/>
      <c r="H7152" s="204"/>
    </row>
    <row r="7153" spans="5:8" x14ac:dyDescent="0.25">
      <c r="E7153" s="169"/>
      <c r="F7153" s="169"/>
      <c r="G7153" s="169"/>
      <c r="H7153" s="204"/>
    </row>
    <row r="7154" spans="5:8" x14ac:dyDescent="0.25">
      <c r="E7154" s="169"/>
      <c r="F7154" s="169"/>
      <c r="G7154" s="169"/>
      <c r="H7154" s="204"/>
    </row>
    <row r="7155" spans="5:8" x14ac:dyDescent="0.25">
      <c r="E7155" s="169"/>
      <c r="F7155" s="169"/>
      <c r="G7155" s="169"/>
      <c r="H7155" s="204"/>
    </row>
    <row r="7156" spans="5:8" x14ac:dyDescent="0.25">
      <c r="E7156" s="169"/>
      <c r="F7156" s="169"/>
      <c r="G7156" s="169"/>
      <c r="H7156" s="204"/>
    </row>
    <row r="7157" spans="5:8" x14ac:dyDescent="0.25">
      <c r="E7157" s="169"/>
      <c r="F7157" s="169"/>
      <c r="G7157" s="169"/>
      <c r="H7157" s="204"/>
    </row>
    <row r="7158" spans="5:8" x14ac:dyDescent="0.25">
      <c r="E7158" s="169"/>
      <c r="F7158" s="169"/>
      <c r="G7158" s="169"/>
      <c r="H7158" s="204"/>
    </row>
    <row r="7159" spans="5:8" x14ac:dyDescent="0.25">
      <c r="E7159" s="169"/>
      <c r="F7159" s="169"/>
      <c r="G7159" s="169"/>
      <c r="H7159" s="204"/>
    </row>
    <row r="7160" spans="5:8" x14ac:dyDescent="0.25">
      <c r="E7160" s="169"/>
      <c r="F7160" s="169"/>
      <c r="G7160" s="169"/>
      <c r="H7160" s="204"/>
    </row>
    <row r="7161" spans="5:8" x14ac:dyDescent="0.25">
      <c r="E7161" s="169"/>
      <c r="F7161" s="169"/>
      <c r="G7161" s="169"/>
      <c r="H7161" s="204"/>
    </row>
    <row r="7162" spans="5:8" x14ac:dyDescent="0.25">
      <c r="E7162" s="169"/>
      <c r="F7162" s="169"/>
      <c r="G7162" s="169"/>
      <c r="H7162" s="204"/>
    </row>
    <row r="7163" spans="5:8" x14ac:dyDescent="0.25">
      <c r="E7163" s="169"/>
      <c r="F7163" s="169"/>
      <c r="G7163" s="169"/>
      <c r="H7163" s="204"/>
    </row>
    <row r="7164" spans="5:8" x14ac:dyDescent="0.25">
      <c r="E7164" s="169"/>
      <c r="F7164" s="169"/>
      <c r="G7164" s="169"/>
      <c r="H7164" s="204"/>
    </row>
    <row r="7165" spans="5:8" x14ac:dyDescent="0.25">
      <c r="E7165" s="169"/>
      <c r="F7165" s="169"/>
      <c r="G7165" s="169"/>
      <c r="H7165" s="204"/>
    </row>
    <row r="7166" spans="5:8" x14ac:dyDescent="0.25">
      <c r="E7166" s="169"/>
      <c r="F7166" s="169"/>
      <c r="G7166" s="169"/>
      <c r="H7166" s="204"/>
    </row>
    <row r="7167" spans="5:8" x14ac:dyDescent="0.25">
      <c r="E7167" s="169"/>
      <c r="F7167" s="169"/>
      <c r="G7167" s="169"/>
      <c r="H7167" s="204"/>
    </row>
    <row r="7168" spans="5:8" x14ac:dyDescent="0.25">
      <c r="E7168" s="169"/>
      <c r="F7168" s="169"/>
      <c r="G7168" s="169"/>
      <c r="H7168" s="204"/>
    </row>
    <row r="7169" spans="5:8" x14ac:dyDescent="0.25">
      <c r="E7169" s="169"/>
      <c r="F7169" s="169"/>
      <c r="G7169" s="169"/>
      <c r="H7169" s="204"/>
    </row>
    <row r="7170" spans="5:8" x14ac:dyDescent="0.25">
      <c r="E7170" s="169"/>
      <c r="F7170" s="169"/>
      <c r="G7170" s="169"/>
      <c r="H7170" s="204"/>
    </row>
    <row r="7171" spans="5:8" x14ac:dyDescent="0.25">
      <c r="E7171" s="169"/>
      <c r="F7171" s="169"/>
      <c r="G7171" s="169"/>
      <c r="H7171" s="204"/>
    </row>
    <row r="7172" spans="5:8" x14ac:dyDescent="0.25">
      <c r="E7172" s="169"/>
      <c r="F7172" s="169"/>
      <c r="G7172" s="169"/>
      <c r="H7172" s="204"/>
    </row>
    <row r="7173" spans="5:8" x14ac:dyDescent="0.25">
      <c r="E7173" s="169"/>
      <c r="F7173" s="169"/>
      <c r="G7173" s="169"/>
      <c r="H7173" s="204"/>
    </row>
    <row r="7174" spans="5:8" x14ac:dyDescent="0.25">
      <c r="E7174" s="169"/>
      <c r="F7174" s="169"/>
      <c r="G7174" s="169"/>
      <c r="H7174" s="204"/>
    </row>
    <row r="7175" spans="5:8" x14ac:dyDescent="0.25">
      <c r="E7175" s="169"/>
      <c r="F7175" s="169"/>
      <c r="G7175" s="169"/>
      <c r="H7175" s="204"/>
    </row>
    <row r="7176" spans="5:8" x14ac:dyDescent="0.25">
      <c r="E7176" s="169"/>
      <c r="F7176" s="169"/>
      <c r="G7176" s="169"/>
      <c r="H7176" s="204"/>
    </row>
    <row r="7177" spans="5:8" x14ac:dyDescent="0.25">
      <c r="E7177" s="169"/>
      <c r="F7177" s="169"/>
      <c r="G7177" s="169"/>
      <c r="H7177" s="204"/>
    </row>
    <row r="7178" spans="5:8" x14ac:dyDescent="0.25">
      <c r="E7178" s="169"/>
      <c r="F7178" s="169"/>
      <c r="G7178" s="169"/>
      <c r="H7178" s="204"/>
    </row>
    <row r="7179" spans="5:8" x14ac:dyDescent="0.25">
      <c r="E7179" s="169"/>
      <c r="F7179" s="169"/>
      <c r="G7179" s="169"/>
      <c r="H7179" s="204"/>
    </row>
    <row r="7180" spans="5:8" x14ac:dyDescent="0.25">
      <c r="E7180" s="169"/>
      <c r="F7180" s="169"/>
      <c r="G7180" s="169"/>
      <c r="H7180" s="204"/>
    </row>
    <row r="7181" spans="5:8" x14ac:dyDescent="0.25">
      <c r="E7181" s="169"/>
      <c r="F7181" s="169"/>
      <c r="G7181" s="169"/>
      <c r="H7181" s="204"/>
    </row>
    <row r="7182" spans="5:8" x14ac:dyDescent="0.25">
      <c r="E7182" s="169"/>
      <c r="F7182" s="169"/>
      <c r="G7182" s="169"/>
      <c r="H7182" s="204"/>
    </row>
    <row r="7183" spans="5:8" x14ac:dyDescent="0.25">
      <c r="E7183" s="169"/>
      <c r="F7183" s="169"/>
      <c r="G7183" s="169"/>
      <c r="H7183" s="204"/>
    </row>
    <row r="7184" spans="5:8" x14ac:dyDescent="0.25">
      <c r="E7184" s="169"/>
      <c r="F7184" s="169"/>
      <c r="G7184" s="169"/>
      <c r="H7184" s="204"/>
    </row>
    <row r="7185" spans="5:8" x14ac:dyDescent="0.25">
      <c r="E7185" s="169"/>
      <c r="F7185" s="169"/>
      <c r="G7185" s="169"/>
      <c r="H7185" s="204"/>
    </row>
    <row r="7186" spans="5:8" x14ac:dyDescent="0.25">
      <c r="E7186" s="169"/>
      <c r="F7186" s="169"/>
      <c r="G7186" s="169"/>
      <c r="H7186" s="204"/>
    </row>
    <row r="7187" spans="5:8" x14ac:dyDescent="0.25">
      <c r="E7187" s="169"/>
      <c r="F7187" s="169"/>
      <c r="G7187" s="169"/>
      <c r="H7187" s="204"/>
    </row>
    <row r="7188" spans="5:8" x14ac:dyDescent="0.25">
      <c r="E7188" s="169"/>
      <c r="F7188" s="169"/>
      <c r="G7188" s="169"/>
      <c r="H7188" s="204"/>
    </row>
    <row r="7189" spans="5:8" x14ac:dyDescent="0.25">
      <c r="E7189" s="169"/>
      <c r="F7189" s="169"/>
      <c r="G7189" s="169"/>
      <c r="H7189" s="204"/>
    </row>
    <row r="7190" spans="5:8" x14ac:dyDescent="0.25">
      <c r="E7190" s="169"/>
      <c r="F7190" s="169"/>
      <c r="G7190" s="169"/>
      <c r="H7190" s="204"/>
    </row>
    <row r="7191" spans="5:8" x14ac:dyDescent="0.25">
      <c r="E7191" s="169"/>
      <c r="F7191" s="169"/>
      <c r="G7191" s="169"/>
      <c r="H7191" s="204"/>
    </row>
    <row r="7192" spans="5:8" x14ac:dyDescent="0.25">
      <c r="E7192" s="169"/>
      <c r="F7192" s="169"/>
      <c r="G7192" s="169"/>
      <c r="H7192" s="204"/>
    </row>
    <row r="7193" spans="5:8" x14ac:dyDescent="0.25">
      <c r="E7193" s="169"/>
      <c r="F7193" s="169"/>
      <c r="G7193" s="169"/>
      <c r="H7193" s="204"/>
    </row>
    <row r="7194" spans="5:8" x14ac:dyDescent="0.25">
      <c r="E7194" s="169"/>
      <c r="F7194" s="169"/>
      <c r="G7194" s="169"/>
      <c r="H7194" s="204"/>
    </row>
    <row r="7195" spans="5:8" x14ac:dyDescent="0.25">
      <c r="E7195" s="169"/>
      <c r="F7195" s="169"/>
      <c r="G7195" s="169"/>
      <c r="H7195" s="204"/>
    </row>
    <row r="7196" spans="5:8" x14ac:dyDescent="0.25">
      <c r="E7196" s="169"/>
      <c r="F7196" s="169"/>
      <c r="G7196" s="169"/>
      <c r="H7196" s="204"/>
    </row>
    <row r="7197" spans="5:8" x14ac:dyDescent="0.25">
      <c r="E7197" s="169"/>
      <c r="F7197" s="169"/>
      <c r="G7197" s="169"/>
      <c r="H7197" s="204"/>
    </row>
    <row r="7198" spans="5:8" x14ac:dyDescent="0.25">
      <c r="E7198" s="169"/>
      <c r="F7198" s="169"/>
      <c r="G7198" s="169"/>
      <c r="H7198" s="204"/>
    </row>
    <row r="7199" spans="5:8" x14ac:dyDescent="0.25">
      <c r="E7199" s="169"/>
      <c r="F7199" s="169"/>
      <c r="G7199" s="169"/>
      <c r="H7199" s="204"/>
    </row>
    <row r="7200" spans="5:8" x14ac:dyDescent="0.25">
      <c r="E7200" s="169"/>
      <c r="F7200" s="169"/>
      <c r="G7200" s="169"/>
      <c r="H7200" s="204"/>
    </row>
    <row r="7201" spans="5:8" x14ac:dyDescent="0.25">
      <c r="E7201" s="169"/>
      <c r="F7201" s="169"/>
      <c r="G7201" s="169"/>
      <c r="H7201" s="204"/>
    </row>
    <row r="7202" spans="5:8" x14ac:dyDescent="0.25">
      <c r="E7202" s="169"/>
      <c r="F7202" s="169"/>
      <c r="G7202" s="169"/>
      <c r="H7202" s="204"/>
    </row>
    <row r="7203" spans="5:8" x14ac:dyDescent="0.25">
      <c r="E7203" s="169"/>
      <c r="F7203" s="169"/>
      <c r="G7203" s="169"/>
      <c r="H7203" s="204"/>
    </row>
    <row r="7204" spans="5:8" x14ac:dyDescent="0.25">
      <c r="E7204" s="169"/>
      <c r="F7204" s="169"/>
      <c r="G7204" s="169"/>
      <c r="H7204" s="204"/>
    </row>
    <row r="7205" spans="5:8" x14ac:dyDescent="0.25">
      <c r="E7205" s="169"/>
      <c r="F7205" s="169"/>
      <c r="G7205" s="169"/>
      <c r="H7205" s="204"/>
    </row>
    <row r="7206" spans="5:8" x14ac:dyDescent="0.25">
      <c r="E7206" s="169"/>
      <c r="F7206" s="169"/>
      <c r="G7206" s="169"/>
      <c r="H7206" s="204"/>
    </row>
    <row r="7207" spans="5:8" x14ac:dyDescent="0.25">
      <c r="E7207" s="169"/>
      <c r="F7207" s="169"/>
      <c r="G7207" s="169"/>
      <c r="H7207" s="204"/>
    </row>
    <row r="7208" spans="5:8" x14ac:dyDescent="0.25">
      <c r="E7208" s="169"/>
      <c r="F7208" s="169"/>
      <c r="G7208" s="169"/>
      <c r="H7208" s="204"/>
    </row>
    <row r="7209" spans="5:8" x14ac:dyDescent="0.25">
      <c r="E7209" s="169"/>
      <c r="F7209" s="169"/>
      <c r="G7209" s="169"/>
      <c r="H7209" s="204"/>
    </row>
    <row r="7210" spans="5:8" x14ac:dyDescent="0.25">
      <c r="E7210" s="169"/>
      <c r="F7210" s="169"/>
      <c r="G7210" s="169"/>
      <c r="H7210" s="204"/>
    </row>
    <row r="7211" spans="5:8" x14ac:dyDescent="0.25">
      <c r="E7211" s="169"/>
      <c r="F7211" s="169"/>
      <c r="G7211" s="169"/>
      <c r="H7211" s="204"/>
    </row>
    <row r="7212" spans="5:8" x14ac:dyDescent="0.25">
      <c r="E7212" s="169"/>
      <c r="F7212" s="169"/>
      <c r="G7212" s="169"/>
      <c r="H7212" s="204"/>
    </row>
    <row r="7213" spans="5:8" x14ac:dyDescent="0.25">
      <c r="E7213" s="169"/>
      <c r="F7213" s="169"/>
      <c r="G7213" s="169"/>
      <c r="H7213" s="204"/>
    </row>
    <row r="7214" spans="5:8" x14ac:dyDescent="0.25">
      <c r="E7214" s="169"/>
      <c r="F7214" s="169"/>
      <c r="G7214" s="169"/>
      <c r="H7214" s="204"/>
    </row>
    <row r="7215" spans="5:8" x14ac:dyDescent="0.25">
      <c r="E7215" s="169"/>
      <c r="F7215" s="169"/>
      <c r="G7215" s="169"/>
      <c r="H7215" s="204"/>
    </row>
    <row r="7216" spans="5:8" x14ac:dyDescent="0.25">
      <c r="E7216" s="169"/>
      <c r="F7216" s="169"/>
      <c r="G7216" s="169"/>
      <c r="H7216" s="204"/>
    </row>
    <row r="7217" spans="5:8" x14ac:dyDescent="0.25">
      <c r="E7217" s="169"/>
      <c r="F7217" s="169"/>
      <c r="G7217" s="169"/>
      <c r="H7217" s="204"/>
    </row>
    <row r="7218" spans="5:8" x14ac:dyDescent="0.25">
      <c r="E7218" s="169"/>
      <c r="F7218" s="169"/>
      <c r="G7218" s="169"/>
      <c r="H7218" s="204"/>
    </row>
    <row r="7219" spans="5:8" x14ac:dyDescent="0.25">
      <c r="E7219" s="169"/>
      <c r="F7219" s="169"/>
      <c r="G7219" s="169"/>
      <c r="H7219" s="204"/>
    </row>
    <row r="7220" spans="5:8" x14ac:dyDescent="0.25">
      <c r="E7220" s="169"/>
      <c r="F7220" s="169"/>
      <c r="G7220" s="169"/>
      <c r="H7220" s="204"/>
    </row>
    <row r="7221" spans="5:8" x14ac:dyDescent="0.25">
      <c r="E7221" s="169"/>
      <c r="F7221" s="169"/>
      <c r="G7221" s="169"/>
      <c r="H7221" s="204"/>
    </row>
    <row r="7222" spans="5:8" x14ac:dyDescent="0.25">
      <c r="E7222" s="169"/>
      <c r="F7222" s="169"/>
      <c r="G7222" s="169"/>
      <c r="H7222" s="204"/>
    </row>
    <row r="7223" spans="5:8" x14ac:dyDescent="0.25">
      <c r="E7223" s="169"/>
      <c r="F7223" s="169"/>
      <c r="G7223" s="169"/>
      <c r="H7223" s="204"/>
    </row>
    <row r="7224" spans="5:8" x14ac:dyDescent="0.25">
      <c r="E7224" s="169"/>
      <c r="F7224" s="169"/>
      <c r="G7224" s="169"/>
      <c r="H7224" s="204"/>
    </row>
    <row r="7225" spans="5:8" x14ac:dyDescent="0.25">
      <c r="E7225" s="169"/>
      <c r="F7225" s="169"/>
      <c r="G7225" s="169"/>
      <c r="H7225" s="204"/>
    </row>
    <row r="7226" spans="5:8" x14ac:dyDescent="0.25">
      <c r="E7226" s="169"/>
      <c r="F7226" s="169"/>
      <c r="G7226" s="169"/>
      <c r="H7226" s="204"/>
    </row>
    <row r="7227" spans="5:8" x14ac:dyDescent="0.25">
      <c r="E7227" s="169"/>
      <c r="F7227" s="169"/>
      <c r="G7227" s="169"/>
      <c r="H7227" s="204"/>
    </row>
    <row r="7228" spans="5:8" x14ac:dyDescent="0.25">
      <c r="E7228" s="169"/>
      <c r="F7228" s="169"/>
      <c r="G7228" s="169"/>
      <c r="H7228" s="204"/>
    </row>
    <row r="7229" spans="5:8" x14ac:dyDescent="0.25">
      <c r="E7229" s="169"/>
      <c r="F7229" s="169"/>
      <c r="G7229" s="169"/>
      <c r="H7229" s="204"/>
    </row>
    <row r="7230" spans="5:8" x14ac:dyDescent="0.25">
      <c r="E7230" s="169"/>
      <c r="F7230" s="169"/>
      <c r="G7230" s="169"/>
      <c r="H7230" s="204"/>
    </row>
    <row r="7231" spans="5:8" x14ac:dyDescent="0.25">
      <c r="E7231" s="169"/>
      <c r="F7231" s="169"/>
      <c r="G7231" s="169"/>
      <c r="H7231" s="204"/>
    </row>
    <row r="7232" spans="5:8" x14ac:dyDescent="0.25">
      <c r="E7232" s="169"/>
      <c r="F7232" s="169"/>
      <c r="G7232" s="169"/>
      <c r="H7232" s="204"/>
    </row>
    <row r="7233" spans="5:8" x14ac:dyDescent="0.25">
      <c r="E7233" s="169"/>
      <c r="F7233" s="169"/>
      <c r="G7233" s="169"/>
      <c r="H7233" s="204"/>
    </row>
    <row r="7234" spans="5:8" x14ac:dyDescent="0.25">
      <c r="E7234" s="169"/>
      <c r="F7234" s="169"/>
      <c r="G7234" s="169"/>
      <c r="H7234" s="204"/>
    </row>
    <row r="7235" spans="5:8" x14ac:dyDescent="0.25">
      <c r="E7235" s="169"/>
      <c r="F7235" s="169"/>
      <c r="G7235" s="169"/>
      <c r="H7235" s="204"/>
    </row>
    <row r="7236" spans="5:8" x14ac:dyDescent="0.25">
      <c r="E7236" s="169"/>
      <c r="F7236" s="169"/>
      <c r="G7236" s="169"/>
      <c r="H7236" s="204"/>
    </row>
    <row r="7237" spans="5:8" x14ac:dyDescent="0.25">
      <c r="E7237" s="169"/>
      <c r="F7237" s="169"/>
      <c r="G7237" s="169"/>
      <c r="H7237" s="204"/>
    </row>
    <row r="7238" spans="5:8" x14ac:dyDescent="0.25">
      <c r="E7238" s="169"/>
      <c r="F7238" s="169"/>
      <c r="G7238" s="169"/>
      <c r="H7238" s="204"/>
    </row>
    <row r="7239" spans="5:8" x14ac:dyDescent="0.25">
      <c r="E7239" s="169"/>
      <c r="F7239" s="169"/>
      <c r="G7239" s="169"/>
      <c r="H7239" s="204"/>
    </row>
    <row r="7240" spans="5:8" x14ac:dyDescent="0.25">
      <c r="E7240" s="169"/>
      <c r="F7240" s="169"/>
      <c r="G7240" s="169"/>
      <c r="H7240" s="204"/>
    </row>
    <row r="7241" spans="5:8" x14ac:dyDescent="0.25">
      <c r="E7241" s="169"/>
      <c r="F7241" s="169"/>
      <c r="G7241" s="169"/>
      <c r="H7241" s="204"/>
    </row>
    <row r="7242" spans="5:8" x14ac:dyDescent="0.25">
      <c r="E7242" s="169"/>
      <c r="F7242" s="169"/>
      <c r="G7242" s="169"/>
      <c r="H7242" s="204"/>
    </row>
    <row r="7243" spans="5:8" x14ac:dyDescent="0.25">
      <c r="E7243" s="169"/>
      <c r="F7243" s="169"/>
      <c r="G7243" s="169"/>
      <c r="H7243" s="204"/>
    </row>
    <row r="7244" spans="5:8" x14ac:dyDescent="0.25">
      <c r="E7244" s="169"/>
      <c r="F7244" s="169"/>
      <c r="G7244" s="169"/>
      <c r="H7244" s="204"/>
    </row>
    <row r="7245" spans="5:8" x14ac:dyDescent="0.25">
      <c r="E7245" s="169"/>
      <c r="F7245" s="169"/>
      <c r="G7245" s="169"/>
      <c r="H7245" s="204"/>
    </row>
    <row r="7246" spans="5:8" x14ac:dyDescent="0.25">
      <c r="E7246" s="169"/>
      <c r="F7246" s="169"/>
      <c r="G7246" s="169"/>
      <c r="H7246" s="204"/>
    </row>
    <row r="7247" spans="5:8" x14ac:dyDescent="0.25">
      <c r="E7247" s="169"/>
      <c r="F7247" s="169"/>
      <c r="G7247" s="169"/>
      <c r="H7247" s="204"/>
    </row>
    <row r="7248" spans="5:8" x14ac:dyDescent="0.25">
      <c r="E7248" s="169"/>
      <c r="F7248" s="169"/>
      <c r="G7248" s="169"/>
      <c r="H7248" s="204"/>
    </row>
    <row r="7249" spans="5:8" x14ac:dyDescent="0.25">
      <c r="E7249" s="169"/>
      <c r="F7249" s="169"/>
      <c r="G7249" s="169"/>
      <c r="H7249" s="204"/>
    </row>
    <row r="7250" spans="5:8" x14ac:dyDescent="0.25">
      <c r="E7250" s="169"/>
      <c r="F7250" s="169"/>
      <c r="G7250" s="169"/>
      <c r="H7250" s="204"/>
    </row>
    <row r="7251" spans="5:8" x14ac:dyDescent="0.25">
      <c r="E7251" s="169"/>
      <c r="F7251" s="169"/>
      <c r="G7251" s="169"/>
      <c r="H7251" s="204"/>
    </row>
    <row r="7252" spans="5:8" x14ac:dyDescent="0.25">
      <c r="E7252" s="169"/>
      <c r="F7252" s="169"/>
      <c r="G7252" s="169"/>
      <c r="H7252" s="204"/>
    </row>
    <row r="7253" spans="5:8" x14ac:dyDescent="0.25">
      <c r="E7253" s="169"/>
      <c r="F7253" s="169"/>
      <c r="G7253" s="169"/>
      <c r="H7253" s="204"/>
    </row>
    <row r="7254" spans="5:8" x14ac:dyDescent="0.25">
      <c r="E7254" s="169"/>
      <c r="F7254" s="169"/>
      <c r="G7254" s="169"/>
      <c r="H7254" s="204"/>
    </row>
    <row r="7255" spans="5:8" x14ac:dyDescent="0.25">
      <c r="E7255" s="169"/>
      <c r="F7255" s="169"/>
      <c r="G7255" s="169"/>
      <c r="H7255" s="204"/>
    </row>
    <row r="7256" spans="5:8" x14ac:dyDescent="0.25">
      <c r="E7256" s="169"/>
      <c r="F7256" s="169"/>
      <c r="G7256" s="169"/>
      <c r="H7256" s="204"/>
    </row>
    <row r="7257" spans="5:8" x14ac:dyDescent="0.25">
      <c r="E7257" s="169"/>
      <c r="F7257" s="169"/>
      <c r="G7257" s="169"/>
      <c r="H7257" s="204"/>
    </row>
    <row r="7258" spans="5:8" x14ac:dyDescent="0.25">
      <c r="E7258" s="169"/>
      <c r="F7258" s="169"/>
      <c r="G7258" s="169"/>
      <c r="H7258" s="204"/>
    </row>
    <row r="7259" spans="5:8" x14ac:dyDescent="0.25">
      <c r="E7259" s="169"/>
      <c r="F7259" s="169"/>
      <c r="G7259" s="169"/>
      <c r="H7259" s="204"/>
    </row>
    <row r="7260" spans="5:8" x14ac:dyDescent="0.25">
      <c r="E7260" s="169"/>
      <c r="F7260" s="169"/>
      <c r="G7260" s="169"/>
      <c r="H7260" s="204"/>
    </row>
    <row r="7261" spans="5:8" x14ac:dyDescent="0.25">
      <c r="E7261" s="169"/>
      <c r="F7261" s="169"/>
      <c r="G7261" s="169"/>
      <c r="H7261" s="204"/>
    </row>
    <row r="7262" spans="5:8" x14ac:dyDescent="0.25">
      <c r="E7262" s="169"/>
      <c r="F7262" s="169"/>
      <c r="G7262" s="169"/>
      <c r="H7262" s="204"/>
    </row>
    <row r="7263" spans="5:8" x14ac:dyDescent="0.25">
      <c r="E7263" s="169"/>
      <c r="F7263" s="169"/>
      <c r="G7263" s="169"/>
      <c r="H7263" s="204"/>
    </row>
    <row r="7264" spans="5:8" x14ac:dyDescent="0.25">
      <c r="E7264" s="169"/>
      <c r="F7264" s="169"/>
      <c r="G7264" s="169"/>
      <c r="H7264" s="204"/>
    </row>
    <row r="7265" spans="5:8" x14ac:dyDescent="0.25">
      <c r="E7265" s="169"/>
      <c r="F7265" s="169"/>
      <c r="G7265" s="169"/>
      <c r="H7265" s="204"/>
    </row>
    <row r="7266" spans="5:8" x14ac:dyDescent="0.25">
      <c r="E7266" s="169"/>
      <c r="F7266" s="169"/>
      <c r="G7266" s="169"/>
      <c r="H7266" s="204"/>
    </row>
    <row r="7267" spans="5:8" x14ac:dyDescent="0.25">
      <c r="E7267" s="169"/>
      <c r="F7267" s="169"/>
      <c r="G7267" s="169"/>
      <c r="H7267" s="204"/>
    </row>
    <row r="7268" spans="5:8" x14ac:dyDescent="0.25">
      <c r="E7268" s="169"/>
      <c r="F7268" s="169"/>
      <c r="G7268" s="169"/>
      <c r="H7268" s="204"/>
    </row>
    <row r="7269" spans="5:8" x14ac:dyDescent="0.25">
      <c r="E7269" s="169"/>
      <c r="F7269" s="169"/>
      <c r="G7269" s="169"/>
      <c r="H7269" s="204"/>
    </row>
    <row r="7270" spans="5:8" x14ac:dyDescent="0.25">
      <c r="E7270" s="169"/>
      <c r="F7270" s="169"/>
      <c r="G7270" s="169"/>
      <c r="H7270" s="204"/>
    </row>
    <row r="7271" spans="5:8" x14ac:dyDescent="0.25">
      <c r="E7271" s="169"/>
      <c r="F7271" s="169"/>
      <c r="G7271" s="169"/>
      <c r="H7271" s="204"/>
    </row>
    <row r="7272" spans="5:8" x14ac:dyDescent="0.25">
      <c r="E7272" s="169"/>
      <c r="F7272" s="169"/>
      <c r="G7272" s="169"/>
      <c r="H7272" s="204"/>
    </row>
    <row r="7273" spans="5:8" x14ac:dyDescent="0.25">
      <c r="E7273" s="169"/>
      <c r="F7273" s="169"/>
      <c r="G7273" s="169"/>
      <c r="H7273" s="204"/>
    </row>
    <row r="7274" spans="5:8" x14ac:dyDescent="0.25">
      <c r="E7274" s="169"/>
      <c r="F7274" s="169"/>
      <c r="G7274" s="169"/>
      <c r="H7274" s="204"/>
    </row>
    <row r="7275" spans="5:8" x14ac:dyDescent="0.25">
      <c r="E7275" s="169"/>
      <c r="F7275" s="169"/>
      <c r="G7275" s="169"/>
      <c r="H7275" s="204"/>
    </row>
    <row r="7276" spans="5:8" x14ac:dyDescent="0.25">
      <c r="E7276" s="169"/>
      <c r="F7276" s="169"/>
      <c r="G7276" s="169"/>
      <c r="H7276" s="204"/>
    </row>
    <row r="7277" spans="5:8" x14ac:dyDescent="0.25">
      <c r="E7277" s="169"/>
      <c r="F7277" s="169"/>
      <c r="G7277" s="169"/>
      <c r="H7277" s="204"/>
    </row>
    <row r="7278" spans="5:8" x14ac:dyDescent="0.25">
      <c r="E7278" s="169"/>
      <c r="F7278" s="169"/>
      <c r="G7278" s="169"/>
      <c r="H7278" s="204"/>
    </row>
    <row r="7279" spans="5:8" x14ac:dyDescent="0.25">
      <c r="E7279" s="169"/>
      <c r="F7279" s="169"/>
      <c r="G7279" s="169"/>
      <c r="H7279" s="204"/>
    </row>
    <row r="7280" spans="5:8" x14ac:dyDescent="0.25">
      <c r="E7280" s="169"/>
      <c r="F7280" s="169"/>
      <c r="G7280" s="169"/>
      <c r="H7280" s="204"/>
    </row>
    <row r="7281" spans="5:8" x14ac:dyDescent="0.25">
      <c r="E7281" s="169"/>
      <c r="F7281" s="169"/>
      <c r="G7281" s="169"/>
      <c r="H7281" s="204"/>
    </row>
    <row r="7282" spans="5:8" x14ac:dyDescent="0.25">
      <c r="E7282" s="169"/>
      <c r="F7282" s="169"/>
      <c r="G7282" s="169"/>
      <c r="H7282" s="204"/>
    </row>
    <row r="7283" spans="5:8" x14ac:dyDescent="0.25">
      <c r="E7283" s="169"/>
      <c r="F7283" s="169"/>
      <c r="G7283" s="169"/>
      <c r="H7283" s="204"/>
    </row>
    <row r="7284" spans="5:8" x14ac:dyDescent="0.25">
      <c r="E7284" s="169"/>
      <c r="F7284" s="169"/>
      <c r="G7284" s="169"/>
      <c r="H7284" s="204"/>
    </row>
    <row r="7285" spans="5:8" x14ac:dyDescent="0.25">
      <c r="E7285" s="169"/>
      <c r="F7285" s="169"/>
      <c r="G7285" s="169"/>
      <c r="H7285" s="204"/>
    </row>
    <row r="7286" spans="5:8" x14ac:dyDescent="0.25">
      <c r="E7286" s="169"/>
      <c r="F7286" s="169"/>
      <c r="G7286" s="169"/>
      <c r="H7286" s="204"/>
    </row>
    <row r="7287" spans="5:8" x14ac:dyDescent="0.25">
      <c r="E7287" s="169"/>
      <c r="F7287" s="169"/>
      <c r="G7287" s="169"/>
      <c r="H7287" s="204"/>
    </row>
    <row r="7288" spans="5:8" x14ac:dyDescent="0.25">
      <c r="E7288" s="169"/>
      <c r="F7288" s="169"/>
      <c r="G7288" s="169"/>
      <c r="H7288" s="204"/>
    </row>
    <row r="7289" spans="5:8" x14ac:dyDescent="0.25">
      <c r="E7289" s="169"/>
      <c r="F7289" s="169"/>
      <c r="G7289" s="169"/>
      <c r="H7289" s="204"/>
    </row>
    <row r="7290" spans="5:8" x14ac:dyDescent="0.25">
      <c r="E7290" s="169"/>
      <c r="F7290" s="169"/>
      <c r="G7290" s="169"/>
      <c r="H7290" s="204"/>
    </row>
    <row r="7291" spans="5:8" x14ac:dyDescent="0.25">
      <c r="E7291" s="169"/>
      <c r="F7291" s="169"/>
      <c r="G7291" s="169"/>
      <c r="H7291" s="204"/>
    </row>
    <row r="7292" spans="5:8" x14ac:dyDescent="0.25">
      <c r="E7292" s="169"/>
      <c r="F7292" s="169"/>
      <c r="G7292" s="169"/>
      <c r="H7292" s="204"/>
    </row>
    <row r="7293" spans="5:8" x14ac:dyDescent="0.25">
      <c r="E7293" s="169"/>
      <c r="F7293" s="169"/>
      <c r="G7293" s="169"/>
      <c r="H7293" s="204"/>
    </row>
    <row r="7294" spans="5:8" x14ac:dyDescent="0.25">
      <c r="E7294" s="169"/>
      <c r="F7294" s="169"/>
      <c r="G7294" s="169"/>
      <c r="H7294" s="204"/>
    </row>
    <row r="7295" spans="5:8" x14ac:dyDescent="0.25">
      <c r="E7295" s="169"/>
      <c r="F7295" s="169"/>
      <c r="G7295" s="169"/>
      <c r="H7295" s="204"/>
    </row>
    <row r="7296" spans="5:8" x14ac:dyDescent="0.25">
      <c r="E7296" s="169"/>
      <c r="F7296" s="169"/>
      <c r="G7296" s="169"/>
      <c r="H7296" s="204"/>
    </row>
    <row r="7297" spans="5:8" x14ac:dyDescent="0.25">
      <c r="E7297" s="169"/>
      <c r="F7297" s="169"/>
      <c r="G7297" s="169"/>
      <c r="H7297" s="204"/>
    </row>
    <row r="7298" spans="5:8" x14ac:dyDescent="0.25">
      <c r="E7298" s="169"/>
      <c r="F7298" s="169"/>
      <c r="G7298" s="169"/>
      <c r="H7298" s="204"/>
    </row>
    <row r="7299" spans="5:8" x14ac:dyDescent="0.25">
      <c r="E7299" s="169"/>
      <c r="F7299" s="169"/>
      <c r="G7299" s="169"/>
      <c r="H7299" s="204"/>
    </row>
    <row r="7300" spans="5:8" x14ac:dyDescent="0.25">
      <c r="E7300" s="169"/>
      <c r="F7300" s="169"/>
      <c r="G7300" s="169"/>
      <c r="H7300" s="204"/>
    </row>
    <row r="7301" spans="5:8" x14ac:dyDescent="0.25">
      <c r="E7301" s="169"/>
      <c r="F7301" s="169"/>
      <c r="G7301" s="169"/>
      <c r="H7301" s="204"/>
    </row>
    <row r="7302" spans="5:8" x14ac:dyDescent="0.25">
      <c r="E7302" s="169"/>
      <c r="F7302" s="169"/>
      <c r="G7302" s="169"/>
      <c r="H7302" s="204"/>
    </row>
    <row r="7303" spans="5:8" x14ac:dyDescent="0.25">
      <c r="E7303" s="169"/>
      <c r="F7303" s="169"/>
      <c r="G7303" s="169"/>
      <c r="H7303" s="204"/>
    </row>
    <row r="7304" spans="5:8" x14ac:dyDescent="0.25">
      <c r="E7304" s="169"/>
      <c r="F7304" s="169"/>
      <c r="G7304" s="169"/>
      <c r="H7304" s="204"/>
    </row>
    <row r="7305" spans="5:8" x14ac:dyDescent="0.25">
      <c r="E7305" s="169"/>
      <c r="F7305" s="169"/>
      <c r="G7305" s="169"/>
      <c r="H7305" s="204"/>
    </row>
    <row r="7306" spans="5:8" x14ac:dyDescent="0.25">
      <c r="E7306" s="169"/>
      <c r="F7306" s="169"/>
      <c r="G7306" s="169"/>
      <c r="H7306" s="204"/>
    </row>
    <row r="7307" spans="5:8" x14ac:dyDescent="0.25">
      <c r="E7307" s="169"/>
      <c r="F7307" s="169"/>
      <c r="G7307" s="169"/>
      <c r="H7307" s="204"/>
    </row>
    <row r="7308" spans="5:8" x14ac:dyDescent="0.25">
      <c r="E7308" s="169"/>
      <c r="F7308" s="169"/>
      <c r="G7308" s="169"/>
      <c r="H7308" s="204"/>
    </row>
    <row r="7309" spans="5:8" x14ac:dyDescent="0.25">
      <c r="E7309" s="169"/>
      <c r="F7309" s="169"/>
      <c r="G7309" s="169"/>
      <c r="H7309" s="204"/>
    </row>
    <row r="7310" spans="5:8" x14ac:dyDescent="0.25">
      <c r="E7310" s="169"/>
      <c r="F7310" s="169"/>
      <c r="G7310" s="169"/>
      <c r="H7310" s="204"/>
    </row>
    <row r="7311" spans="5:8" x14ac:dyDescent="0.25">
      <c r="E7311" s="169"/>
      <c r="F7311" s="169"/>
      <c r="G7311" s="169"/>
      <c r="H7311" s="204"/>
    </row>
    <row r="7312" spans="5:8" x14ac:dyDescent="0.25">
      <c r="E7312" s="169"/>
      <c r="F7312" s="169"/>
      <c r="G7312" s="169"/>
      <c r="H7312" s="204"/>
    </row>
    <row r="7313" spans="5:8" x14ac:dyDescent="0.25">
      <c r="E7313" s="169"/>
      <c r="F7313" s="169"/>
      <c r="G7313" s="169"/>
      <c r="H7313" s="204"/>
    </row>
    <row r="7314" spans="5:8" x14ac:dyDescent="0.25">
      <c r="E7314" s="169"/>
      <c r="F7314" s="169"/>
      <c r="G7314" s="169"/>
      <c r="H7314" s="204"/>
    </row>
    <row r="7315" spans="5:8" x14ac:dyDescent="0.25">
      <c r="E7315" s="169"/>
      <c r="F7315" s="169"/>
      <c r="G7315" s="169"/>
      <c r="H7315" s="204"/>
    </row>
    <row r="7316" spans="5:8" x14ac:dyDescent="0.25">
      <c r="E7316" s="169"/>
      <c r="F7316" s="169"/>
      <c r="G7316" s="169"/>
      <c r="H7316" s="204"/>
    </row>
    <row r="7317" spans="5:8" x14ac:dyDescent="0.25">
      <c r="E7317" s="169"/>
      <c r="F7317" s="169"/>
      <c r="G7317" s="169"/>
      <c r="H7317" s="204"/>
    </row>
    <row r="7318" spans="5:8" x14ac:dyDescent="0.25">
      <c r="E7318" s="169"/>
      <c r="F7318" s="169"/>
      <c r="G7318" s="169"/>
      <c r="H7318" s="204"/>
    </row>
    <row r="7319" spans="5:8" x14ac:dyDescent="0.25">
      <c r="E7319" s="169"/>
      <c r="F7319" s="169"/>
      <c r="G7319" s="169"/>
      <c r="H7319" s="204"/>
    </row>
    <row r="7320" spans="5:8" x14ac:dyDescent="0.25">
      <c r="E7320" s="169"/>
      <c r="F7320" s="169"/>
      <c r="G7320" s="169"/>
      <c r="H7320" s="204"/>
    </row>
    <row r="7321" spans="5:8" x14ac:dyDescent="0.25">
      <c r="E7321" s="169"/>
      <c r="F7321" s="169"/>
      <c r="G7321" s="169"/>
      <c r="H7321" s="204"/>
    </row>
    <row r="7322" spans="5:8" x14ac:dyDescent="0.25">
      <c r="E7322" s="169"/>
      <c r="F7322" s="169"/>
      <c r="G7322" s="169"/>
      <c r="H7322" s="204"/>
    </row>
    <row r="7323" spans="5:8" x14ac:dyDescent="0.25">
      <c r="E7323" s="169"/>
      <c r="F7323" s="169"/>
      <c r="G7323" s="169"/>
      <c r="H7323" s="204"/>
    </row>
    <row r="7324" spans="5:8" x14ac:dyDescent="0.25">
      <c r="E7324" s="169"/>
      <c r="F7324" s="169"/>
      <c r="G7324" s="169"/>
      <c r="H7324" s="204"/>
    </row>
    <row r="7325" spans="5:8" x14ac:dyDescent="0.25">
      <c r="E7325" s="169"/>
      <c r="F7325" s="169"/>
      <c r="G7325" s="169"/>
      <c r="H7325" s="204"/>
    </row>
    <row r="7326" spans="5:8" x14ac:dyDescent="0.25">
      <c r="E7326" s="169"/>
      <c r="F7326" s="169"/>
      <c r="G7326" s="169"/>
      <c r="H7326" s="204"/>
    </row>
    <row r="7327" spans="5:8" x14ac:dyDescent="0.25">
      <c r="E7327" s="169"/>
      <c r="F7327" s="169"/>
      <c r="G7327" s="169"/>
      <c r="H7327" s="204"/>
    </row>
    <row r="7328" spans="5:8" x14ac:dyDescent="0.25">
      <c r="E7328" s="169"/>
      <c r="F7328" s="169"/>
      <c r="G7328" s="169"/>
      <c r="H7328" s="204"/>
    </row>
    <row r="7329" spans="5:8" x14ac:dyDescent="0.25">
      <c r="E7329" s="169"/>
      <c r="F7329" s="169"/>
      <c r="G7329" s="169"/>
      <c r="H7329" s="204"/>
    </row>
    <row r="7330" spans="5:8" x14ac:dyDescent="0.25">
      <c r="E7330" s="169"/>
      <c r="F7330" s="169"/>
      <c r="G7330" s="169"/>
      <c r="H7330" s="204"/>
    </row>
    <row r="7331" spans="5:8" x14ac:dyDescent="0.25">
      <c r="E7331" s="169"/>
      <c r="F7331" s="169"/>
      <c r="G7331" s="169"/>
      <c r="H7331" s="204"/>
    </row>
    <row r="7332" spans="5:8" x14ac:dyDescent="0.25">
      <c r="E7332" s="169"/>
      <c r="F7332" s="169"/>
      <c r="G7332" s="169"/>
      <c r="H7332" s="204"/>
    </row>
    <row r="7333" spans="5:8" x14ac:dyDescent="0.25">
      <c r="E7333" s="169"/>
      <c r="F7333" s="169"/>
      <c r="G7333" s="169"/>
      <c r="H7333" s="204"/>
    </row>
    <row r="7334" spans="5:8" x14ac:dyDescent="0.25">
      <c r="E7334" s="169"/>
      <c r="F7334" s="169"/>
      <c r="G7334" s="169"/>
      <c r="H7334" s="204"/>
    </row>
    <row r="7335" spans="5:8" x14ac:dyDescent="0.25">
      <c r="E7335" s="169"/>
      <c r="F7335" s="169"/>
      <c r="G7335" s="169"/>
      <c r="H7335" s="204"/>
    </row>
    <row r="7336" spans="5:8" x14ac:dyDescent="0.25">
      <c r="E7336" s="169"/>
      <c r="F7336" s="169"/>
      <c r="G7336" s="169"/>
      <c r="H7336" s="204"/>
    </row>
    <row r="7337" spans="5:8" x14ac:dyDescent="0.25">
      <c r="E7337" s="169"/>
      <c r="F7337" s="169"/>
      <c r="G7337" s="169"/>
      <c r="H7337" s="204"/>
    </row>
    <row r="7338" spans="5:8" x14ac:dyDescent="0.25">
      <c r="E7338" s="169"/>
      <c r="F7338" s="169"/>
      <c r="G7338" s="169"/>
      <c r="H7338" s="204"/>
    </row>
    <row r="7339" spans="5:8" x14ac:dyDescent="0.25">
      <c r="E7339" s="169"/>
      <c r="F7339" s="169"/>
      <c r="G7339" s="169"/>
      <c r="H7339" s="204"/>
    </row>
    <row r="7340" spans="5:8" x14ac:dyDescent="0.25">
      <c r="E7340" s="169"/>
      <c r="F7340" s="169"/>
      <c r="G7340" s="169"/>
      <c r="H7340" s="204"/>
    </row>
    <row r="7341" spans="5:8" x14ac:dyDescent="0.25">
      <c r="E7341" s="169"/>
      <c r="F7341" s="169"/>
      <c r="G7341" s="169"/>
      <c r="H7341" s="204"/>
    </row>
    <row r="7342" spans="5:8" x14ac:dyDescent="0.25">
      <c r="E7342" s="169"/>
      <c r="F7342" s="169"/>
      <c r="G7342" s="169"/>
      <c r="H7342" s="204"/>
    </row>
    <row r="7343" spans="5:8" x14ac:dyDescent="0.25">
      <c r="E7343" s="169"/>
      <c r="F7343" s="169"/>
      <c r="G7343" s="169"/>
      <c r="H7343" s="204"/>
    </row>
    <row r="7344" spans="5:8" x14ac:dyDescent="0.25">
      <c r="E7344" s="169"/>
      <c r="F7344" s="169"/>
      <c r="G7344" s="169"/>
      <c r="H7344" s="204"/>
    </row>
    <row r="7345" spans="5:8" x14ac:dyDescent="0.25">
      <c r="E7345" s="169"/>
      <c r="F7345" s="169"/>
      <c r="G7345" s="169"/>
      <c r="H7345" s="204"/>
    </row>
    <row r="7346" spans="5:8" x14ac:dyDescent="0.25">
      <c r="E7346" s="169"/>
      <c r="F7346" s="169"/>
      <c r="G7346" s="169"/>
      <c r="H7346" s="204"/>
    </row>
    <row r="7347" spans="5:8" x14ac:dyDescent="0.25">
      <c r="E7347" s="169"/>
      <c r="F7347" s="169"/>
      <c r="G7347" s="169"/>
      <c r="H7347" s="204"/>
    </row>
    <row r="7348" spans="5:8" x14ac:dyDescent="0.25">
      <c r="E7348" s="169"/>
      <c r="F7348" s="169"/>
      <c r="G7348" s="169"/>
      <c r="H7348" s="204"/>
    </row>
    <row r="7349" spans="5:8" x14ac:dyDescent="0.25">
      <c r="E7349" s="169"/>
      <c r="F7349" s="169"/>
      <c r="G7349" s="169"/>
      <c r="H7349" s="204"/>
    </row>
    <row r="7350" spans="5:8" x14ac:dyDescent="0.25">
      <c r="E7350" s="169"/>
      <c r="F7350" s="169"/>
      <c r="G7350" s="169"/>
      <c r="H7350" s="204"/>
    </row>
    <row r="7351" spans="5:8" x14ac:dyDescent="0.25">
      <c r="E7351" s="169"/>
      <c r="F7351" s="169"/>
      <c r="G7351" s="169"/>
      <c r="H7351" s="204"/>
    </row>
    <row r="7352" spans="5:8" x14ac:dyDescent="0.25">
      <c r="E7352" s="169"/>
      <c r="F7352" s="169"/>
      <c r="G7352" s="169"/>
      <c r="H7352" s="204"/>
    </row>
    <row r="7353" spans="5:8" x14ac:dyDescent="0.25">
      <c r="E7353" s="169"/>
      <c r="F7353" s="169"/>
      <c r="G7353" s="169"/>
      <c r="H7353" s="204"/>
    </row>
    <row r="7354" spans="5:8" x14ac:dyDescent="0.25">
      <c r="E7354" s="169"/>
      <c r="F7354" s="169"/>
      <c r="G7354" s="169"/>
      <c r="H7354" s="204"/>
    </row>
    <row r="7355" spans="5:8" x14ac:dyDescent="0.25">
      <c r="E7355" s="169"/>
      <c r="F7355" s="169"/>
      <c r="G7355" s="169"/>
      <c r="H7355" s="204"/>
    </row>
    <row r="7356" spans="5:8" x14ac:dyDescent="0.25">
      <c r="E7356" s="169"/>
      <c r="F7356" s="169"/>
      <c r="G7356" s="169"/>
      <c r="H7356" s="204"/>
    </row>
    <row r="7357" spans="5:8" x14ac:dyDescent="0.25">
      <c r="E7357" s="169"/>
      <c r="F7357" s="169"/>
      <c r="G7357" s="169"/>
      <c r="H7357" s="204"/>
    </row>
    <row r="7358" spans="5:8" x14ac:dyDescent="0.25">
      <c r="E7358" s="169"/>
      <c r="F7358" s="169"/>
      <c r="G7358" s="169"/>
      <c r="H7358" s="204"/>
    </row>
    <row r="7359" spans="5:8" x14ac:dyDescent="0.25">
      <c r="E7359" s="169"/>
      <c r="F7359" s="169"/>
      <c r="G7359" s="169"/>
      <c r="H7359" s="204"/>
    </row>
    <row r="7360" spans="5:8" x14ac:dyDescent="0.25">
      <c r="E7360" s="169"/>
      <c r="F7360" s="169"/>
      <c r="G7360" s="169"/>
      <c r="H7360" s="204"/>
    </row>
    <row r="7361" spans="5:8" x14ac:dyDescent="0.25">
      <c r="E7361" s="169"/>
      <c r="F7361" s="169"/>
      <c r="G7361" s="169"/>
      <c r="H7361" s="204"/>
    </row>
    <row r="7362" spans="5:8" x14ac:dyDescent="0.25">
      <c r="E7362" s="169"/>
      <c r="F7362" s="169"/>
      <c r="G7362" s="169"/>
      <c r="H7362" s="204"/>
    </row>
    <row r="7363" spans="5:8" x14ac:dyDescent="0.25">
      <c r="E7363" s="169"/>
      <c r="F7363" s="169"/>
      <c r="G7363" s="169"/>
      <c r="H7363" s="204"/>
    </row>
    <row r="7364" spans="5:8" x14ac:dyDescent="0.25">
      <c r="E7364" s="169"/>
      <c r="F7364" s="169"/>
      <c r="G7364" s="169"/>
      <c r="H7364" s="204"/>
    </row>
    <row r="7365" spans="5:8" x14ac:dyDescent="0.25">
      <c r="E7365" s="169"/>
      <c r="F7365" s="169"/>
      <c r="G7365" s="169"/>
      <c r="H7365" s="204"/>
    </row>
    <row r="7366" spans="5:8" x14ac:dyDescent="0.25">
      <c r="E7366" s="169"/>
      <c r="F7366" s="169"/>
      <c r="G7366" s="169"/>
      <c r="H7366" s="204"/>
    </row>
    <row r="7367" spans="5:8" x14ac:dyDescent="0.25">
      <c r="E7367" s="169"/>
      <c r="F7367" s="169"/>
      <c r="G7367" s="169"/>
      <c r="H7367" s="204"/>
    </row>
    <row r="7368" spans="5:8" x14ac:dyDescent="0.25">
      <c r="E7368" s="169"/>
      <c r="F7368" s="169"/>
      <c r="G7368" s="169"/>
      <c r="H7368" s="204"/>
    </row>
    <row r="7369" spans="5:8" x14ac:dyDescent="0.25">
      <c r="E7369" s="169"/>
      <c r="F7369" s="169"/>
      <c r="G7369" s="169"/>
      <c r="H7369" s="204"/>
    </row>
    <row r="7370" spans="5:8" x14ac:dyDescent="0.25">
      <c r="E7370" s="169"/>
      <c r="F7370" s="169"/>
      <c r="G7370" s="169"/>
      <c r="H7370" s="204"/>
    </row>
    <row r="7371" spans="5:8" x14ac:dyDescent="0.25">
      <c r="E7371" s="169"/>
      <c r="F7371" s="169"/>
      <c r="G7371" s="169"/>
      <c r="H7371" s="204"/>
    </row>
    <row r="7372" spans="5:8" x14ac:dyDescent="0.25">
      <c r="E7372" s="169"/>
      <c r="F7372" s="169"/>
      <c r="G7372" s="169"/>
      <c r="H7372" s="204"/>
    </row>
    <row r="7373" spans="5:8" x14ac:dyDescent="0.25">
      <c r="E7373" s="169"/>
      <c r="F7373" s="169"/>
      <c r="G7373" s="169"/>
      <c r="H7373" s="204"/>
    </row>
    <row r="7374" spans="5:8" x14ac:dyDescent="0.25">
      <c r="E7374" s="169"/>
      <c r="F7374" s="169"/>
      <c r="G7374" s="169"/>
      <c r="H7374" s="204"/>
    </row>
    <row r="7375" spans="5:8" x14ac:dyDescent="0.25">
      <c r="E7375" s="169"/>
      <c r="F7375" s="169"/>
      <c r="G7375" s="169"/>
      <c r="H7375" s="204"/>
    </row>
    <row r="7376" spans="5:8" x14ac:dyDescent="0.25">
      <c r="E7376" s="169"/>
      <c r="F7376" s="169"/>
      <c r="G7376" s="169"/>
      <c r="H7376" s="204"/>
    </row>
    <row r="7377" spans="5:8" x14ac:dyDescent="0.25">
      <c r="E7377" s="169"/>
      <c r="F7377" s="169"/>
      <c r="G7377" s="169"/>
      <c r="H7377" s="204"/>
    </row>
    <row r="7378" spans="5:8" x14ac:dyDescent="0.25">
      <c r="E7378" s="169"/>
      <c r="F7378" s="169"/>
      <c r="G7378" s="169"/>
      <c r="H7378" s="204"/>
    </row>
    <row r="7379" spans="5:8" x14ac:dyDescent="0.25">
      <c r="E7379" s="169"/>
      <c r="F7379" s="169"/>
      <c r="G7379" s="169"/>
      <c r="H7379" s="204"/>
    </row>
    <row r="7380" spans="5:8" x14ac:dyDescent="0.25">
      <c r="E7380" s="169"/>
      <c r="F7380" s="169"/>
      <c r="G7380" s="169"/>
      <c r="H7380" s="204"/>
    </row>
    <row r="7381" spans="5:8" x14ac:dyDescent="0.25">
      <c r="E7381" s="169"/>
      <c r="F7381" s="169"/>
      <c r="G7381" s="169"/>
      <c r="H7381" s="204"/>
    </row>
    <row r="7382" spans="5:8" x14ac:dyDescent="0.25">
      <c r="E7382" s="169"/>
      <c r="F7382" s="169"/>
      <c r="G7382" s="169"/>
      <c r="H7382" s="204"/>
    </row>
    <row r="7383" spans="5:8" x14ac:dyDescent="0.25">
      <c r="E7383" s="169"/>
      <c r="F7383" s="169"/>
      <c r="G7383" s="169"/>
      <c r="H7383" s="204"/>
    </row>
    <row r="7384" spans="5:8" x14ac:dyDescent="0.25">
      <c r="E7384" s="169"/>
      <c r="F7384" s="169"/>
      <c r="G7384" s="169"/>
      <c r="H7384" s="204"/>
    </row>
    <row r="7385" spans="5:8" x14ac:dyDescent="0.25">
      <c r="E7385" s="169"/>
      <c r="F7385" s="169"/>
      <c r="G7385" s="169"/>
      <c r="H7385" s="204"/>
    </row>
    <row r="7386" spans="5:8" x14ac:dyDescent="0.25">
      <c r="E7386" s="169"/>
      <c r="F7386" s="169"/>
      <c r="G7386" s="169"/>
      <c r="H7386" s="204"/>
    </row>
    <row r="7387" spans="5:8" x14ac:dyDescent="0.25">
      <c r="E7387" s="169"/>
      <c r="F7387" s="169"/>
      <c r="G7387" s="169"/>
      <c r="H7387" s="204"/>
    </row>
    <row r="7388" spans="5:8" x14ac:dyDescent="0.25">
      <c r="E7388" s="169"/>
      <c r="F7388" s="169"/>
      <c r="G7388" s="169"/>
      <c r="H7388" s="204"/>
    </row>
    <row r="7389" spans="5:8" x14ac:dyDescent="0.25">
      <c r="E7389" s="169"/>
      <c r="F7389" s="169"/>
      <c r="G7389" s="169"/>
      <c r="H7389" s="204"/>
    </row>
    <row r="7390" spans="5:8" x14ac:dyDescent="0.25">
      <c r="E7390" s="169"/>
      <c r="F7390" s="169"/>
      <c r="G7390" s="169"/>
      <c r="H7390" s="204"/>
    </row>
    <row r="7391" spans="5:8" x14ac:dyDescent="0.25">
      <c r="E7391" s="169"/>
      <c r="F7391" s="169"/>
      <c r="G7391" s="169"/>
      <c r="H7391" s="204"/>
    </row>
    <row r="7392" spans="5:8" x14ac:dyDescent="0.25">
      <c r="E7392" s="169"/>
      <c r="F7392" s="169"/>
      <c r="G7392" s="169"/>
      <c r="H7392" s="204"/>
    </row>
    <row r="7393" spans="5:8" x14ac:dyDescent="0.25">
      <c r="E7393" s="169"/>
      <c r="F7393" s="169"/>
      <c r="G7393" s="169"/>
      <c r="H7393" s="204"/>
    </row>
    <row r="7394" spans="5:8" x14ac:dyDescent="0.25">
      <c r="E7394" s="169"/>
      <c r="F7394" s="169"/>
      <c r="G7394" s="169"/>
      <c r="H7394" s="204"/>
    </row>
    <row r="7395" spans="5:8" x14ac:dyDescent="0.25">
      <c r="E7395" s="169"/>
      <c r="F7395" s="169"/>
      <c r="G7395" s="169"/>
      <c r="H7395" s="204"/>
    </row>
    <row r="7396" spans="5:8" x14ac:dyDescent="0.25">
      <c r="E7396" s="169"/>
      <c r="F7396" s="169"/>
      <c r="G7396" s="169"/>
      <c r="H7396" s="204"/>
    </row>
    <row r="7397" spans="5:8" x14ac:dyDescent="0.25">
      <c r="E7397" s="169"/>
      <c r="F7397" s="169"/>
      <c r="G7397" s="169"/>
      <c r="H7397" s="204"/>
    </row>
    <row r="7398" spans="5:8" x14ac:dyDescent="0.25">
      <c r="E7398" s="169"/>
      <c r="F7398" s="169"/>
      <c r="G7398" s="169"/>
      <c r="H7398" s="204"/>
    </row>
    <row r="7399" spans="5:8" x14ac:dyDescent="0.25">
      <c r="E7399" s="169"/>
      <c r="F7399" s="169"/>
      <c r="G7399" s="169"/>
      <c r="H7399" s="204"/>
    </row>
    <row r="7400" spans="5:8" x14ac:dyDescent="0.25">
      <c r="E7400" s="169"/>
      <c r="F7400" s="169"/>
      <c r="G7400" s="169"/>
      <c r="H7400" s="204"/>
    </row>
    <row r="7401" spans="5:8" x14ac:dyDescent="0.25">
      <c r="E7401" s="169"/>
      <c r="F7401" s="169"/>
      <c r="G7401" s="169"/>
      <c r="H7401" s="204"/>
    </row>
    <row r="7402" spans="5:8" x14ac:dyDescent="0.25">
      <c r="E7402" s="169"/>
      <c r="F7402" s="169"/>
      <c r="G7402" s="169"/>
      <c r="H7402" s="204"/>
    </row>
    <row r="7403" spans="5:8" x14ac:dyDescent="0.25">
      <c r="E7403" s="169"/>
      <c r="F7403" s="169"/>
      <c r="G7403" s="169"/>
      <c r="H7403" s="204"/>
    </row>
    <row r="7404" spans="5:8" x14ac:dyDescent="0.25">
      <c r="E7404" s="169"/>
      <c r="F7404" s="169"/>
      <c r="G7404" s="169"/>
      <c r="H7404" s="204"/>
    </row>
    <row r="7405" spans="5:8" x14ac:dyDescent="0.25">
      <c r="E7405" s="169"/>
      <c r="F7405" s="169"/>
      <c r="G7405" s="169"/>
      <c r="H7405" s="204"/>
    </row>
    <row r="7406" spans="5:8" x14ac:dyDescent="0.25">
      <c r="E7406" s="169"/>
      <c r="F7406" s="169"/>
      <c r="G7406" s="169"/>
      <c r="H7406" s="204"/>
    </row>
    <row r="7407" spans="5:8" x14ac:dyDescent="0.25">
      <c r="E7407" s="169"/>
      <c r="F7407" s="169"/>
      <c r="G7407" s="169"/>
      <c r="H7407" s="204"/>
    </row>
    <row r="7408" spans="5:8" x14ac:dyDescent="0.25">
      <c r="E7408" s="169"/>
      <c r="F7408" s="169"/>
      <c r="G7408" s="169"/>
      <c r="H7408" s="204"/>
    </row>
    <row r="7409" spans="5:8" x14ac:dyDescent="0.25">
      <c r="E7409" s="169"/>
      <c r="F7409" s="169"/>
      <c r="G7409" s="169"/>
      <c r="H7409" s="204"/>
    </row>
    <row r="7410" spans="5:8" x14ac:dyDescent="0.25">
      <c r="E7410" s="169"/>
      <c r="F7410" s="169"/>
      <c r="G7410" s="169"/>
      <c r="H7410" s="204"/>
    </row>
    <row r="7411" spans="5:8" x14ac:dyDescent="0.25">
      <c r="E7411" s="169"/>
      <c r="F7411" s="169"/>
      <c r="G7411" s="169"/>
      <c r="H7411" s="204"/>
    </row>
    <row r="7412" spans="5:8" x14ac:dyDescent="0.25">
      <c r="E7412" s="169"/>
      <c r="F7412" s="169"/>
      <c r="G7412" s="169"/>
      <c r="H7412" s="204"/>
    </row>
    <row r="7413" spans="5:8" x14ac:dyDescent="0.25">
      <c r="E7413" s="169"/>
      <c r="F7413" s="169"/>
      <c r="G7413" s="169"/>
      <c r="H7413" s="204"/>
    </row>
    <row r="7414" spans="5:8" x14ac:dyDescent="0.25">
      <c r="E7414" s="169"/>
      <c r="F7414" s="169"/>
      <c r="G7414" s="169"/>
      <c r="H7414" s="204"/>
    </row>
    <row r="7415" spans="5:8" x14ac:dyDescent="0.25">
      <c r="E7415" s="169"/>
      <c r="F7415" s="169"/>
      <c r="G7415" s="169"/>
      <c r="H7415" s="204"/>
    </row>
    <row r="7416" spans="5:8" x14ac:dyDescent="0.25">
      <c r="E7416" s="169"/>
      <c r="F7416" s="169"/>
      <c r="G7416" s="169"/>
      <c r="H7416" s="204"/>
    </row>
    <row r="7417" spans="5:8" x14ac:dyDescent="0.25">
      <c r="E7417" s="169"/>
      <c r="F7417" s="169"/>
      <c r="G7417" s="169"/>
      <c r="H7417" s="204"/>
    </row>
    <row r="7418" spans="5:8" x14ac:dyDescent="0.25">
      <c r="E7418" s="169"/>
      <c r="F7418" s="169"/>
      <c r="G7418" s="169"/>
      <c r="H7418" s="204"/>
    </row>
    <row r="7419" spans="5:8" x14ac:dyDescent="0.25">
      <c r="E7419" s="169"/>
      <c r="F7419" s="169"/>
      <c r="G7419" s="169"/>
      <c r="H7419" s="204"/>
    </row>
    <row r="7420" spans="5:8" x14ac:dyDescent="0.25">
      <c r="E7420" s="169"/>
      <c r="F7420" s="169"/>
      <c r="G7420" s="169"/>
      <c r="H7420" s="204"/>
    </row>
    <row r="7421" spans="5:8" x14ac:dyDescent="0.25">
      <c r="E7421" s="169"/>
      <c r="F7421" s="169"/>
      <c r="G7421" s="169"/>
      <c r="H7421" s="204"/>
    </row>
    <row r="7422" spans="5:8" x14ac:dyDescent="0.25">
      <c r="E7422" s="169"/>
      <c r="F7422" s="169"/>
      <c r="G7422" s="169"/>
      <c r="H7422" s="204"/>
    </row>
    <row r="7423" spans="5:8" x14ac:dyDescent="0.25">
      <c r="E7423" s="169"/>
      <c r="F7423" s="169"/>
      <c r="G7423" s="169"/>
      <c r="H7423" s="204"/>
    </row>
    <row r="7424" spans="5:8" x14ac:dyDescent="0.25">
      <c r="E7424" s="169"/>
      <c r="F7424" s="169"/>
      <c r="G7424" s="169"/>
      <c r="H7424" s="204"/>
    </row>
    <row r="7425" spans="5:8" x14ac:dyDescent="0.25">
      <c r="E7425" s="169"/>
      <c r="F7425" s="169"/>
      <c r="G7425" s="169"/>
      <c r="H7425" s="204"/>
    </row>
    <row r="7426" spans="5:8" x14ac:dyDescent="0.25">
      <c r="E7426" s="169"/>
      <c r="F7426" s="169"/>
      <c r="G7426" s="169"/>
      <c r="H7426" s="204"/>
    </row>
    <row r="7427" spans="5:8" x14ac:dyDescent="0.25">
      <c r="E7427" s="169"/>
      <c r="F7427" s="169"/>
      <c r="G7427" s="169"/>
      <c r="H7427" s="204"/>
    </row>
    <row r="7428" spans="5:8" x14ac:dyDescent="0.25">
      <c r="E7428" s="169"/>
      <c r="F7428" s="169"/>
      <c r="G7428" s="169"/>
      <c r="H7428" s="204"/>
    </row>
    <row r="7429" spans="5:8" x14ac:dyDescent="0.25">
      <c r="E7429" s="169"/>
      <c r="F7429" s="169"/>
      <c r="G7429" s="169"/>
      <c r="H7429" s="204"/>
    </row>
    <row r="7430" spans="5:8" x14ac:dyDescent="0.25">
      <c r="E7430" s="169"/>
      <c r="F7430" s="169"/>
      <c r="G7430" s="169"/>
      <c r="H7430" s="204"/>
    </row>
    <row r="7431" spans="5:8" x14ac:dyDescent="0.25">
      <c r="E7431" s="169"/>
      <c r="F7431" s="169"/>
      <c r="G7431" s="169"/>
      <c r="H7431" s="204"/>
    </row>
    <row r="7432" spans="5:8" x14ac:dyDescent="0.25">
      <c r="E7432" s="169"/>
      <c r="F7432" s="169"/>
      <c r="G7432" s="169"/>
      <c r="H7432" s="204"/>
    </row>
    <row r="7433" spans="5:8" x14ac:dyDescent="0.25">
      <c r="E7433" s="169"/>
      <c r="F7433" s="169"/>
      <c r="G7433" s="169"/>
      <c r="H7433" s="204"/>
    </row>
    <row r="7434" spans="5:8" x14ac:dyDescent="0.25">
      <c r="E7434" s="169"/>
      <c r="F7434" s="169"/>
      <c r="G7434" s="169"/>
      <c r="H7434" s="204"/>
    </row>
    <row r="7435" spans="5:8" x14ac:dyDescent="0.25">
      <c r="E7435" s="169"/>
      <c r="F7435" s="169"/>
      <c r="G7435" s="169"/>
      <c r="H7435" s="204"/>
    </row>
    <row r="7436" spans="5:8" x14ac:dyDescent="0.25">
      <c r="E7436" s="169"/>
      <c r="F7436" s="169"/>
      <c r="G7436" s="169"/>
      <c r="H7436" s="204"/>
    </row>
    <row r="7437" spans="5:8" x14ac:dyDescent="0.25">
      <c r="E7437" s="169"/>
      <c r="F7437" s="169"/>
      <c r="G7437" s="169"/>
      <c r="H7437" s="204"/>
    </row>
    <row r="7438" spans="5:8" x14ac:dyDescent="0.25">
      <c r="E7438" s="169"/>
      <c r="F7438" s="169"/>
      <c r="G7438" s="169"/>
      <c r="H7438" s="204"/>
    </row>
    <row r="7439" spans="5:8" x14ac:dyDescent="0.25">
      <c r="E7439" s="169"/>
      <c r="F7439" s="169"/>
      <c r="G7439" s="169"/>
      <c r="H7439" s="204"/>
    </row>
    <row r="7440" spans="5:8" x14ac:dyDescent="0.25">
      <c r="E7440" s="169"/>
      <c r="F7440" s="169"/>
      <c r="G7440" s="169"/>
      <c r="H7440" s="204"/>
    </row>
    <row r="7441" spans="5:8" x14ac:dyDescent="0.25">
      <c r="E7441" s="169"/>
      <c r="F7441" s="169"/>
      <c r="G7441" s="169"/>
      <c r="H7441" s="204"/>
    </row>
    <row r="7442" spans="5:8" x14ac:dyDescent="0.25">
      <c r="E7442" s="169"/>
      <c r="F7442" s="169"/>
      <c r="G7442" s="169"/>
      <c r="H7442" s="204"/>
    </row>
    <row r="7443" spans="5:8" x14ac:dyDescent="0.25">
      <c r="E7443" s="169"/>
      <c r="F7443" s="169"/>
      <c r="G7443" s="169"/>
      <c r="H7443" s="204"/>
    </row>
    <row r="7444" spans="5:8" x14ac:dyDescent="0.25">
      <c r="E7444" s="169"/>
      <c r="F7444" s="169"/>
      <c r="G7444" s="169"/>
      <c r="H7444" s="204"/>
    </row>
    <row r="7445" spans="5:8" x14ac:dyDescent="0.25">
      <c r="E7445" s="169"/>
      <c r="F7445" s="169"/>
      <c r="G7445" s="169"/>
      <c r="H7445" s="204"/>
    </row>
    <row r="7446" spans="5:8" x14ac:dyDescent="0.25">
      <c r="E7446" s="169"/>
      <c r="F7446" s="169"/>
      <c r="G7446" s="169"/>
      <c r="H7446" s="204"/>
    </row>
    <row r="7447" spans="5:8" x14ac:dyDescent="0.25">
      <c r="E7447" s="169"/>
      <c r="F7447" s="169"/>
      <c r="G7447" s="169"/>
      <c r="H7447" s="204"/>
    </row>
    <row r="7448" spans="5:8" x14ac:dyDescent="0.25">
      <c r="E7448" s="169"/>
      <c r="F7448" s="169"/>
      <c r="G7448" s="169"/>
      <c r="H7448" s="204"/>
    </row>
    <row r="7449" spans="5:8" x14ac:dyDescent="0.25">
      <c r="E7449" s="169"/>
      <c r="F7449" s="169"/>
      <c r="G7449" s="169"/>
      <c r="H7449" s="204"/>
    </row>
    <row r="7450" spans="5:8" x14ac:dyDescent="0.25">
      <c r="E7450" s="169"/>
      <c r="F7450" s="169"/>
      <c r="G7450" s="169"/>
      <c r="H7450" s="204"/>
    </row>
    <row r="7451" spans="5:8" x14ac:dyDescent="0.25">
      <c r="E7451" s="169"/>
      <c r="F7451" s="169"/>
      <c r="G7451" s="169"/>
      <c r="H7451" s="204"/>
    </row>
    <row r="7452" spans="5:8" x14ac:dyDescent="0.25">
      <c r="E7452" s="169"/>
      <c r="F7452" s="169"/>
      <c r="G7452" s="169"/>
      <c r="H7452" s="204"/>
    </row>
    <row r="7453" spans="5:8" x14ac:dyDescent="0.25">
      <c r="E7453" s="169"/>
      <c r="F7453" s="169"/>
      <c r="G7453" s="169"/>
      <c r="H7453" s="204"/>
    </row>
    <row r="7454" spans="5:8" x14ac:dyDescent="0.25">
      <c r="E7454" s="169"/>
      <c r="F7454" s="169"/>
      <c r="G7454" s="169"/>
      <c r="H7454" s="204"/>
    </row>
    <row r="7455" spans="5:8" x14ac:dyDescent="0.25">
      <c r="E7455" s="169"/>
      <c r="F7455" s="169"/>
      <c r="G7455" s="169"/>
      <c r="H7455" s="204"/>
    </row>
    <row r="7456" spans="5:8" x14ac:dyDescent="0.25">
      <c r="E7456" s="169"/>
      <c r="F7456" s="169"/>
      <c r="G7456" s="169"/>
      <c r="H7456" s="204"/>
    </row>
    <row r="7457" spans="5:8" x14ac:dyDescent="0.25">
      <c r="E7457" s="169"/>
      <c r="F7457" s="169"/>
      <c r="G7457" s="169"/>
      <c r="H7457" s="204"/>
    </row>
    <row r="7458" spans="5:8" x14ac:dyDescent="0.25">
      <c r="E7458" s="169"/>
      <c r="F7458" s="169"/>
      <c r="G7458" s="169"/>
      <c r="H7458" s="204"/>
    </row>
    <row r="7459" spans="5:8" x14ac:dyDescent="0.25">
      <c r="E7459" s="169"/>
      <c r="F7459" s="169"/>
      <c r="G7459" s="169"/>
      <c r="H7459" s="204"/>
    </row>
    <row r="7460" spans="5:8" x14ac:dyDescent="0.25">
      <c r="E7460" s="169"/>
      <c r="F7460" s="169"/>
      <c r="G7460" s="169"/>
      <c r="H7460" s="204"/>
    </row>
    <row r="7461" spans="5:8" x14ac:dyDescent="0.25">
      <c r="E7461" s="169"/>
      <c r="F7461" s="169"/>
      <c r="G7461" s="169"/>
      <c r="H7461" s="204"/>
    </row>
    <row r="7462" spans="5:8" x14ac:dyDescent="0.25">
      <c r="E7462" s="169"/>
      <c r="F7462" s="169"/>
      <c r="G7462" s="169"/>
      <c r="H7462" s="204"/>
    </row>
    <row r="7463" spans="5:8" x14ac:dyDescent="0.25">
      <c r="E7463" s="169"/>
      <c r="F7463" s="169"/>
      <c r="G7463" s="169"/>
      <c r="H7463" s="204"/>
    </row>
    <row r="7464" spans="5:8" x14ac:dyDescent="0.25">
      <c r="E7464" s="169"/>
      <c r="F7464" s="169"/>
      <c r="G7464" s="169"/>
      <c r="H7464" s="204"/>
    </row>
    <row r="7465" spans="5:8" x14ac:dyDescent="0.25">
      <c r="E7465" s="169"/>
      <c r="F7465" s="169"/>
      <c r="G7465" s="169"/>
      <c r="H7465" s="204"/>
    </row>
    <row r="7466" spans="5:8" x14ac:dyDescent="0.25">
      <c r="E7466" s="169"/>
      <c r="F7466" s="169"/>
      <c r="G7466" s="169"/>
      <c r="H7466" s="204"/>
    </row>
    <row r="7467" spans="5:8" x14ac:dyDescent="0.25">
      <c r="E7467" s="169"/>
      <c r="F7467" s="169"/>
      <c r="G7467" s="169"/>
      <c r="H7467" s="204"/>
    </row>
    <row r="7468" spans="5:8" x14ac:dyDescent="0.25">
      <c r="E7468" s="169"/>
      <c r="F7468" s="169"/>
      <c r="G7468" s="169"/>
      <c r="H7468" s="204"/>
    </row>
    <row r="7469" spans="5:8" x14ac:dyDescent="0.25">
      <c r="E7469" s="169"/>
      <c r="F7469" s="169"/>
      <c r="G7469" s="169"/>
      <c r="H7469" s="204"/>
    </row>
    <row r="7470" spans="5:8" x14ac:dyDescent="0.25">
      <c r="E7470" s="169"/>
      <c r="F7470" s="169"/>
      <c r="G7470" s="169"/>
      <c r="H7470" s="204"/>
    </row>
    <row r="7471" spans="5:8" x14ac:dyDescent="0.25">
      <c r="E7471" s="169"/>
      <c r="F7471" s="169"/>
      <c r="G7471" s="169"/>
      <c r="H7471" s="204"/>
    </row>
    <row r="7472" spans="5:8" x14ac:dyDescent="0.25">
      <c r="E7472" s="169"/>
      <c r="F7472" s="169"/>
      <c r="G7472" s="169"/>
      <c r="H7472" s="204"/>
    </row>
    <row r="7473" spans="5:8" x14ac:dyDescent="0.25">
      <c r="E7473" s="169"/>
      <c r="F7473" s="169"/>
      <c r="G7473" s="169"/>
      <c r="H7473" s="204"/>
    </row>
    <row r="7474" spans="5:8" x14ac:dyDescent="0.25">
      <c r="E7474" s="169"/>
      <c r="F7474" s="169"/>
      <c r="G7474" s="169"/>
      <c r="H7474" s="204"/>
    </row>
    <row r="7475" spans="5:8" x14ac:dyDescent="0.25">
      <c r="E7475" s="169"/>
      <c r="F7475" s="169"/>
      <c r="G7475" s="169"/>
      <c r="H7475" s="204"/>
    </row>
    <row r="7476" spans="5:8" x14ac:dyDescent="0.25">
      <c r="E7476" s="169"/>
      <c r="F7476" s="169"/>
      <c r="G7476" s="169"/>
      <c r="H7476" s="204"/>
    </row>
    <row r="7477" spans="5:8" x14ac:dyDescent="0.25">
      <c r="E7477" s="169"/>
      <c r="F7477" s="169"/>
      <c r="G7477" s="169"/>
      <c r="H7477" s="204"/>
    </row>
    <row r="7478" spans="5:8" x14ac:dyDescent="0.25">
      <c r="E7478" s="169"/>
      <c r="F7478" s="169"/>
      <c r="G7478" s="169"/>
      <c r="H7478" s="204"/>
    </row>
    <row r="7479" spans="5:8" x14ac:dyDescent="0.25">
      <c r="E7479" s="169"/>
      <c r="F7479" s="169"/>
      <c r="G7479" s="169"/>
      <c r="H7479" s="204"/>
    </row>
    <row r="7480" spans="5:8" x14ac:dyDescent="0.25">
      <c r="E7480" s="169"/>
      <c r="F7480" s="169"/>
      <c r="G7480" s="169"/>
      <c r="H7480" s="204"/>
    </row>
    <row r="7481" spans="5:8" x14ac:dyDescent="0.25">
      <c r="E7481" s="169"/>
      <c r="F7481" s="169"/>
      <c r="G7481" s="169"/>
      <c r="H7481" s="204"/>
    </row>
    <row r="7482" spans="5:8" x14ac:dyDescent="0.25">
      <c r="E7482" s="169"/>
      <c r="F7482" s="169"/>
      <c r="G7482" s="169"/>
      <c r="H7482" s="204"/>
    </row>
    <row r="7483" spans="5:8" x14ac:dyDescent="0.25">
      <c r="E7483" s="169"/>
      <c r="F7483" s="169"/>
      <c r="G7483" s="169"/>
      <c r="H7483" s="204"/>
    </row>
    <row r="7484" spans="5:8" x14ac:dyDescent="0.25">
      <c r="E7484" s="169"/>
      <c r="F7484" s="169"/>
      <c r="G7484" s="169"/>
      <c r="H7484" s="204"/>
    </row>
    <row r="7485" spans="5:8" x14ac:dyDescent="0.25">
      <c r="E7485" s="169"/>
      <c r="F7485" s="169"/>
      <c r="G7485" s="169"/>
      <c r="H7485" s="204"/>
    </row>
    <row r="7486" spans="5:8" x14ac:dyDescent="0.25">
      <c r="E7486" s="169"/>
      <c r="F7486" s="169"/>
      <c r="G7486" s="169"/>
      <c r="H7486" s="204"/>
    </row>
    <row r="7487" spans="5:8" x14ac:dyDescent="0.25">
      <c r="E7487" s="169"/>
      <c r="F7487" s="169"/>
      <c r="G7487" s="169"/>
      <c r="H7487" s="204"/>
    </row>
    <row r="7488" spans="5:8" x14ac:dyDescent="0.25">
      <c r="E7488" s="169"/>
      <c r="F7488" s="169"/>
      <c r="G7488" s="169"/>
      <c r="H7488" s="204"/>
    </row>
    <row r="7489" spans="5:8" x14ac:dyDescent="0.25">
      <c r="E7489" s="169"/>
      <c r="F7489" s="169"/>
      <c r="G7489" s="169"/>
      <c r="H7489" s="204"/>
    </row>
    <row r="7490" spans="5:8" x14ac:dyDescent="0.25">
      <c r="E7490" s="169"/>
      <c r="F7490" s="169"/>
      <c r="G7490" s="169"/>
      <c r="H7490" s="204"/>
    </row>
    <row r="7491" spans="5:8" x14ac:dyDescent="0.25">
      <c r="E7491" s="169"/>
      <c r="F7491" s="169"/>
      <c r="G7491" s="169"/>
      <c r="H7491" s="204"/>
    </row>
    <row r="7492" spans="5:8" x14ac:dyDescent="0.25">
      <c r="E7492" s="169"/>
      <c r="F7492" s="169"/>
      <c r="G7492" s="169"/>
      <c r="H7492" s="204"/>
    </row>
    <row r="7493" spans="5:8" x14ac:dyDescent="0.25">
      <c r="E7493" s="169"/>
      <c r="F7493" s="169"/>
      <c r="G7493" s="169"/>
      <c r="H7493" s="204"/>
    </row>
    <row r="7494" spans="5:8" x14ac:dyDescent="0.25">
      <c r="E7494" s="169"/>
      <c r="F7494" s="169"/>
      <c r="G7494" s="169"/>
      <c r="H7494" s="204"/>
    </row>
    <row r="7495" spans="5:8" x14ac:dyDescent="0.25">
      <c r="E7495" s="169"/>
      <c r="F7495" s="169"/>
      <c r="G7495" s="169"/>
      <c r="H7495" s="204"/>
    </row>
    <row r="7496" spans="5:8" x14ac:dyDescent="0.25">
      <c r="E7496" s="169"/>
      <c r="F7496" s="169"/>
      <c r="G7496" s="169"/>
      <c r="H7496" s="204"/>
    </row>
    <row r="7497" spans="5:8" x14ac:dyDescent="0.25">
      <c r="E7497" s="169"/>
      <c r="F7497" s="169"/>
      <c r="G7497" s="169"/>
      <c r="H7497" s="204"/>
    </row>
    <row r="7498" spans="5:8" x14ac:dyDescent="0.25">
      <c r="E7498" s="169"/>
      <c r="F7498" s="169"/>
      <c r="G7498" s="169"/>
      <c r="H7498" s="204"/>
    </row>
    <row r="7499" spans="5:8" x14ac:dyDescent="0.25">
      <c r="E7499" s="169"/>
      <c r="F7499" s="169"/>
      <c r="G7499" s="169"/>
      <c r="H7499" s="204"/>
    </row>
    <row r="7500" spans="5:8" x14ac:dyDescent="0.25">
      <c r="E7500" s="169"/>
      <c r="F7500" s="169"/>
      <c r="G7500" s="169"/>
      <c r="H7500" s="204"/>
    </row>
    <row r="7501" spans="5:8" x14ac:dyDescent="0.25">
      <c r="E7501" s="169"/>
      <c r="F7501" s="169"/>
      <c r="G7501" s="169"/>
      <c r="H7501" s="204"/>
    </row>
    <row r="7502" spans="5:8" x14ac:dyDescent="0.25">
      <c r="E7502" s="169"/>
      <c r="F7502" s="169"/>
      <c r="G7502" s="169"/>
      <c r="H7502" s="204"/>
    </row>
    <row r="7503" spans="5:8" x14ac:dyDescent="0.25">
      <c r="E7503" s="169"/>
      <c r="F7503" s="169"/>
      <c r="G7503" s="169"/>
      <c r="H7503" s="204"/>
    </row>
    <row r="7504" spans="5:8" x14ac:dyDescent="0.25">
      <c r="E7504" s="169"/>
      <c r="F7504" s="169"/>
      <c r="G7504" s="169"/>
      <c r="H7504" s="204"/>
    </row>
    <row r="7505" spans="5:8" x14ac:dyDescent="0.25">
      <c r="E7505" s="169"/>
      <c r="F7505" s="169"/>
      <c r="G7505" s="169"/>
      <c r="H7505" s="204"/>
    </row>
    <row r="7506" spans="5:8" x14ac:dyDescent="0.25">
      <c r="E7506" s="169"/>
      <c r="F7506" s="169"/>
      <c r="G7506" s="169"/>
      <c r="H7506" s="204"/>
    </row>
    <row r="7507" spans="5:8" x14ac:dyDescent="0.25">
      <c r="E7507" s="169"/>
      <c r="F7507" s="169"/>
      <c r="G7507" s="169"/>
      <c r="H7507" s="204"/>
    </row>
    <row r="7508" spans="5:8" x14ac:dyDescent="0.25">
      <c r="E7508" s="169"/>
      <c r="F7508" s="169"/>
      <c r="G7508" s="169"/>
      <c r="H7508" s="204"/>
    </row>
    <row r="7509" spans="5:8" x14ac:dyDescent="0.25">
      <c r="E7509" s="169"/>
      <c r="F7509" s="169"/>
      <c r="G7509" s="169"/>
      <c r="H7509" s="204"/>
    </row>
    <row r="7510" spans="5:8" x14ac:dyDescent="0.25">
      <c r="E7510" s="169"/>
      <c r="F7510" s="169"/>
      <c r="G7510" s="169"/>
      <c r="H7510" s="204"/>
    </row>
    <row r="7511" spans="5:8" x14ac:dyDescent="0.25">
      <c r="E7511" s="169"/>
      <c r="F7511" s="169"/>
      <c r="G7511" s="169"/>
      <c r="H7511" s="204"/>
    </row>
    <row r="7512" spans="5:8" x14ac:dyDescent="0.25">
      <c r="E7512" s="169"/>
      <c r="F7512" s="169"/>
      <c r="G7512" s="169"/>
      <c r="H7512" s="204"/>
    </row>
    <row r="7513" spans="5:8" x14ac:dyDescent="0.25">
      <c r="E7513" s="169"/>
      <c r="F7513" s="169"/>
      <c r="G7513" s="169"/>
      <c r="H7513" s="204"/>
    </row>
    <row r="7514" spans="5:8" x14ac:dyDescent="0.25">
      <c r="E7514" s="169"/>
      <c r="F7514" s="169"/>
      <c r="G7514" s="169"/>
      <c r="H7514" s="204"/>
    </row>
    <row r="7515" spans="5:8" x14ac:dyDescent="0.25">
      <c r="E7515" s="169"/>
      <c r="F7515" s="169"/>
      <c r="G7515" s="169"/>
      <c r="H7515" s="204"/>
    </row>
    <row r="7516" spans="5:8" x14ac:dyDescent="0.25">
      <c r="E7516" s="169"/>
      <c r="F7516" s="169"/>
      <c r="G7516" s="169"/>
      <c r="H7516" s="204"/>
    </row>
    <row r="7517" spans="5:8" x14ac:dyDescent="0.25">
      <c r="E7517" s="169"/>
      <c r="F7517" s="169"/>
      <c r="G7517" s="169"/>
      <c r="H7517" s="204"/>
    </row>
    <row r="7518" spans="5:8" x14ac:dyDescent="0.25">
      <c r="E7518" s="169"/>
      <c r="F7518" s="169"/>
      <c r="G7518" s="169"/>
      <c r="H7518" s="204"/>
    </row>
    <row r="7519" spans="5:8" x14ac:dyDescent="0.25">
      <c r="E7519" s="169"/>
      <c r="F7519" s="169"/>
      <c r="G7519" s="169"/>
      <c r="H7519" s="204"/>
    </row>
    <row r="7520" spans="5:8" x14ac:dyDescent="0.25">
      <c r="E7520" s="169"/>
      <c r="F7520" s="169"/>
      <c r="G7520" s="169"/>
      <c r="H7520" s="204"/>
    </row>
    <row r="7521" spans="5:8" x14ac:dyDescent="0.25">
      <c r="E7521" s="169"/>
      <c r="F7521" s="169"/>
      <c r="G7521" s="169"/>
      <c r="H7521" s="204"/>
    </row>
    <row r="7522" spans="5:8" x14ac:dyDescent="0.25">
      <c r="E7522" s="169"/>
      <c r="F7522" s="169"/>
      <c r="G7522" s="169"/>
      <c r="H7522" s="204"/>
    </row>
    <row r="7523" spans="5:8" x14ac:dyDescent="0.25">
      <c r="E7523" s="169"/>
      <c r="F7523" s="169"/>
      <c r="G7523" s="169"/>
      <c r="H7523" s="204"/>
    </row>
    <row r="7524" spans="5:8" x14ac:dyDescent="0.25">
      <c r="E7524" s="169"/>
      <c r="F7524" s="169"/>
      <c r="G7524" s="169"/>
      <c r="H7524" s="204"/>
    </row>
    <row r="7525" spans="5:8" x14ac:dyDescent="0.25">
      <c r="E7525" s="169"/>
      <c r="F7525" s="169"/>
      <c r="G7525" s="169"/>
      <c r="H7525" s="204"/>
    </row>
    <row r="7526" spans="5:8" x14ac:dyDescent="0.25">
      <c r="E7526" s="169"/>
      <c r="F7526" s="169"/>
      <c r="G7526" s="169"/>
      <c r="H7526" s="204"/>
    </row>
    <row r="7527" spans="5:8" x14ac:dyDescent="0.25">
      <c r="E7527" s="169"/>
      <c r="F7527" s="169"/>
      <c r="G7527" s="169"/>
      <c r="H7527" s="204"/>
    </row>
    <row r="7528" spans="5:8" x14ac:dyDescent="0.25">
      <c r="E7528" s="169"/>
      <c r="F7528" s="169"/>
      <c r="G7528" s="169"/>
      <c r="H7528" s="204"/>
    </row>
    <row r="7529" spans="5:8" x14ac:dyDescent="0.25">
      <c r="E7529" s="169"/>
      <c r="F7529" s="169"/>
      <c r="G7529" s="169"/>
      <c r="H7529" s="204"/>
    </row>
    <row r="7530" spans="5:8" x14ac:dyDescent="0.25">
      <c r="E7530" s="169"/>
      <c r="F7530" s="169"/>
      <c r="G7530" s="169"/>
      <c r="H7530" s="204"/>
    </row>
    <row r="7531" spans="5:8" x14ac:dyDescent="0.25">
      <c r="E7531" s="169"/>
      <c r="F7531" s="169"/>
      <c r="G7531" s="169"/>
      <c r="H7531" s="204"/>
    </row>
    <row r="7532" spans="5:8" x14ac:dyDescent="0.25">
      <c r="E7532" s="169"/>
      <c r="F7532" s="169"/>
      <c r="G7532" s="169"/>
      <c r="H7532" s="204"/>
    </row>
    <row r="7533" spans="5:8" x14ac:dyDescent="0.25">
      <c r="E7533" s="169"/>
      <c r="F7533" s="169"/>
      <c r="G7533" s="169"/>
      <c r="H7533" s="204"/>
    </row>
    <row r="7534" spans="5:8" x14ac:dyDescent="0.25">
      <c r="E7534" s="169"/>
      <c r="F7534" s="169"/>
      <c r="G7534" s="169"/>
      <c r="H7534" s="204"/>
    </row>
    <row r="7535" spans="5:8" x14ac:dyDescent="0.25">
      <c r="E7535" s="169"/>
      <c r="F7535" s="169"/>
      <c r="G7535" s="169"/>
      <c r="H7535" s="204"/>
    </row>
    <row r="7536" spans="5:8" x14ac:dyDescent="0.25">
      <c r="E7536" s="169"/>
      <c r="F7536" s="169"/>
      <c r="G7536" s="169"/>
      <c r="H7536" s="204"/>
    </row>
    <row r="7537" spans="5:8" x14ac:dyDescent="0.25">
      <c r="E7537" s="169"/>
      <c r="F7537" s="169"/>
      <c r="G7537" s="169"/>
      <c r="H7537" s="204"/>
    </row>
    <row r="7538" spans="5:8" x14ac:dyDescent="0.25">
      <c r="E7538" s="169"/>
      <c r="F7538" s="169"/>
      <c r="G7538" s="169"/>
      <c r="H7538" s="204"/>
    </row>
    <row r="7539" spans="5:8" x14ac:dyDescent="0.25">
      <c r="E7539" s="169"/>
      <c r="F7539" s="169"/>
      <c r="G7539" s="169"/>
      <c r="H7539" s="204"/>
    </row>
    <row r="7540" spans="5:8" x14ac:dyDescent="0.25">
      <c r="E7540" s="169"/>
      <c r="F7540" s="169"/>
      <c r="G7540" s="169"/>
      <c r="H7540" s="204"/>
    </row>
    <row r="7541" spans="5:8" x14ac:dyDescent="0.25">
      <c r="E7541" s="169"/>
      <c r="F7541" s="169"/>
      <c r="G7541" s="169"/>
      <c r="H7541" s="204"/>
    </row>
    <row r="7542" spans="5:8" x14ac:dyDescent="0.25">
      <c r="E7542" s="169"/>
      <c r="F7542" s="169"/>
      <c r="G7542" s="169"/>
      <c r="H7542" s="204"/>
    </row>
    <row r="7543" spans="5:8" x14ac:dyDescent="0.25">
      <c r="E7543" s="169"/>
      <c r="F7543" s="169"/>
      <c r="G7543" s="169"/>
      <c r="H7543" s="204"/>
    </row>
    <row r="7544" spans="5:8" x14ac:dyDescent="0.25">
      <c r="E7544" s="169"/>
      <c r="F7544" s="169"/>
      <c r="G7544" s="169"/>
      <c r="H7544" s="204"/>
    </row>
    <row r="7545" spans="5:8" x14ac:dyDescent="0.25">
      <c r="E7545" s="169"/>
      <c r="F7545" s="169"/>
      <c r="G7545" s="169"/>
      <c r="H7545" s="204"/>
    </row>
    <row r="7546" spans="5:8" x14ac:dyDescent="0.25">
      <c r="E7546" s="169"/>
      <c r="F7546" s="169"/>
      <c r="G7546" s="169"/>
      <c r="H7546" s="204"/>
    </row>
    <row r="7547" spans="5:8" x14ac:dyDescent="0.25">
      <c r="E7547" s="169"/>
      <c r="F7547" s="169"/>
      <c r="G7547" s="169"/>
      <c r="H7547" s="204"/>
    </row>
    <row r="7548" spans="5:8" x14ac:dyDescent="0.25">
      <c r="E7548" s="169"/>
      <c r="F7548" s="169"/>
      <c r="G7548" s="169"/>
      <c r="H7548" s="204"/>
    </row>
    <row r="7549" spans="5:8" x14ac:dyDescent="0.25">
      <c r="E7549" s="169"/>
      <c r="F7549" s="169"/>
      <c r="G7549" s="169"/>
      <c r="H7549" s="204"/>
    </row>
    <row r="7550" spans="5:8" x14ac:dyDescent="0.25">
      <c r="E7550" s="169"/>
      <c r="F7550" s="169"/>
      <c r="G7550" s="169"/>
      <c r="H7550" s="204"/>
    </row>
    <row r="7551" spans="5:8" x14ac:dyDescent="0.25">
      <c r="E7551" s="169"/>
      <c r="F7551" s="169"/>
      <c r="G7551" s="169"/>
      <c r="H7551" s="204"/>
    </row>
    <row r="7552" spans="5:8" x14ac:dyDescent="0.25">
      <c r="E7552" s="169"/>
      <c r="F7552" s="169"/>
      <c r="G7552" s="169"/>
      <c r="H7552" s="204"/>
    </row>
    <row r="7553" spans="5:8" x14ac:dyDescent="0.25">
      <c r="E7553" s="169"/>
      <c r="F7553" s="169"/>
      <c r="G7553" s="169"/>
      <c r="H7553" s="204"/>
    </row>
    <row r="7554" spans="5:8" x14ac:dyDescent="0.25">
      <c r="E7554" s="169"/>
      <c r="F7554" s="169"/>
      <c r="G7554" s="169"/>
      <c r="H7554" s="204"/>
    </row>
    <row r="7555" spans="5:8" x14ac:dyDescent="0.25">
      <c r="E7555" s="169"/>
      <c r="F7555" s="169"/>
      <c r="G7555" s="169"/>
      <c r="H7555" s="204"/>
    </row>
    <row r="7556" spans="5:8" x14ac:dyDescent="0.25">
      <c r="E7556" s="169"/>
      <c r="F7556" s="169"/>
      <c r="G7556" s="169"/>
      <c r="H7556" s="204"/>
    </row>
    <row r="7557" spans="5:8" x14ac:dyDescent="0.25">
      <c r="E7557" s="169"/>
      <c r="F7557" s="169"/>
      <c r="G7557" s="169"/>
      <c r="H7557" s="204"/>
    </row>
    <row r="7558" spans="5:8" x14ac:dyDescent="0.25">
      <c r="E7558" s="169"/>
      <c r="F7558" s="169"/>
      <c r="G7558" s="169"/>
      <c r="H7558" s="204"/>
    </row>
    <row r="7559" spans="5:8" x14ac:dyDescent="0.25">
      <c r="E7559" s="169"/>
      <c r="F7559" s="169"/>
      <c r="G7559" s="169"/>
      <c r="H7559" s="204"/>
    </row>
    <row r="7560" spans="5:8" x14ac:dyDescent="0.25">
      <c r="E7560" s="169"/>
      <c r="F7560" s="169"/>
      <c r="G7560" s="169"/>
      <c r="H7560" s="204"/>
    </row>
    <row r="7561" spans="5:8" x14ac:dyDescent="0.25">
      <c r="E7561" s="169"/>
      <c r="F7561" s="169"/>
      <c r="G7561" s="169"/>
      <c r="H7561" s="204"/>
    </row>
    <row r="7562" spans="5:8" x14ac:dyDescent="0.25">
      <c r="E7562" s="169"/>
      <c r="F7562" s="169"/>
      <c r="G7562" s="169"/>
      <c r="H7562" s="204"/>
    </row>
    <row r="7563" spans="5:8" x14ac:dyDescent="0.25">
      <c r="E7563" s="169"/>
      <c r="F7563" s="169"/>
      <c r="G7563" s="169"/>
      <c r="H7563" s="204"/>
    </row>
    <row r="7564" spans="5:8" x14ac:dyDescent="0.25">
      <c r="E7564" s="169"/>
      <c r="F7564" s="169"/>
      <c r="G7564" s="169"/>
      <c r="H7564" s="204"/>
    </row>
    <row r="7565" spans="5:8" x14ac:dyDescent="0.25">
      <c r="E7565" s="169"/>
      <c r="F7565" s="169"/>
      <c r="G7565" s="169"/>
      <c r="H7565" s="204"/>
    </row>
    <row r="7566" spans="5:8" x14ac:dyDescent="0.25">
      <c r="E7566" s="169"/>
      <c r="F7566" s="169"/>
      <c r="G7566" s="169"/>
      <c r="H7566" s="204"/>
    </row>
    <row r="7567" spans="5:8" x14ac:dyDescent="0.25">
      <c r="E7567" s="169"/>
      <c r="F7567" s="169"/>
      <c r="G7567" s="169"/>
      <c r="H7567" s="204"/>
    </row>
    <row r="7568" spans="5:8" x14ac:dyDescent="0.25">
      <c r="E7568" s="169"/>
      <c r="F7568" s="169"/>
      <c r="G7568" s="169"/>
      <c r="H7568" s="204"/>
    </row>
    <row r="7569" spans="5:8" x14ac:dyDescent="0.25">
      <c r="E7569" s="169"/>
      <c r="F7569" s="169"/>
      <c r="G7569" s="169"/>
      <c r="H7569" s="204"/>
    </row>
    <row r="7570" spans="5:8" x14ac:dyDescent="0.25">
      <c r="E7570" s="169"/>
      <c r="F7570" s="169"/>
      <c r="G7570" s="169"/>
      <c r="H7570" s="204"/>
    </row>
    <row r="7571" spans="5:8" x14ac:dyDescent="0.25">
      <c r="E7571" s="169"/>
      <c r="F7571" s="169"/>
      <c r="G7571" s="169"/>
      <c r="H7571" s="204"/>
    </row>
    <row r="7572" spans="5:8" x14ac:dyDescent="0.25">
      <c r="E7572" s="169"/>
      <c r="F7572" s="169"/>
      <c r="G7572" s="169"/>
      <c r="H7572" s="204"/>
    </row>
    <row r="7573" spans="5:8" x14ac:dyDescent="0.25">
      <c r="E7573" s="169"/>
      <c r="F7573" s="169"/>
      <c r="G7573" s="169"/>
      <c r="H7573" s="204"/>
    </row>
    <row r="7574" spans="5:8" x14ac:dyDescent="0.25">
      <c r="E7574" s="169"/>
      <c r="F7574" s="169"/>
      <c r="G7574" s="169"/>
      <c r="H7574" s="204"/>
    </row>
    <row r="7575" spans="5:8" x14ac:dyDescent="0.25">
      <c r="E7575" s="169"/>
      <c r="F7575" s="169"/>
      <c r="G7575" s="169"/>
      <c r="H7575" s="204"/>
    </row>
    <row r="7576" spans="5:8" x14ac:dyDescent="0.25">
      <c r="E7576" s="169"/>
      <c r="F7576" s="169"/>
      <c r="G7576" s="169"/>
      <c r="H7576" s="204"/>
    </row>
    <row r="7577" spans="5:8" x14ac:dyDescent="0.25">
      <c r="E7577" s="169"/>
      <c r="F7577" s="169"/>
      <c r="G7577" s="169"/>
      <c r="H7577" s="204"/>
    </row>
    <row r="7578" spans="5:8" x14ac:dyDescent="0.25">
      <c r="E7578" s="169"/>
      <c r="F7578" s="169"/>
      <c r="G7578" s="169"/>
      <c r="H7578" s="204"/>
    </row>
    <row r="7579" spans="5:8" x14ac:dyDescent="0.25">
      <c r="E7579" s="169"/>
      <c r="F7579" s="169"/>
      <c r="G7579" s="169"/>
      <c r="H7579" s="204"/>
    </row>
    <row r="7580" spans="5:8" x14ac:dyDescent="0.25">
      <c r="E7580" s="169"/>
      <c r="F7580" s="169"/>
      <c r="G7580" s="169"/>
      <c r="H7580" s="204"/>
    </row>
    <row r="7581" spans="5:8" x14ac:dyDescent="0.25">
      <c r="E7581" s="169"/>
      <c r="F7581" s="169"/>
      <c r="G7581" s="169"/>
      <c r="H7581" s="204"/>
    </row>
    <row r="7582" spans="5:8" x14ac:dyDescent="0.25">
      <c r="E7582" s="169"/>
      <c r="F7582" s="169"/>
      <c r="G7582" s="169"/>
      <c r="H7582" s="204"/>
    </row>
    <row r="7583" spans="5:8" x14ac:dyDescent="0.25">
      <c r="E7583" s="169"/>
      <c r="F7583" s="169"/>
      <c r="G7583" s="169"/>
      <c r="H7583" s="204"/>
    </row>
    <row r="7584" spans="5:8" x14ac:dyDescent="0.25">
      <c r="E7584" s="169"/>
      <c r="F7584" s="169"/>
      <c r="G7584" s="169"/>
      <c r="H7584" s="204"/>
    </row>
    <row r="7585" spans="5:8" x14ac:dyDescent="0.25">
      <c r="E7585" s="169"/>
      <c r="F7585" s="169"/>
      <c r="G7585" s="169"/>
      <c r="H7585" s="204"/>
    </row>
    <row r="7586" spans="5:8" x14ac:dyDescent="0.25">
      <c r="E7586" s="169"/>
      <c r="F7586" s="169"/>
      <c r="G7586" s="169"/>
      <c r="H7586" s="204"/>
    </row>
    <row r="7587" spans="5:8" x14ac:dyDescent="0.25">
      <c r="E7587" s="169"/>
      <c r="F7587" s="169"/>
      <c r="G7587" s="169"/>
      <c r="H7587" s="204"/>
    </row>
    <row r="7588" spans="5:8" x14ac:dyDescent="0.25">
      <c r="E7588" s="169"/>
      <c r="F7588" s="169"/>
      <c r="G7588" s="169"/>
      <c r="H7588" s="204"/>
    </row>
    <row r="7589" spans="5:8" x14ac:dyDescent="0.25">
      <c r="E7589" s="169"/>
      <c r="F7589" s="169"/>
      <c r="G7589" s="169"/>
      <c r="H7589" s="204"/>
    </row>
    <row r="7590" spans="5:8" x14ac:dyDescent="0.25">
      <c r="E7590" s="169"/>
      <c r="F7590" s="169"/>
      <c r="G7590" s="169"/>
      <c r="H7590" s="204"/>
    </row>
    <row r="7591" spans="5:8" x14ac:dyDescent="0.25">
      <c r="E7591" s="169"/>
      <c r="F7591" s="169"/>
      <c r="G7591" s="169"/>
      <c r="H7591" s="204"/>
    </row>
    <row r="7592" spans="5:8" x14ac:dyDescent="0.25">
      <c r="E7592" s="169"/>
      <c r="F7592" s="169"/>
      <c r="G7592" s="169"/>
      <c r="H7592" s="204"/>
    </row>
    <row r="7593" spans="5:8" x14ac:dyDescent="0.25">
      <c r="E7593" s="169"/>
      <c r="F7593" s="169"/>
      <c r="G7593" s="169"/>
      <c r="H7593" s="204"/>
    </row>
    <row r="7594" spans="5:8" x14ac:dyDescent="0.25">
      <c r="E7594" s="169"/>
      <c r="F7594" s="169"/>
      <c r="G7594" s="169"/>
      <c r="H7594" s="204"/>
    </row>
    <row r="7595" spans="5:8" x14ac:dyDescent="0.25">
      <c r="E7595" s="169"/>
      <c r="F7595" s="169"/>
      <c r="G7595" s="169"/>
      <c r="H7595" s="204"/>
    </row>
    <row r="7596" spans="5:8" x14ac:dyDescent="0.25">
      <c r="E7596" s="169"/>
      <c r="F7596" s="169"/>
      <c r="G7596" s="169"/>
      <c r="H7596" s="204"/>
    </row>
    <row r="7597" spans="5:8" x14ac:dyDescent="0.25">
      <c r="E7597" s="169"/>
      <c r="F7597" s="169"/>
      <c r="G7597" s="169"/>
      <c r="H7597" s="204"/>
    </row>
    <row r="7598" spans="5:8" x14ac:dyDescent="0.25">
      <c r="E7598" s="169"/>
      <c r="F7598" s="169"/>
      <c r="G7598" s="169"/>
      <c r="H7598" s="204"/>
    </row>
    <row r="7599" spans="5:8" x14ac:dyDescent="0.25">
      <c r="E7599" s="169"/>
      <c r="F7599" s="169"/>
      <c r="G7599" s="169"/>
      <c r="H7599" s="204"/>
    </row>
    <row r="7600" spans="5:8" x14ac:dyDescent="0.25">
      <c r="E7600" s="169"/>
      <c r="F7600" s="169"/>
      <c r="G7600" s="169"/>
      <c r="H7600" s="204"/>
    </row>
    <row r="7601" spans="5:8" x14ac:dyDescent="0.25">
      <c r="E7601" s="169"/>
      <c r="F7601" s="169"/>
      <c r="G7601" s="169"/>
      <c r="H7601" s="204"/>
    </row>
    <row r="7602" spans="5:8" x14ac:dyDescent="0.25">
      <c r="E7602" s="169"/>
      <c r="F7602" s="169"/>
      <c r="G7602" s="169"/>
      <c r="H7602" s="204"/>
    </row>
    <row r="7603" spans="5:8" x14ac:dyDescent="0.25">
      <c r="E7603" s="169"/>
      <c r="F7603" s="169"/>
      <c r="G7603" s="169"/>
      <c r="H7603" s="204"/>
    </row>
    <row r="7604" spans="5:8" x14ac:dyDescent="0.25">
      <c r="E7604" s="169"/>
      <c r="F7604" s="169"/>
      <c r="G7604" s="169"/>
      <c r="H7604" s="204"/>
    </row>
    <row r="7605" spans="5:8" x14ac:dyDescent="0.25">
      <c r="E7605" s="169"/>
      <c r="F7605" s="169"/>
      <c r="G7605" s="169"/>
      <c r="H7605" s="204"/>
    </row>
    <row r="7606" spans="5:8" x14ac:dyDescent="0.25">
      <c r="E7606" s="169"/>
      <c r="F7606" s="169"/>
      <c r="G7606" s="169"/>
      <c r="H7606" s="204"/>
    </row>
    <row r="7607" spans="5:8" x14ac:dyDescent="0.25">
      <c r="E7607" s="169"/>
      <c r="F7607" s="169"/>
      <c r="G7607" s="169"/>
      <c r="H7607" s="204"/>
    </row>
    <row r="7608" spans="5:8" x14ac:dyDescent="0.25">
      <c r="E7608" s="169"/>
      <c r="F7608" s="169"/>
      <c r="G7608" s="169"/>
      <c r="H7608" s="204"/>
    </row>
    <row r="7609" spans="5:8" x14ac:dyDescent="0.25">
      <c r="E7609" s="169"/>
      <c r="F7609" s="169"/>
      <c r="G7609" s="169"/>
      <c r="H7609" s="204"/>
    </row>
    <row r="7610" spans="5:8" x14ac:dyDescent="0.25">
      <c r="E7610" s="169"/>
      <c r="F7610" s="169"/>
      <c r="G7610" s="169"/>
      <c r="H7610" s="204"/>
    </row>
    <row r="7611" spans="5:8" x14ac:dyDescent="0.25">
      <c r="E7611" s="169"/>
      <c r="F7611" s="169"/>
      <c r="G7611" s="169"/>
      <c r="H7611" s="204"/>
    </row>
    <row r="7612" spans="5:8" x14ac:dyDescent="0.25">
      <c r="E7612" s="169"/>
      <c r="F7612" s="169"/>
      <c r="G7612" s="169"/>
      <c r="H7612" s="204"/>
    </row>
    <row r="7613" spans="5:8" x14ac:dyDescent="0.25">
      <c r="E7613" s="169"/>
      <c r="F7613" s="169"/>
      <c r="G7613" s="169"/>
      <c r="H7613" s="204"/>
    </row>
    <row r="7614" spans="5:8" x14ac:dyDescent="0.25">
      <c r="E7614" s="169"/>
      <c r="F7614" s="169"/>
      <c r="G7614" s="169"/>
      <c r="H7614" s="204"/>
    </row>
    <row r="7615" spans="5:8" x14ac:dyDescent="0.25">
      <c r="E7615" s="169"/>
      <c r="F7615" s="169"/>
      <c r="G7615" s="169"/>
      <c r="H7615" s="204"/>
    </row>
    <row r="7616" spans="5:8" x14ac:dyDescent="0.25">
      <c r="E7616" s="169"/>
      <c r="F7616" s="169"/>
      <c r="G7616" s="169"/>
      <c r="H7616" s="204"/>
    </row>
    <row r="7617" spans="5:8" x14ac:dyDescent="0.25">
      <c r="E7617" s="169"/>
      <c r="F7617" s="169"/>
      <c r="G7617" s="169"/>
      <c r="H7617" s="204"/>
    </row>
    <row r="7618" spans="5:8" x14ac:dyDescent="0.25">
      <c r="E7618" s="169"/>
      <c r="F7618" s="169"/>
      <c r="G7618" s="169"/>
      <c r="H7618" s="204"/>
    </row>
    <row r="7619" spans="5:8" x14ac:dyDescent="0.25">
      <c r="E7619" s="169"/>
      <c r="F7619" s="169"/>
      <c r="G7619" s="169"/>
      <c r="H7619" s="204"/>
    </row>
    <row r="7620" spans="5:8" x14ac:dyDescent="0.25">
      <c r="E7620" s="169"/>
      <c r="F7620" s="169"/>
      <c r="G7620" s="169"/>
      <c r="H7620" s="204"/>
    </row>
    <row r="7621" spans="5:8" x14ac:dyDescent="0.25">
      <c r="E7621" s="169"/>
      <c r="F7621" s="169"/>
      <c r="G7621" s="169"/>
      <c r="H7621" s="204"/>
    </row>
    <row r="7622" spans="5:8" x14ac:dyDescent="0.25">
      <c r="E7622" s="169"/>
      <c r="F7622" s="169"/>
      <c r="G7622" s="169"/>
      <c r="H7622" s="204"/>
    </row>
    <row r="7623" spans="5:8" x14ac:dyDescent="0.25">
      <c r="E7623" s="169"/>
      <c r="F7623" s="169"/>
      <c r="G7623" s="169"/>
      <c r="H7623" s="204"/>
    </row>
    <row r="7624" spans="5:8" x14ac:dyDescent="0.25">
      <c r="E7624" s="169"/>
      <c r="F7624" s="169"/>
      <c r="G7624" s="169"/>
      <c r="H7624" s="204"/>
    </row>
    <row r="7625" spans="5:8" x14ac:dyDescent="0.25">
      <c r="E7625" s="169"/>
      <c r="F7625" s="169"/>
      <c r="G7625" s="169"/>
      <c r="H7625" s="204"/>
    </row>
    <row r="7626" spans="5:8" x14ac:dyDescent="0.25">
      <c r="E7626" s="169"/>
      <c r="F7626" s="169"/>
      <c r="G7626" s="169"/>
      <c r="H7626" s="204"/>
    </row>
    <row r="7627" spans="5:8" x14ac:dyDescent="0.25">
      <c r="E7627" s="169"/>
      <c r="F7627" s="169"/>
      <c r="G7627" s="169"/>
      <c r="H7627" s="204"/>
    </row>
    <row r="7628" spans="5:8" x14ac:dyDescent="0.25">
      <c r="E7628" s="169"/>
      <c r="F7628" s="169"/>
      <c r="G7628" s="169"/>
      <c r="H7628" s="204"/>
    </row>
    <row r="7629" spans="5:8" x14ac:dyDescent="0.25">
      <c r="E7629" s="169"/>
      <c r="F7629" s="169"/>
      <c r="G7629" s="169"/>
      <c r="H7629" s="204"/>
    </row>
    <row r="7630" spans="5:8" x14ac:dyDescent="0.25">
      <c r="E7630" s="169"/>
      <c r="F7630" s="169"/>
      <c r="G7630" s="169"/>
      <c r="H7630" s="204"/>
    </row>
    <row r="7631" spans="5:8" x14ac:dyDescent="0.25">
      <c r="E7631" s="169"/>
      <c r="F7631" s="169"/>
      <c r="G7631" s="169"/>
      <c r="H7631" s="204"/>
    </row>
    <row r="7632" spans="5:8" x14ac:dyDescent="0.25">
      <c r="E7632" s="169"/>
      <c r="F7632" s="169"/>
      <c r="G7632" s="169"/>
      <c r="H7632" s="204"/>
    </row>
    <row r="7633" spans="5:8" x14ac:dyDescent="0.25">
      <c r="E7633" s="169"/>
      <c r="F7633" s="169"/>
      <c r="G7633" s="169"/>
      <c r="H7633" s="204"/>
    </row>
    <row r="7634" spans="5:8" x14ac:dyDescent="0.25">
      <c r="E7634" s="169"/>
      <c r="F7634" s="169"/>
      <c r="G7634" s="169"/>
      <c r="H7634" s="204"/>
    </row>
    <row r="7635" spans="5:8" x14ac:dyDescent="0.25">
      <c r="E7635" s="169"/>
      <c r="F7635" s="169"/>
      <c r="G7635" s="169"/>
      <c r="H7635" s="204"/>
    </row>
    <row r="7636" spans="5:8" x14ac:dyDescent="0.25">
      <c r="E7636" s="169"/>
      <c r="F7636" s="169"/>
      <c r="G7636" s="169"/>
      <c r="H7636" s="204"/>
    </row>
    <row r="7637" spans="5:8" x14ac:dyDescent="0.25">
      <c r="E7637" s="169"/>
      <c r="F7637" s="169"/>
      <c r="G7637" s="169"/>
      <c r="H7637" s="204"/>
    </row>
    <row r="7638" spans="5:8" x14ac:dyDescent="0.25">
      <c r="E7638" s="169"/>
      <c r="F7638" s="169"/>
      <c r="G7638" s="169"/>
      <c r="H7638" s="204"/>
    </row>
    <row r="7639" spans="5:8" x14ac:dyDescent="0.25">
      <c r="E7639" s="169"/>
      <c r="F7639" s="169"/>
      <c r="G7639" s="169"/>
      <c r="H7639" s="204"/>
    </row>
    <row r="7640" spans="5:8" x14ac:dyDescent="0.25">
      <c r="E7640" s="169"/>
      <c r="F7640" s="169"/>
      <c r="G7640" s="169"/>
      <c r="H7640" s="204"/>
    </row>
    <row r="7641" spans="5:8" x14ac:dyDescent="0.25">
      <c r="E7641" s="169"/>
      <c r="F7641" s="169"/>
      <c r="G7641" s="169"/>
      <c r="H7641" s="204"/>
    </row>
    <row r="7642" spans="5:8" x14ac:dyDescent="0.25">
      <c r="E7642" s="169"/>
      <c r="F7642" s="169"/>
      <c r="G7642" s="169"/>
      <c r="H7642" s="204"/>
    </row>
    <row r="7643" spans="5:8" x14ac:dyDescent="0.25">
      <c r="E7643" s="169"/>
      <c r="F7643" s="169"/>
      <c r="G7643" s="169"/>
      <c r="H7643" s="204"/>
    </row>
    <row r="7644" spans="5:8" x14ac:dyDescent="0.25">
      <c r="E7644" s="169"/>
      <c r="F7644" s="169"/>
      <c r="G7644" s="169"/>
      <c r="H7644" s="204"/>
    </row>
    <row r="7645" spans="5:8" x14ac:dyDescent="0.25">
      <c r="E7645" s="169"/>
      <c r="F7645" s="169"/>
      <c r="G7645" s="169"/>
      <c r="H7645" s="204"/>
    </row>
    <row r="7646" spans="5:8" x14ac:dyDescent="0.25">
      <c r="E7646" s="169"/>
      <c r="F7646" s="169"/>
      <c r="G7646" s="169"/>
      <c r="H7646" s="204"/>
    </row>
    <row r="7647" spans="5:8" x14ac:dyDescent="0.25">
      <c r="E7647" s="169"/>
      <c r="F7647" s="169"/>
      <c r="G7647" s="169"/>
      <c r="H7647" s="204"/>
    </row>
    <row r="7648" spans="5:8" x14ac:dyDescent="0.25">
      <c r="E7648" s="169"/>
      <c r="F7648" s="169"/>
      <c r="G7648" s="169"/>
      <c r="H7648" s="204"/>
    </row>
    <row r="7649" spans="5:8" x14ac:dyDescent="0.25">
      <c r="E7649" s="169"/>
      <c r="F7649" s="169"/>
      <c r="G7649" s="169"/>
      <c r="H7649" s="204"/>
    </row>
    <row r="7650" spans="5:8" x14ac:dyDescent="0.25">
      <c r="E7650" s="169"/>
      <c r="F7650" s="169"/>
      <c r="G7650" s="169"/>
      <c r="H7650" s="204"/>
    </row>
    <row r="7651" spans="5:8" x14ac:dyDescent="0.25">
      <c r="E7651" s="169"/>
      <c r="F7651" s="169"/>
      <c r="G7651" s="169"/>
      <c r="H7651" s="204"/>
    </row>
    <row r="7652" spans="5:8" x14ac:dyDescent="0.25">
      <c r="E7652" s="169"/>
      <c r="F7652" s="169"/>
      <c r="G7652" s="169"/>
      <c r="H7652" s="204"/>
    </row>
    <row r="7653" spans="5:8" x14ac:dyDescent="0.25">
      <c r="E7653" s="169"/>
      <c r="F7653" s="169"/>
      <c r="G7653" s="169"/>
      <c r="H7653" s="204"/>
    </row>
    <row r="7654" spans="5:8" x14ac:dyDescent="0.25">
      <c r="E7654" s="169"/>
      <c r="F7654" s="169"/>
      <c r="G7654" s="169"/>
      <c r="H7654" s="204"/>
    </row>
    <row r="7655" spans="5:8" x14ac:dyDescent="0.25">
      <c r="E7655" s="169"/>
      <c r="F7655" s="169"/>
      <c r="G7655" s="169"/>
      <c r="H7655" s="204"/>
    </row>
    <row r="7656" spans="5:8" x14ac:dyDescent="0.25">
      <c r="E7656" s="169"/>
      <c r="F7656" s="169"/>
      <c r="G7656" s="169"/>
      <c r="H7656" s="204"/>
    </row>
    <row r="7657" spans="5:8" x14ac:dyDescent="0.25">
      <c r="E7657" s="169"/>
      <c r="F7657" s="169"/>
      <c r="G7657" s="169"/>
      <c r="H7657" s="204"/>
    </row>
    <row r="7658" spans="5:8" x14ac:dyDescent="0.25">
      <c r="E7658" s="169"/>
      <c r="F7658" s="169"/>
      <c r="G7658" s="169"/>
      <c r="H7658" s="204"/>
    </row>
    <row r="7659" spans="5:8" x14ac:dyDescent="0.25">
      <c r="E7659" s="169"/>
      <c r="F7659" s="169"/>
      <c r="G7659" s="169"/>
      <c r="H7659" s="204"/>
    </row>
    <row r="7660" spans="5:8" x14ac:dyDescent="0.25">
      <c r="E7660" s="169"/>
      <c r="F7660" s="169"/>
      <c r="G7660" s="169"/>
      <c r="H7660" s="204"/>
    </row>
    <row r="7661" spans="5:8" x14ac:dyDescent="0.25">
      <c r="E7661" s="169"/>
      <c r="F7661" s="169"/>
      <c r="G7661" s="169"/>
      <c r="H7661" s="204"/>
    </row>
    <row r="7662" spans="5:8" x14ac:dyDescent="0.25">
      <c r="E7662" s="169"/>
      <c r="F7662" s="169"/>
      <c r="G7662" s="169"/>
      <c r="H7662" s="204"/>
    </row>
    <row r="7663" spans="5:8" x14ac:dyDescent="0.25">
      <c r="E7663" s="169"/>
      <c r="F7663" s="169"/>
      <c r="G7663" s="169"/>
      <c r="H7663" s="204"/>
    </row>
    <row r="7664" spans="5:8" x14ac:dyDescent="0.25">
      <c r="E7664" s="169"/>
      <c r="F7664" s="169"/>
      <c r="G7664" s="169"/>
      <c r="H7664" s="204"/>
    </row>
    <row r="7665" spans="5:8" x14ac:dyDescent="0.25">
      <c r="E7665" s="169"/>
      <c r="F7665" s="169"/>
      <c r="G7665" s="169"/>
      <c r="H7665" s="204"/>
    </row>
    <row r="7666" spans="5:8" x14ac:dyDescent="0.25">
      <c r="E7666" s="169"/>
      <c r="F7666" s="169"/>
      <c r="G7666" s="169"/>
      <c r="H7666" s="204"/>
    </row>
    <row r="7667" spans="5:8" x14ac:dyDescent="0.25">
      <c r="E7667" s="169"/>
      <c r="F7667" s="169"/>
      <c r="G7667" s="169"/>
      <c r="H7667" s="204"/>
    </row>
    <row r="7668" spans="5:8" x14ac:dyDescent="0.25">
      <c r="E7668" s="169"/>
      <c r="F7668" s="169"/>
      <c r="G7668" s="169"/>
      <c r="H7668" s="204"/>
    </row>
    <row r="7669" spans="5:8" x14ac:dyDescent="0.25">
      <c r="E7669" s="169"/>
      <c r="F7669" s="169"/>
      <c r="G7669" s="169"/>
      <c r="H7669" s="204"/>
    </row>
    <row r="7670" spans="5:8" x14ac:dyDescent="0.25">
      <c r="E7670" s="169"/>
      <c r="F7670" s="169"/>
      <c r="G7670" s="169"/>
      <c r="H7670" s="204"/>
    </row>
    <row r="7671" spans="5:8" x14ac:dyDescent="0.25">
      <c r="E7671" s="169"/>
      <c r="F7671" s="169"/>
      <c r="G7671" s="169"/>
      <c r="H7671" s="204"/>
    </row>
    <row r="7672" spans="5:8" x14ac:dyDescent="0.25">
      <c r="E7672" s="169"/>
      <c r="F7672" s="169"/>
      <c r="G7672" s="169"/>
      <c r="H7672" s="204"/>
    </row>
    <row r="7673" spans="5:8" x14ac:dyDescent="0.25">
      <c r="E7673" s="169"/>
      <c r="F7673" s="169"/>
      <c r="G7673" s="169"/>
      <c r="H7673" s="204"/>
    </row>
    <row r="7674" spans="5:8" x14ac:dyDescent="0.25">
      <c r="E7674" s="169"/>
      <c r="F7674" s="169"/>
      <c r="G7674" s="169"/>
      <c r="H7674" s="204"/>
    </row>
    <row r="7675" spans="5:8" x14ac:dyDescent="0.25">
      <c r="E7675" s="169"/>
      <c r="F7675" s="169"/>
      <c r="G7675" s="169"/>
      <c r="H7675" s="204"/>
    </row>
    <row r="7676" spans="5:8" x14ac:dyDescent="0.25">
      <c r="E7676" s="169"/>
      <c r="F7676" s="169"/>
      <c r="G7676" s="169"/>
      <c r="H7676" s="204"/>
    </row>
    <row r="7677" spans="5:8" x14ac:dyDescent="0.25">
      <c r="E7677" s="169"/>
      <c r="F7677" s="169"/>
      <c r="G7677" s="169"/>
      <c r="H7677" s="204"/>
    </row>
    <row r="7678" spans="5:8" x14ac:dyDescent="0.25">
      <c r="E7678" s="169"/>
      <c r="F7678" s="169"/>
      <c r="G7678" s="169"/>
      <c r="H7678" s="204"/>
    </row>
    <row r="7679" spans="5:8" x14ac:dyDescent="0.25">
      <c r="E7679" s="169"/>
      <c r="F7679" s="169"/>
      <c r="G7679" s="169"/>
      <c r="H7679" s="204"/>
    </row>
    <row r="7680" spans="5:8" x14ac:dyDescent="0.25">
      <c r="E7680" s="169"/>
      <c r="F7680" s="169"/>
      <c r="G7680" s="169"/>
      <c r="H7680" s="204"/>
    </row>
    <row r="7681" spans="5:8" x14ac:dyDescent="0.25">
      <c r="E7681" s="169"/>
      <c r="F7681" s="169"/>
      <c r="G7681" s="169"/>
      <c r="H7681" s="204"/>
    </row>
    <row r="7682" spans="5:8" x14ac:dyDescent="0.25">
      <c r="E7682" s="169"/>
      <c r="F7682" s="169"/>
      <c r="G7682" s="169"/>
      <c r="H7682" s="204"/>
    </row>
    <row r="7683" spans="5:8" x14ac:dyDescent="0.25">
      <c r="E7683" s="169"/>
      <c r="F7683" s="169"/>
      <c r="G7683" s="169"/>
      <c r="H7683" s="204"/>
    </row>
    <row r="7684" spans="5:8" x14ac:dyDescent="0.25">
      <c r="E7684" s="169"/>
      <c r="F7684" s="169"/>
      <c r="G7684" s="169"/>
      <c r="H7684" s="204"/>
    </row>
    <row r="7685" spans="5:8" x14ac:dyDescent="0.25">
      <c r="E7685" s="169"/>
      <c r="F7685" s="169"/>
      <c r="G7685" s="169"/>
      <c r="H7685" s="204"/>
    </row>
    <row r="7686" spans="5:8" x14ac:dyDescent="0.25">
      <c r="E7686" s="169"/>
      <c r="F7686" s="169"/>
      <c r="G7686" s="169"/>
      <c r="H7686" s="204"/>
    </row>
    <row r="7687" spans="5:8" x14ac:dyDescent="0.25">
      <c r="E7687" s="169"/>
      <c r="F7687" s="169"/>
      <c r="G7687" s="169"/>
      <c r="H7687" s="204"/>
    </row>
    <row r="7688" spans="5:8" x14ac:dyDescent="0.25">
      <c r="E7688" s="169"/>
      <c r="F7688" s="169"/>
      <c r="G7688" s="169"/>
      <c r="H7688" s="204"/>
    </row>
    <row r="7689" spans="5:8" x14ac:dyDescent="0.25">
      <c r="E7689" s="169"/>
      <c r="F7689" s="169"/>
      <c r="G7689" s="169"/>
      <c r="H7689" s="204"/>
    </row>
    <row r="7690" spans="5:8" x14ac:dyDescent="0.25">
      <c r="E7690" s="169"/>
      <c r="F7690" s="169"/>
      <c r="G7690" s="169"/>
      <c r="H7690" s="204"/>
    </row>
    <row r="7691" spans="5:8" x14ac:dyDescent="0.25">
      <c r="E7691" s="169"/>
      <c r="F7691" s="169"/>
      <c r="G7691" s="169"/>
      <c r="H7691" s="204"/>
    </row>
    <row r="7692" spans="5:8" x14ac:dyDescent="0.25">
      <c r="E7692" s="169"/>
      <c r="F7692" s="169"/>
      <c r="G7692" s="169"/>
      <c r="H7692" s="204"/>
    </row>
    <row r="7693" spans="5:8" x14ac:dyDescent="0.25">
      <c r="E7693" s="169"/>
      <c r="F7693" s="169"/>
      <c r="G7693" s="169"/>
      <c r="H7693" s="204"/>
    </row>
    <row r="7694" spans="5:8" x14ac:dyDescent="0.25">
      <c r="E7694" s="169"/>
      <c r="F7694" s="169"/>
      <c r="G7694" s="169"/>
      <c r="H7694" s="204"/>
    </row>
    <row r="7695" spans="5:8" x14ac:dyDescent="0.25">
      <c r="E7695" s="169"/>
      <c r="F7695" s="169"/>
      <c r="G7695" s="169"/>
      <c r="H7695" s="204"/>
    </row>
    <row r="7696" spans="5:8" x14ac:dyDescent="0.25">
      <c r="E7696" s="169"/>
      <c r="F7696" s="169"/>
      <c r="G7696" s="169"/>
      <c r="H7696" s="204"/>
    </row>
    <row r="7697" spans="5:8" x14ac:dyDescent="0.25">
      <c r="E7697" s="169"/>
      <c r="F7697" s="169"/>
      <c r="G7697" s="169"/>
      <c r="H7697" s="204"/>
    </row>
    <row r="7698" spans="5:8" x14ac:dyDescent="0.25">
      <c r="E7698" s="169"/>
      <c r="F7698" s="169"/>
      <c r="G7698" s="169"/>
      <c r="H7698" s="204"/>
    </row>
    <row r="7699" spans="5:8" x14ac:dyDescent="0.25">
      <c r="E7699" s="169"/>
      <c r="F7699" s="169"/>
      <c r="G7699" s="169"/>
      <c r="H7699" s="204"/>
    </row>
    <row r="7700" spans="5:8" x14ac:dyDescent="0.25">
      <c r="E7700" s="169"/>
      <c r="F7700" s="169"/>
      <c r="G7700" s="169"/>
      <c r="H7700" s="204"/>
    </row>
    <row r="7701" spans="5:8" x14ac:dyDescent="0.25">
      <c r="E7701" s="169"/>
      <c r="F7701" s="169"/>
      <c r="G7701" s="169"/>
      <c r="H7701" s="204"/>
    </row>
    <row r="7702" spans="5:8" x14ac:dyDescent="0.25">
      <c r="E7702" s="169"/>
      <c r="F7702" s="169"/>
      <c r="G7702" s="169"/>
      <c r="H7702" s="204"/>
    </row>
    <row r="7703" spans="5:8" x14ac:dyDescent="0.25">
      <c r="E7703" s="169"/>
      <c r="F7703" s="169"/>
      <c r="G7703" s="169"/>
      <c r="H7703" s="204"/>
    </row>
    <row r="7704" spans="5:8" x14ac:dyDescent="0.25">
      <c r="E7704" s="169"/>
      <c r="F7704" s="169"/>
      <c r="G7704" s="169"/>
      <c r="H7704" s="204"/>
    </row>
    <row r="7705" spans="5:8" x14ac:dyDescent="0.25">
      <c r="E7705" s="169"/>
      <c r="F7705" s="169"/>
      <c r="G7705" s="169"/>
      <c r="H7705" s="204"/>
    </row>
    <row r="7706" spans="5:8" x14ac:dyDescent="0.25">
      <c r="E7706" s="169"/>
      <c r="F7706" s="169"/>
      <c r="G7706" s="169"/>
      <c r="H7706" s="204"/>
    </row>
    <row r="7707" spans="5:8" x14ac:dyDescent="0.25">
      <c r="E7707" s="169"/>
      <c r="F7707" s="169"/>
      <c r="G7707" s="169"/>
      <c r="H7707" s="204"/>
    </row>
    <row r="7708" spans="5:8" x14ac:dyDescent="0.25">
      <c r="E7708" s="169"/>
      <c r="F7708" s="169"/>
      <c r="G7708" s="169"/>
      <c r="H7708" s="204"/>
    </row>
    <row r="7709" spans="5:8" x14ac:dyDescent="0.25">
      <c r="E7709" s="169"/>
      <c r="F7709" s="169"/>
      <c r="G7709" s="169"/>
      <c r="H7709" s="204"/>
    </row>
    <row r="7710" spans="5:8" x14ac:dyDescent="0.25">
      <c r="E7710" s="169"/>
      <c r="F7710" s="169"/>
      <c r="G7710" s="169"/>
      <c r="H7710" s="204"/>
    </row>
    <row r="7711" spans="5:8" x14ac:dyDescent="0.25">
      <c r="E7711" s="169"/>
      <c r="F7711" s="169"/>
      <c r="G7711" s="169"/>
      <c r="H7711" s="204"/>
    </row>
    <row r="7712" spans="5:8" x14ac:dyDescent="0.25">
      <c r="E7712" s="169"/>
      <c r="F7712" s="169"/>
      <c r="G7712" s="169"/>
      <c r="H7712" s="204"/>
    </row>
    <row r="7713" spans="5:8" x14ac:dyDescent="0.25">
      <c r="E7713" s="169"/>
      <c r="F7713" s="169"/>
      <c r="G7713" s="169"/>
      <c r="H7713" s="204"/>
    </row>
    <row r="7714" spans="5:8" x14ac:dyDescent="0.25">
      <c r="E7714" s="169"/>
      <c r="F7714" s="169"/>
      <c r="G7714" s="169"/>
      <c r="H7714" s="204"/>
    </row>
    <row r="7715" spans="5:8" x14ac:dyDescent="0.25">
      <c r="E7715" s="169"/>
      <c r="F7715" s="169"/>
      <c r="G7715" s="169"/>
      <c r="H7715" s="204"/>
    </row>
    <row r="7716" spans="5:8" x14ac:dyDescent="0.25">
      <c r="E7716" s="169"/>
      <c r="F7716" s="169"/>
      <c r="G7716" s="169"/>
      <c r="H7716" s="204"/>
    </row>
    <row r="7717" spans="5:8" x14ac:dyDescent="0.25">
      <c r="E7717" s="169"/>
      <c r="F7717" s="169"/>
      <c r="G7717" s="169"/>
      <c r="H7717" s="204"/>
    </row>
    <row r="7718" spans="5:8" x14ac:dyDescent="0.25">
      <c r="E7718" s="169"/>
      <c r="F7718" s="169"/>
      <c r="G7718" s="169"/>
      <c r="H7718" s="204"/>
    </row>
    <row r="7719" spans="5:8" x14ac:dyDescent="0.25">
      <c r="E7719" s="169"/>
      <c r="F7719" s="169"/>
      <c r="G7719" s="169"/>
      <c r="H7719" s="204"/>
    </row>
    <row r="7720" spans="5:8" x14ac:dyDescent="0.25">
      <c r="E7720" s="169"/>
      <c r="F7720" s="169"/>
      <c r="G7720" s="169"/>
      <c r="H7720" s="204"/>
    </row>
    <row r="7721" spans="5:8" x14ac:dyDescent="0.25">
      <c r="E7721" s="169"/>
      <c r="F7721" s="169"/>
      <c r="G7721" s="169"/>
      <c r="H7721" s="204"/>
    </row>
    <row r="7722" spans="5:8" x14ac:dyDescent="0.25">
      <c r="E7722" s="169"/>
      <c r="F7722" s="169"/>
      <c r="G7722" s="169"/>
      <c r="H7722" s="204"/>
    </row>
    <row r="7723" spans="5:8" x14ac:dyDescent="0.25">
      <c r="E7723" s="169"/>
      <c r="F7723" s="169"/>
      <c r="G7723" s="169"/>
      <c r="H7723" s="204"/>
    </row>
    <row r="7724" spans="5:8" x14ac:dyDescent="0.25">
      <c r="E7724" s="169"/>
      <c r="F7724" s="169"/>
      <c r="G7724" s="169"/>
      <c r="H7724" s="204"/>
    </row>
    <row r="7725" spans="5:8" x14ac:dyDescent="0.25">
      <c r="E7725" s="169"/>
      <c r="F7725" s="169"/>
      <c r="G7725" s="169"/>
      <c r="H7725" s="204"/>
    </row>
    <row r="7726" spans="5:8" x14ac:dyDescent="0.25">
      <c r="E7726" s="169"/>
      <c r="F7726" s="169"/>
      <c r="G7726" s="169"/>
      <c r="H7726" s="204"/>
    </row>
    <row r="7727" spans="5:8" x14ac:dyDescent="0.25">
      <c r="E7727" s="169"/>
      <c r="F7727" s="169"/>
      <c r="G7727" s="169"/>
      <c r="H7727" s="204"/>
    </row>
    <row r="7728" spans="5:8" x14ac:dyDescent="0.25">
      <c r="E7728" s="169"/>
      <c r="F7728" s="169"/>
      <c r="G7728" s="169"/>
      <c r="H7728" s="204"/>
    </row>
    <row r="7729" spans="5:8" x14ac:dyDescent="0.25">
      <c r="E7729" s="169"/>
      <c r="F7729" s="169"/>
      <c r="G7729" s="169"/>
      <c r="H7729" s="204"/>
    </row>
    <row r="7730" spans="5:8" x14ac:dyDescent="0.25">
      <c r="E7730" s="169"/>
      <c r="F7730" s="169"/>
      <c r="G7730" s="169"/>
      <c r="H7730" s="204"/>
    </row>
    <row r="7731" spans="5:8" x14ac:dyDescent="0.25">
      <c r="E7731" s="169"/>
      <c r="F7731" s="169"/>
      <c r="G7731" s="169"/>
      <c r="H7731" s="204"/>
    </row>
    <row r="7732" spans="5:8" x14ac:dyDescent="0.25">
      <c r="E7732" s="169"/>
      <c r="F7732" s="169"/>
      <c r="G7732" s="169"/>
      <c r="H7732" s="204"/>
    </row>
    <row r="7733" spans="5:8" x14ac:dyDescent="0.25">
      <c r="E7733" s="169"/>
      <c r="F7733" s="169"/>
      <c r="G7733" s="169"/>
      <c r="H7733" s="204"/>
    </row>
    <row r="7734" spans="5:8" x14ac:dyDescent="0.25">
      <c r="E7734" s="169"/>
      <c r="F7734" s="169"/>
      <c r="G7734" s="169"/>
      <c r="H7734" s="204"/>
    </row>
    <row r="7735" spans="5:8" x14ac:dyDescent="0.25">
      <c r="E7735" s="169"/>
      <c r="F7735" s="169"/>
      <c r="G7735" s="169"/>
      <c r="H7735" s="204"/>
    </row>
    <row r="7736" spans="5:8" x14ac:dyDescent="0.25">
      <c r="E7736" s="169"/>
      <c r="F7736" s="169"/>
      <c r="G7736" s="169"/>
      <c r="H7736" s="204"/>
    </row>
    <row r="7737" spans="5:8" x14ac:dyDescent="0.25">
      <c r="E7737" s="169"/>
      <c r="F7737" s="169"/>
      <c r="G7737" s="169"/>
      <c r="H7737" s="204"/>
    </row>
    <row r="7738" spans="5:8" x14ac:dyDescent="0.25">
      <c r="E7738" s="169"/>
      <c r="F7738" s="169"/>
      <c r="G7738" s="169"/>
      <c r="H7738" s="204"/>
    </row>
    <row r="7739" spans="5:8" x14ac:dyDescent="0.25">
      <c r="E7739" s="169"/>
      <c r="F7739" s="169"/>
      <c r="G7739" s="169"/>
      <c r="H7739" s="204"/>
    </row>
    <row r="7740" spans="5:8" x14ac:dyDescent="0.25">
      <c r="E7740" s="169"/>
      <c r="F7740" s="169"/>
      <c r="G7740" s="169"/>
      <c r="H7740" s="204"/>
    </row>
    <row r="7741" spans="5:8" x14ac:dyDescent="0.25">
      <c r="E7741" s="169"/>
      <c r="F7741" s="169"/>
      <c r="G7741" s="169"/>
      <c r="H7741" s="204"/>
    </row>
    <row r="7742" spans="5:8" x14ac:dyDescent="0.25">
      <c r="E7742" s="169"/>
      <c r="F7742" s="169"/>
      <c r="G7742" s="169"/>
      <c r="H7742" s="204"/>
    </row>
    <row r="7743" spans="5:8" x14ac:dyDescent="0.25">
      <c r="E7743" s="169"/>
      <c r="F7743" s="169"/>
      <c r="G7743" s="169"/>
      <c r="H7743" s="204"/>
    </row>
    <row r="7744" spans="5:8" x14ac:dyDescent="0.25">
      <c r="E7744" s="169"/>
      <c r="F7744" s="169"/>
      <c r="G7744" s="169"/>
      <c r="H7744" s="204"/>
    </row>
    <row r="7745" spans="5:8" x14ac:dyDescent="0.25">
      <c r="E7745" s="169"/>
      <c r="F7745" s="169"/>
      <c r="G7745" s="169"/>
      <c r="H7745" s="204"/>
    </row>
    <row r="7746" spans="5:8" x14ac:dyDescent="0.25">
      <c r="E7746" s="169"/>
      <c r="F7746" s="169"/>
      <c r="G7746" s="169"/>
      <c r="H7746" s="204"/>
    </row>
    <row r="7747" spans="5:8" x14ac:dyDescent="0.25">
      <c r="E7747" s="169"/>
      <c r="F7747" s="169"/>
      <c r="G7747" s="169"/>
      <c r="H7747" s="204"/>
    </row>
    <row r="7748" spans="5:8" x14ac:dyDescent="0.25">
      <c r="E7748" s="169"/>
      <c r="F7748" s="169"/>
      <c r="G7748" s="169"/>
      <c r="H7748" s="204"/>
    </row>
    <row r="7749" spans="5:8" x14ac:dyDescent="0.25">
      <c r="E7749" s="169"/>
      <c r="F7749" s="169"/>
      <c r="G7749" s="169"/>
      <c r="H7749" s="204"/>
    </row>
    <row r="7750" spans="5:8" x14ac:dyDescent="0.25">
      <c r="E7750" s="169"/>
      <c r="F7750" s="169"/>
      <c r="G7750" s="169"/>
      <c r="H7750" s="204"/>
    </row>
    <row r="7751" spans="5:8" x14ac:dyDescent="0.25">
      <c r="E7751" s="169"/>
      <c r="F7751" s="169"/>
      <c r="G7751" s="169"/>
      <c r="H7751" s="204"/>
    </row>
    <row r="7752" spans="5:8" x14ac:dyDescent="0.25">
      <c r="E7752" s="169"/>
      <c r="F7752" s="169"/>
      <c r="G7752" s="169"/>
      <c r="H7752" s="204"/>
    </row>
    <row r="7753" spans="5:8" x14ac:dyDescent="0.25">
      <c r="E7753" s="169"/>
      <c r="F7753" s="169"/>
      <c r="G7753" s="169"/>
      <c r="H7753" s="204"/>
    </row>
    <row r="7754" spans="5:8" x14ac:dyDescent="0.25">
      <c r="E7754" s="169"/>
      <c r="F7754" s="169"/>
      <c r="G7754" s="169"/>
      <c r="H7754" s="204"/>
    </row>
    <row r="7755" spans="5:8" x14ac:dyDescent="0.25">
      <c r="E7755" s="169"/>
      <c r="F7755" s="169"/>
      <c r="G7755" s="169"/>
      <c r="H7755" s="204"/>
    </row>
    <row r="7756" spans="5:8" x14ac:dyDescent="0.25">
      <c r="E7756" s="169"/>
      <c r="F7756" s="169"/>
      <c r="G7756" s="169"/>
      <c r="H7756" s="204"/>
    </row>
    <row r="7757" spans="5:8" x14ac:dyDescent="0.25">
      <c r="E7757" s="169"/>
      <c r="F7757" s="169"/>
      <c r="G7757" s="169"/>
      <c r="H7757" s="204"/>
    </row>
    <row r="7758" spans="5:8" x14ac:dyDescent="0.25">
      <c r="E7758" s="169"/>
      <c r="F7758" s="169"/>
      <c r="G7758" s="169"/>
      <c r="H7758" s="204"/>
    </row>
    <row r="7759" spans="5:8" x14ac:dyDescent="0.25">
      <c r="E7759" s="169"/>
      <c r="F7759" s="169"/>
      <c r="G7759" s="169"/>
      <c r="H7759" s="204"/>
    </row>
    <row r="7760" spans="5:8" x14ac:dyDescent="0.25">
      <c r="E7760" s="169"/>
      <c r="F7760" s="169"/>
      <c r="G7760" s="169"/>
      <c r="H7760" s="204"/>
    </row>
    <row r="7761" spans="5:8" x14ac:dyDescent="0.25">
      <c r="E7761" s="169"/>
      <c r="F7761" s="169"/>
      <c r="G7761" s="169"/>
      <c r="H7761" s="204"/>
    </row>
    <row r="7762" spans="5:8" x14ac:dyDescent="0.25">
      <c r="E7762" s="169"/>
      <c r="F7762" s="169"/>
      <c r="G7762" s="169"/>
      <c r="H7762" s="204"/>
    </row>
    <row r="7763" spans="5:8" x14ac:dyDescent="0.25">
      <c r="E7763" s="169"/>
      <c r="F7763" s="169"/>
      <c r="G7763" s="169"/>
      <c r="H7763" s="204"/>
    </row>
    <row r="7764" spans="5:8" x14ac:dyDescent="0.25">
      <c r="E7764" s="169"/>
      <c r="F7764" s="169"/>
      <c r="G7764" s="169"/>
      <c r="H7764" s="204"/>
    </row>
    <row r="7765" spans="5:8" x14ac:dyDescent="0.25">
      <c r="E7765" s="169"/>
      <c r="F7765" s="169"/>
      <c r="G7765" s="169"/>
      <c r="H7765" s="204"/>
    </row>
    <row r="7766" spans="5:8" x14ac:dyDescent="0.25">
      <c r="E7766" s="169"/>
      <c r="F7766" s="169"/>
      <c r="G7766" s="169"/>
      <c r="H7766" s="204"/>
    </row>
    <row r="7767" spans="5:8" x14ac:dyDescent="0.25">
      <c r="E7767" s="169"/>
      <c r="F7767" s="169"/>
      <c r="G7767" s="169"/>
      <c r="H7767" s="204"/>
    </row>
    <row r="7768" spans="5:8" x14ac:dyDescent="0.25">
      <c r="E7768" s="169"/>
      <c r="F7768" s="169"/>
      <c r="G7768" s="169"/>
      <c r="H7768" s="204"/>
    </row>
    <row r="7769" spans="5:8" x14ac:dyDescent="0.25">
      <c r="E7769" s="169"/>
      <c r="F7769" s="169"/>
      <c r="G7769" s="169"/>
      <c r="H7769" s="204"/>
    </row>
    <row r="7770" spans="5:8" x14ac:dyDescent="0.25">
      <c r="E7770" s="169"/>
      <c r="F7770" s="169"/>
      <c r="G7770" s="169"/>
      <c r="H7770" s="204"/>
    </row>
    <row r="7771" spans="5:8" x14ac:dyDescent="0.25">
      <c r="E7771" s="169"/>
      <c r="F7771" s="169"/>
      <c r="G7771" s="169"/>
      <c r="H7771" s="204"/>
    </row>
    <row r="7772" spans="5:8" x14ac:dyDescent="0.25">
      <c r="E7772" s="169"/>
      <c r="F7772" s="169"/>
      <c r="G7772" s="169"/>
      <c r="H7772" s="204"/>
    </row>
    <row r="7773" spans="5:8" x14ac:dyDescent="0.25">
      <c r="E7773" s="169"/>
      <c r="F7773" s="169"/>
      <c r="G7773" s="169"/>
      <c r="H7773" s="204"/>
    </row>
    <row r="7774" spans="5:8" x14ac:dyDescent="0.25">
      <c r="E7774" s="169"/>
      <c r="F7774" s="169"/>
      <c r="G7774" s="169"/>
      <c r="H7774" s="204"/>
    </row>
    <row r="7775" spans="5:8" x14ac:dyDescent="0.25">
      <c r="E7775" s="169"/>
      <c r="F7775" s="169"/>
      <c r="G7775" s="169"/>
      <c r="H7775" s="204"/>
    </row>
    <row r="7776" spans="5:8" x14ac:dyDescent="0.25">
      <c r="E7776" s="169"/>
      <c r="F7776" s="169"/>
      <c r="G7776" s="169"/>
      <c r="H7776" s="204"/>
    </row>
    <row r="7777" spans="5:8" x14ac:dyDescent="0.25">
      <c r="E7777" s="169"/>
      <c r="F7777" s="169"/>
      <c r="G7777" s="169"/>
      <c r="H7777" s="204"/>
    </row>
    <row r="7778" spans="5:8" x14ac:dyDescent="0.25">
      <c r="E7778" s="169"/>
      <c r="F7778" s="169"/>
      <c r="G7778" s="169"/>
      <c r="H7778" s="204"/>
    </row>
    <row r="7779" spans="5:8" x14ac:dyDescent="0.25">
      <c r="E7779" s="169"/>
      <c r="F7779" s="169"/>
      <c r="G7779" s="169"/>
      <c r="H7779" s="204"/>
    </row>
    <row r="7780" spans="5:8" x14ac:dyDescent="0.25">
      <c r="E7780" s="169"/>
      <c r="F7780" s="169"/>
      <c r="G7780" s="169"/>
      <c r="H7780" s="204"/>
    </row>
    <row r="7781" spans="5:8" x14ac:dyDescent="0.25">
      <c r="E7781" s="169"/>
      <c r="F7781" s="169"/>
      <c r="G7781" s="169"/>
      <c r="H7781" s="204"/>
    </row>
    <row r="7782" spans="5:8" x14ac:dyDescent="0.25">
      <c r="E7782" s="169"/>
      <c r="F7782" s="169"/>
      <c r="G7782" s="169"/>
      <c r="H7782" s="204"/>
    </row>
    <row r="7783" spans="5:8" x14ac:dyDescent="0.25">
      <c r="E7783" s="169"/>
      <c r="F7783" s="169"/>
      <c r="G7783" s="169"/>
      <c r="H7783" s="204"/>
    </row>
    <row r="7784" spans="5:8" x14ac:dyDescent="0.25">
      <c r="E7784" s="169"/>
      <c r="F7784" s="169"/>
      <c r="G7784" s="169"/>
      <c r="H7784" s="204"/>
    </row>
    <row r="7785" spans="5:8" x14ac:dyDescent="0.25">
      <c r="E7785" s="169"/>
      <c r="F7785" s="169"/>
      <c r="G7785" s="169"/>
      <c r="H7785" s="204"/>
    </row>
    <row r="7786" spans="5:8" x14ac:dyDescent="0.25">
      <c r="E7786" s="169"/>
      <c r="F7786" s="169"/>
      <c r="G7786" s="169"/>
      <c r="H7786" s="204"/>
    </row>
    <row r="7787" spans="5:8" x14ac:dyDescent="0.25">
      <c r="E7787" s="169"/>
      <c r="F7787" s="169"/>
      <c r="G7787" s="169"/>
      <c r="H7787" s="204"/>
    </row>
    <row r="7788" spans="5:8" x14ac:dyDescent="0.25">
      <c r="E7788" s="169"/>
      <c r="F7788" s="169"/>
      <c r="G7788" s="169"/>
      <c r="H7788" s="204"/>
    </row>
    <row r="7789" spans="5:8" x14ac:dyDescent="0.25">
      <c r="E7789" s="169"/>
      <c r="F7789" s="169"/>
      <c r="G7789" s="169"/>
      <c r="H7789" s="204"/>
    </row>
    <row r="7790" spans="5:8" x14ac:dyDescent="0.25">
      <c r="E7790" s="169"/>
      <c r="F7790" s="169"/>
      <c r="G7790" s="169"/>
      <c r="H7790" s="204"/>
    </row>
    <row r="7791" spans="5:8" x14ac:dyDescent="0.25">
      <c r="E7791" s="169"/>
      <c r="F7791" s="169"/>
      <c r="G7791" s="169"/>
      <c r="H7791" s="204"/>
    </row>
    <row r="7792" spans="5:8" x14ac:dyDescent="0.25">
      <c r="E7792" s="169"/>
      <c r="F7792" s="169"/>
      <c r="G7792" s="169"/>
      <c r="H7792" s="204"/>
    </row>
    <row r="7793" spans="5:8" x14ac:dyDescent="0.25">
      <c r="E7793" s="169"/>
      <c r="F7793" s="169"/>
      <c r="G7793" s="169"/>
      <c r="H7793" s="204"/>
    </row>
    <row r="7794" spans="5:8" x14ac:dyDescent="0.25">
      <c r="E7794" s="169"/>
      <c r="F7794" s="169"/>
      <c r="G7794" s="169"/>
      <c r="H7794" s="204"/>
    </row>
    <row r="7795" spans="5:8" x14ac:dyDescent="0.25">
      <c r="E7795" s="169"/>
      <c r="F7795" s="169"/>
      <c r="G7795" s="169"/>
      <c r="H7795" s="204"/>
    </row>
    <row r="7796" spans="5:8" x14ac:dyDescent="0.25">
      <c r="E7796" s="169"/>
      <c r="F7796" s="169"/>
      <c r="G7796" s="169"/>
      <c r="H7796" s="204"/>
    </row>
    <row r="7797" spans="5:8" x14ac:dyDescent="0.25">
      <c r="E7797" s="169"/>
      <c r="F7797" s="169"/>
      <c r="G7797" s="169"/>
      <c r="H7797" s="204"/>
    </row>
    <row r="7798" spans="5:8" x14ac:dyDescent="0.25">
      <c r="E7798" s="169"/>
      <c r="F7798" s="169"/>
      <c r="G7798" s="169"/>
      <c r="H7798" s="204"/>
    </row>
    <row r="7799" spans="5:8" x14ac:dyDescent="0.25">
      <c r="E7799" s="169"/>
      <c r="F7799" s="169"/>
      <c r="G7799" s="169"/>
      <c r="H7799" s="204"/>
    </row>
    <row r="7800" spans="5:8" x14ac:dyDescent="0.25">
      <c r="E7800" s="169"/>
      <c r="F7800" s="169"/>
      <c r="G7800" s="169"/>
      <c r="H7800" s="204"/>
    </row>
    <row r="7801" spans="5:8" x14ac:dyDescent="0.25">
      <c r="E7801" s="169"/>
      <c r="F7801" s="169"/>
      <c r="G7801" s="169"/>
      <c r="H7801" s="204"/>
    </row>
    <row r="7802" spans="5:8" x14ac:dyDescent="0.25">
      <c r="E7802" s="169"/>
      <c r="F7802" s="169"/>
      <c r="G7802" s="169"/>
      <c r="H7802" s="204"/>
    </row>
    <row r="7803" spans="5:8" x14ac:dyDescent="0.25">
      <c r="E7803" s="169"/>
      <c r="F7803" s="169"/>
      <c r="G7803" s="169"/>
      <c r="H7803" s="204"/>
    </row>
    <row r="7804" spans="5:8" x14ac:dyDescent="0.25">
      <c r="E7804" s="169"/>
      <c r="F7804" s="169"/>
      <c r="G7804" s="169"/>
      <c r="H7804" s="204"/>
    </row>
    <row r="7805" spans="5:8" x14ac:dyDescent="0.25">
      <c r="E7805" s="169"/>
      <c r="F7805" s="169"/>
      <c r="G7805" s="169"/>
      <c r="H7805" s="204"/>
    </row>
    <row r="7806" spans="5:8" x14ac:dyDescent="0.25">
      <c r="E7806" s="169"/>
      <c r="F7806" s="169"/>
      <c r="G7806" s="169"/>
      <c r="H7806" s="204"/>
    </row>
    <row r="7807" spans="5:8" x14ac:dyDescent="0.25">
      <c r="E7807" s="169"/>
      <c r="F7807" s="169"/>
      <c r="G7807" s="169"/>
      <c r="H7807" s="204"/>
    </row>
    <row r="7808" spans="5:8" x14ac:dyDescent="0.25">
      <c r="E7808" s="169"/>
      <c r="F7808" s="169"/>
      <c r="G7808" s="169"/>
      <c r="H7808" s="204"/>
    </row>
    <row r="7809" spans="5:8" x14ac:dyDescent="0.25">
      <c r="E7809" s="169"/>
      <c r="F7809" s="169"/>
      <c r="G7809" s="169"/>
      <c r="H7809" s="204"/>
    </row>
    <row r="7810" spans="5:8" x14ac:dyDescent="0.25">
      <c r="E7810" s="169"/>
      <c r="F7810" s="169"/>
      <c r="G7810" s="169"/>
      <c r="H7810" s="204"/>
    </row>
    <row r="7811" spans="5:8" x14ac:dyDescent="0.25">
      <c r="E7811" s="169"/>
      <c r="F7811" s="169"/>
      <c r="G7811" s="169"/>
      <c r="H7811" s="204"/>
    </row>
    <row r="7812" spans="5:8" x14ac:dyDescent="0.25">
      <c r="E7812" s="169"/>
      <c r="F7812" s="169"/>
      <c r="G7812" s="169"/>
      <c r="H7812" s="204"/>
    </row>
    <row r="7813" spans="5:8" x14ac:dyDescent="0.25">
      <c r="E7813" s="169"/>
      <c r="F7813" s="169"/>
      <c r="G7813" s="169"/>
      <c r="H7813" s="204"/>
    </row>
    <row r="7814" spans="5:8" x14ac:dyDescent="0.25">
      <c r="E7814" s="169"/>
      <c r="F7814" s="169"/>
      <c r="G7814" s="169"/>
      <c r="H7814" s="204"/>
    </row>
    <row r="7815" spans="5:8" x14ac:dyDescent="0.25">
      <c r="E7815" s="169"/>
      <c r="F7815" s="169"/>
      <c r="G7815" s="169"/>
      <c r="H7815" s="204"/>
    </row>
    <row r="7816" spans="5:8" x14ac:dyDescent="0.25">
      <c r="E7816" s="169"/>
      <c r="F7816" s="169"/>
      <c r="G7816" s="169"/>
      <c r="H7816" s="204"/>
    </row>
    <row r="7817" spans="5:8" x14ac:dyDescent="0.25">
      <c r="E7817" s="169"/>
      <c r="F7817" s="169"/>
      <c r="G7817" s="169"/>
      <c r="H7817" s="204"/>
    </row>
    <row r="7818" spans="5:8" x14ac:dyDescent="0.25">
      <c r="E7818" s="169"/>
      <c r="F7818" s="169"/>
      <c r="G7818" s="169"/>
      <c r="H7818" s="204"/>
    </row>
    <row r="7819" spans="5:8" x14ac:dyDescent="0.25">
      <c r="E7819" s="169"/>
      <c r="F7819" s="169"/>
      <c r="G7819" s="169"/>
      <c r="H7819" s="204"/>
    </row>
    <row r="7820" spans="5:8" x14ac:dyDescent="0.25">
      <c r="E7820" s="169"/>
      <c r="F7820" s="169"/>
      <c r="G7820" s="169"/>
      <c r="H7820" s="204"/>
    </row>
    <row r="7821" spans="5:8" x14ac:dyDescent="0.25">
      <c r="E7821" s="169"/>
      <c r="F7821" s="169"/>
      <c r="G7821" s="169"/>
      <c r="H7821" s="204"/>
    </row>
    <row r="7822" spans="5:8" x14ac:dyDescent="0.25">
      <c r="E7822" s="169"/>
      <c r="F7822" s="169"/>
      <c r="G7822" s="169"/>
      <c r="H7822" s="204"/>
    </row>
    <row r="7823" spans="5:8" x14ac:dyDescent="0.25">
      <c r="E7823" s="169"/>
      <c r="F7823" s="169"/>
      <c r="G7823" s="169"/>
      <c r="H7823" s="204"/>
    </row>
    <row r="7824" spans="5:8" x14ac:dyDescent="0.25">
      <c r="E7824" s="169"/>
      <c r="F7824" s="169"/>
      <c r="G7824" s="169"/>
      <c r="H7824" s="204"/>
    </row>
    <row r="7825" spans="5:8" x14ac:dyDescent="0.25">
      <c r="E7825" s="169"/>
      <c r="F7825" s="169"/>
      <c r="G7825" s="169"/>
      <c r="H7825" s="204"/>
    </row>
    <row r="7826" spans="5:8" x14ac:dyDescent="0.25">
      <c r="E7826" s="169"/>
      <c r="F7826" s="169"/>
      <c r="G7826" s="169"/>
      <c r="H7826" s="204"/>
    </row>
    <row r="7827" spans="5:8" x14ac:dyDescent="0.25">
      <c r="E7827" s="169"/>
      <c r="F7827" s="169"/>
      <c r="G7827" s="169"/>
      <c r="H7827" s="204"/>
    </row>
    <row r="7828" spans="5:8" x14ac:dyDescent="0.25">
      <c r="E7828" s="169"/>
      <c r="F7828" s="169"/>
      <c r="G7828" s="169"/>
      <c r="H7828" s="204"/>
    </row>
    <row r="7829" spans="5:8" x14ac:dyDescent="0.25">
      <c r="E7829" s="169"/>
      <c r="F7829" s="169"/>
      <c r="G7829" s="169"/>
      <c r="H7829" s="204"/>
    </row>
    <row r="7830" spans="5:8" x14ac:dyDescent="0.25">
      <c r="E7830" s="169"/>
      <c r="F7830" s="169"/>
      <c r="G7830" s="169"/>
      <c r="H7830" s="204"/>
    </row>
    <row r="7831" spans="5:8" x14ac:dyDescent="0.25">
      <c r="E7831" s="169"/>
      <c r="F7831" s="169"/>
      <c r="G7831" s="169"/>
      <c r="H7831" s="204"/>
    </row>
    <row r="7832" spans="5:8" x14ac:dyDescent="0.25">
      <c r="E7832" s="169"/>
      <c r="F7832" s="169"/>
      <c r="G7832" s="169"/>
      <c r="H7832" s="204"/>
    </row>
    <row r="7833" spans="5:8" x14ac:dyDescent="0.25">
      <c r="E7833" s="169"/>
      <c r="F7833" s="169"/>
      <c r="G7833" s="169"/>
      <c r="H7833" s="204"/>
    </row>
    <row r="7834" spans="5:8" x14ac:dyDescent="0.25">
      <c r="E7834" s="169"/>
      <c r="F7834" s="169"/>
      <c r="G7834" s="169"/>
      <c r="H7834" s="204"/>
    </row>
    <row r="7835" spans="5:8" x14ac:dyDescent="0.25">
      <c r="E7835" s="169"/>
      <c r="F7835" s="169"/>
      <c r="G7835" s="169"/>
      <c r="H7835" s="204"/>
    </row>
    <row r="7836" spans="5:8" x14ac:dyDescent="0.25">
      <c r="E7836" s="169"/>
      <c r="F7836" s="169"/>
      <c r="G7836" s="169"/>
      <c r="H7836" s="204"/>
    </row>
    <row r="7837" spans="5:8" x14ac:dyDescent="0.25">
      <c r="E7837" s="169"/>
      <c r="F7837" s="169"/>
      <c r="G7837" s="169"/>
      <c r="H7837" s="204"/>
    </row>
    <row r="7838" spans="5:8" x14ac:dyDescent="0.25">
      <c r="E7838" s="169"/>
      <c r="F7838" s="169"/>
      <c r="G7838" s="169"/>
      <c r="H7838" s="204"/>
    </row>
    <row r="7839" spans="5:8" x14ac:dyDescent="0.25">
      <c r="E7839" s="169"/>
      <c r="F7839" s="169"/>
      <c r="G7839" s="169"/>
      <c r="H7839" s="204"/>
    </row>
    <row r="7840" spans="5:8" x14ac:dyDescent="0.25">
      <c r="E7840" s="169"/>
      <c r="F7840" s="169"/>
      <c r="G7840" s="169"/>
      <c r="H7840" s="204"/>
    </row>
    <row r="7841" spans="5:8" x14ac:dyDescent="0.25">
      <c r="E7841" s="169"/>
      <c r="F7841" s="169"/>
      <c r="G7841" s="169"/>
      <c r="H7841" s="204"/>
    </row>
    <row r="7842" spans="5:8" x14ac:dyDescent="0.25">
      <c r="E7842" s="169"/>
      <c r="F7842" s="169"/>
      <c r="G7842" s="169"/>
      <c r="H7842" s="204"/>
    </row>
    <row r="7843" spans="5:8" x14ac:dyDescent="0.25">
      <c r="E7843" s="169"/>
      <c r="F7843" s="169"/>
      <c r="G7843" s="169"/>
      <c r="H7843" s="204"/>
    </row>
    <row r="7844" spans="5:8" x14ac:dyDescent="0.25">
      <c r="E7844" s="169"/>
      <c r="F7844" s="169"/>
      <c r="G7844" s="169"/>
      <c r="H7844" s="204"/>
    </row>
    <row r="7845" spans="5:8" x14ac:dyDescent="0.25">
      <c r="E7845" s="169"/>
      <c r="F7845" s="169"/>
      <c r="G7845" s="169"/>
      <c r="H7845" s="204"/>
    </row>
    <row r="7846" spans="5:8" x14ac:dyDescent="0.25">
      <c r="E7846" s="169"/>
      <c r="F7846" s="169"/>
      <c r="G7846" s="169"/>
      <c r="H7846" s="204"/>
    </row>
    <row r="7847" spans="5:8" x14ac:dyDescent="0.25">
      <c r="E7847" s="169"/>
      <c r="F7847" s="169"/>
      <c r="G7847" s="169"/>
      <c r="H7847" s="204"/>
    </row>
    <row r="7848" spans="5:8" x14ac:dyDescent="0.25">
      <c r="E7848" s="169"/>
      <c r="F7848" s="169"/>
      <c r="G7848" s="169"/>
      <c r="H7848" s="204"/>
    </row>
    <row r="7849" spans="5:8" x14ac:dyDescent="0.25">
      <c r="E7849" s="169"/>
      <c r="F7849" s="169"/>
      <c r="G7849" s="169"/>
      <c r="H7849" s="204"/>
    </row>
    <row r="7850" spans="5:8" x14ac:dyDescent="0.25">
      <c r="E7850" s="169"/>
      <c r="F7850" s="169"/>
      <c r="G7850" s="169"/>
      <c r="H7850" s="204"/>
    </row>
    <row r="7851" spans="5:8" x14ac:dyDescent="0.25">
      <c r="E7851" s="169"/>
      <c r="F7851" s="169"/>
      <c r="G7851" s="169"/>
      <c r="H7851" s="204"/>
    </row>
    <row r="7852" spans="5:8" x14ac:dyDescent="0.25">
      <c r="E7852" s="169"/>
      <c r="F7852" s="169"/>
      <c r="G7852" s="169"/>
      <c r="H7852" s="204"/>
    </row>
    <row r="7853" spans="5:8" x14ac:dyDescent="0.25">
      <c r="E7853" s="169"/>
      <c r="F7853" s="169"/>
      <c r="G7853" s="169"/>
      <c r="H7853" s="204"/>
    </row>
    <row r="7854" spans="5:8" x14ac:dyDescent="0.25">
      <c r="E7854" s="169"/>
      <c r="F7854" s="169"/>
      <c r="G7854" s="169"/>
      <c r="H7854" s="204"/>
    </row>
    <row r="7855" spans="5:8" x14ac:dyDescent="0.25">
      <c r="E7855" s="169"/>
      <c r="F7855" s="169"/>
      <c r="G7855" s="169"/>
      <c r="H7855" s="204"/>
    </row>
    <row r="7856" spans="5:8" x14ac:dyDescent="0.25">
      <c r="E7856" s="169"/>
      <c r="F7856" s="169"/>
      <c r="G7856" s="169"/>
      <c r="H7856" s="204"/>
    </row>
    <row r="7857" spans="5:8" x14ac:dyDescent="0.25">
      <c r="E7857" s="169"/>
      <c r="F7857" s="169"/>
      <c r="G7857" s="169"/>
      <c r="H7857" s="204"/>
    </row>
    <row r="7858" spans="5:8" x14ac:dyDescent="0.25">
      <c r="E7858" s="169"/>
      <c r="F7858" s="169"/>
      <c r="G7858" s="169"/>
      <c r="H7858" s="204"/>
    </row>
    <row r="7859" spans="5:8" x14ac:dyDescent="0.25">
      <c r="E7859" s="169"/>
      <c r="F7859" s="169"/>
      <c r="G7859" s="169"/>
      <c r="H7859" s="204"/>
    </row>
    <row r="7860" spans="5:8" x14ac:dyDescent="0.25">
      <c r="E7860" s="169"/>
      <c r="F7860" s="169"/>
      <c r="G7860" s="169"/>
      <c r="H7860" s="204"/>
    </row>
    <row r="7861" spans="5:8" x14ac:dyDescent="0.25">
      <c r="E7861" s="169"/>
      <c r="F7861" s="169"/>
      <c r="G7861" s="169"/>
      <c r="H7861" s="204"/>
    </row>
    <row r="7862" spans="5:8" x14ac:dyDescent="0.25">
      <c r="E7862" s="169"/>
      <c r="F7862" s="169"/>
      <c r="G7862" s="169"/>
      <c r="H7862" s="204"/>
    </row>
    <row r="7863" spans="5:8" x14ac:dyDescent="0.25">
      <c r="E7863" s="169"/>
      <c r="F7863" s="169"/>
      <c r="G7863" s="169"/>
      <c r="H7863" s="204"/>
    </row>
    <row r="7864" spans="5:8" x14ac:dyDescent="0.25">
      <c r="E7864" s="169"/>
      <c r="F7864" s="169"/>
      <c r="G7864" s="169"/>
      <c r="H7864" s="204"/>
    </row>
    <row r="7865" spans="5:8" x14ac:dyDescent="0.25">
      <c r="E7865" s="169"/>
      <c r="F7865" s="169"/>
      <c r="G7865" s="169"/>
      <c r="H7865" s="204"/>
    </row>
    <row r="7866" spans="5:8" x14ac:dyDescent="0.25">
      <c r="E7866" s="169"/>
      <c r="F7866" s="169"/>
      <c r="G7866" s="169"/>
      <c r="H7866" s="204"/>
    </row>
    <row r="7867" spans="5:8" x14ac:dyDescent="0.25">
      <c r="E7867" s="169"/>
      <c r="F7867" s="169"/>
      <c r="G7867" s="169"/>
      <c r="H7867" s="204"/>
    </row>
    <row r="7868" spans="5:8" x14ac:dyDescent="0.25">
      <c r="E7868" s="169"/>
      <c r="F7868" s="169"/>
      <c r="G7868" s="169"/>
      <c r="H7868" s="204"/>
    </row>
    <row r="7869" spans="5:8" x14ac:dyDescent="0.25">
      <c r="E7869" s="169"/>
      <c r="F7869" s="169"/>
      <c r="G7869" s="169"/>
      <c r="H7869" s="204"/>
    </row>
    <row r="7870" spans="5:8" x14ac:dyDescent="0.25">
      <c r="E7870" s="169"/>
      <c r="F7870" s="169"/>
      <c r="G7870" s="169"/>
      <c r="H7870" s="204"/>
    </row>
    <row r="7871" spans="5:8" x14ac:dyDescent="0.25">
      <c r="E7871" s="169"/>
      <c r="F7871" s="169"/>
      <c r="G7871" s="169"/>
      <c r="H7871" s="204"/>
    </row>
    <row r="7872" spans="5:8" x14ac:dyDescent="0.25">
      <c r="E7872" s="169"/>
      <c r="F7872" s="169"/>
      <c r="G7872" s="169"/>
      <c r="H7872" s="204"/>
    </row>
    <row r="7873" spans="5:8" x14ac:dyDescent="0.25">
      <c r="E7873" s="169"/>
      <c r="F7873" s="169"/>
      <c r="G7873" s="169"/>
      <c r="H7873" s="204"/>
    </row>
    <row r="7874" spans="5:8" x14ac:dyDescent="0.25">
      <c r="E7874" s="169"/>
      <c r="F7874" s="169"/>
      <c r="G7874" s="169"/>
      <c r="H7874" s="204"/>
    </row>
    <row r="7875" spans="5:8" x14ac:dyDescent="0.25">
      <c r="E7875" s="169"/>
      <c r="F7875" s="169"/>
      <c r="G7875" s="169"/>
      <c r="H7875" s="204"/>
    </row>
    <row r="7876" spans="5:8" x14ac:dyDescent="0.25">
      <c r="E7876" s="169"/>
      <c r="F7876" s="169"/>
      <c r="G7876" s="169"/>
      <c r="H7876" s="204"/>
    </row>
    <row r="7877" spans="5:8" x14ac:dyDescent="0.25">
      <c r="E7877" s="169"/>
      <c r="F7877" s="169"/>
      <c r="G7877" s="169"/>
      <c r="H7877" s="204"/>
    </row>
    <row r="7878" spans="5:8" x14ac:dyDescent="0.25">
      <c r="E7878" s="169"/>
      <c r="F7878" s="169"/>
      <c r="G7878" s="169"/>
      <c r="H7878" s="204"/>
    </row>
    <row r="7879" spans="5:8" x14ac:dyDescent="0.25">
      <c r="E7879" s="169"/>
      <c r="F7879" s="169"/>
      <c r="G7879" s="169"/>
      <c r="H7879" s="204"/>
    </row>
    <row r="7880" spans="5:8" x14ac:dyDescent="0.25">
      <c r="E7880" s="169"/>
      <c r="F7880" s="169"/>
      <c r="G7880" s="169"/>
      <c r="H7880" s="204"/>
    </row>
    <row r="7881" spans="5:8" x14ac:dyDescent="0.25">
      <c r="E7881" s="169"/>
      <c r="F7881" s="169"/>
      <c r="G7881" s="169"/>
      <c r="H7881" s="204"/>
    </row>
    <row r="7882" spans="5:8" x14ac:dyDescent="0.25">
      <c r="E7882" s="169"/>
      <c r="F7882" s="169"/>
      <c r="G7882" s="169"/>
      <c r="H7882" s="204"/>
    </row>
    <row r="7883" spans="5:8" x14ac:dyDescent="0.25">
      <c r="E7883" s="169"/>
      <c r="F7883" s="169"/>
      <c r="G7883" s="169"/>
      <c r="H7883" s="204"/>
    </row>
    <row r="7884" spans="5:8" x14ac:dyDescent="0.25">
      <c r="E7884" s="169"/>
      <c r="F7884" s="169"/>
      <c r="G7884" s="169"/>
      <c r="H7884" s="204"/>
    </row>
    <row r="7885" spans="5:8" x14ac:dyDescent="0.25">
      <c r="E7885" s="169"/>
      <c r="F7885" s="169"/>
      <c r="G7885" s="169"/>
      <c r="H7885" s="204"/>
    </row>
    <row r="7886" spans="5:8" x14ac:dyDescent="0.25">
      <c r="E7886" s="169"/>
      <c r="F7886" s="169"/>
      <c r="G7886" s="169"/>
      <c r="H7886" s="204"/>
    </row>
    <row r="7887" spans="5:8" x14ac:dyDescent="0.25">
      <c r="E7887" s="169"/>
      <c r="F7887" s="169"/>
      <c r="G7887" s="169"/>
      <c r="H7887" s="204"/>
    </row>
    <row r="7888" spans="5:8" x14ac:dyDescent="0.25">
      <c r="E7888" s="169"/>
      <c r="F7888" s="169"/>
      <c r="G7888" s="169"/>
      <c r="H7888" s="204"/>
    </row>
    <row r="7889" spans="5:8" x14ac:dyDescent="0.25">
      <c r="E7889" s="169"/>
      <c r="F7889" s="169"/>
      <c r="G7889" s="169"/>
      <c r="H7889" s="204"/>
    </row>
    <row r="7890" spans="5:8" x14ac:dyDescent="0.25">
      <c r="E7890" s="169"/>
      <c r="F7890" s="169"/>
      <c r="G7890" s="169"/>
      <c r="H7890" s="204"/>
    </row>
    <row r="7891" spans="5:8" x14ac:dyDescent="0.25">
      <c r="E7891" s="169"/>
      <c r="F7891" s="169"/>
      <c r="G7891" s="169"/>
      <c r="H7891" s="204"/>
    </row>
    <row r="7892" spans="5:8" x14ac:dyDescent="0.25">
      <c r="E7892" s="169"/>
      <c r="F7892" s="169"/>
      <c r="G7892" s="169"/>
      <c r="H7892" s="204"/>
    </row>
    <row r="7893" spans="5:8" x14ac:dyDescent="0.25">
      <c r="E7893" s="169"/>
      <c r="F7893" s="169"/>
      <c r="G7893" s="169"/>
      <c r="H7893" s="204"/>
    </row>
    <row r="7894" spans="5:8" x14ac:dyDescent="0.25">
      <c r="E7894" s="169"/>
      <c r="F7894" s="169"/>
      <c r="G7894" s="169"/>
      <c r="H7894" s="204"/>
    </row>
    <row r="7895" spans="5:8" x14ac:dyDescent="0.25">
      <c r="E7895" s="169"/>
      <c r="F7895" s="169"/>
      <c r="G7895" s="169"/>
      <c r="H7895" s="204"/>
    </row>
    <row r="7896" spans="5:8" x14ac:dyDescent="0.25">
      <c r="E7896" s="169"/>
      <c r="F7896" s="169"/>
      <c r="G7896" s="169"/>
      <c r="H7896" s="204"/>
    </row>
    <row r="7897" spans="5:8" x14ac:dyDescent="0.25">
      <c r="E7897" s="169"/>
      <c r="F7897" s="169"/>
      <c r="G7897" s="169"/>
      <c r="H7897" s="204"/>
    </row>
    <row r="7898" spans="5:8" x14ac:dyDescent="0.25">
      <c r="E7898" s="169"/>
      <c r="F7898" s="169"/>
      <c r="G7898" s="169"/>
      <c r="H7898" s="204"/>
    </row>
    <row r="7899" spans="5:8" x14ac:dyDescent="0.25">
      <c r="E7899" s="169"/>
      <c r="F7899" s="169"/>
      <c r="G7899" s="169"/>
      <c r="H7899" s="204"/>
    </row>
    <row r="7900" spans="5:8" x14ac:dyDescent="0.25">
      <c r="E7900" s="169"/>
      <c r="F7900" s="169"/>
      <c r="G7900" s="169"/>
      <c r="H7900" s="204"/>
    </row>
    <row r="7901" spans="5:8" x14ac:dyDescent="0.25">
      <c r="E7901" s="169"/>
      <c r="F7901" s="169"/>
      <c r="G7901" s="169"/>
      <c r="H7901" s="204"/>
    </row>
    <row r="7902" spans="5:8" x14ac:dyDescent="0.25">
      <c r="E7902" s="169"/>
      <c r="F7902" s="169"/>
      <c r="G7902" s="169"/>
      <c r="H7902" s="204"/>
    </row>
    <row r="7903" spans="5:8" x14ac:dyDescent="0.25">
      <c r="E7903" s="169"/>
      <c r="F7903" s="169"/>
      <c r="G7903" s="169"/>
      <c r="H7903" s="204"/>
    </row>
    <row r="7904" spans="5:8" x14ac:dyDescent="0.25">
      <c r="E7904" s="169"/>
      <c r="F7904" s="169"/>
      <c r="G7904" s="169"/>
      <c r="H7904" s="204"/>
    </row>
    <row r="7905" spans="5:8" x14ac:dyDescent="0.25">
      <c r="E7905" s="169"/>
      <c r="F7905" s="169"/>
      <c r="G7905" s="169"/>
      <c r="H7905" s="204"/>
    </row>
    <row r="7906" spans="5:8" x14ac:dyDescent="0.25">
      <c r="E7906" s="169"/>
      <c r="F7906" s="169"/>
      <c r="G7906" s="169"/>
      <c r="H7906" s="204"/>
    </row>
    <row r="7907" spans="5:8" x14ac:dyDescent="0.25">
      <c r="E7907" s="169"/>
      <c r="F7907" s="169"/>
      <c r="G7907" s="169"/>
      <c r="H7907" s="204"/>
    </row>
    <row r="7908" spans="5:8" x14ac:dyDescent="0.25">
      <c r="E7908" s="169"/>
      <c r="F7908" s="169"/>
      <c r="G7908" s="169"/>
      <c r="H7908" s="204"/>
    </row>
    <row r="7909" spans="5:8" x14ac:dyDescent="0.25">
      <c r="E7909" s="169"/>
      <c r="F7909" s="169"/>
      <c r="G7909" s="169"/>
      <c r="H7909" s="204"/>
    </row>
    <row r="7910" spans="5:8" x14ac:dyDescent="0.25">
      <c r="E7910" s="169"/>
      <c r="F7910" s="169"/>
      <c r="G7910" s="169"/>
      <c r="H7910" s="204"/>
    </row>
    <row r="7911" spans="5:8" x14ac:dyDescent="0.25">
      <c r="E7911" s="169"/>
      <c r="F7911" s="169"/>
      <c r="G7911" s="169"/>
      <c r="H7911" s="204"/>
    </row>
    <row r="7912" spans="5:8" x14ac:dyDescent="0.25">
      <c r="E7912" s="169"/>
      <c r="F7912" s="169"/>
      <c r="G7912" s="169"/>
      <c r="H7912" s="204"/>
    </row>
    <row r="7913" spans="5:8" x14ac:dyDescent="0.25">
      <c r="E7913" s="169"/>
      <c r="F7913" s="169"/>
      <c r="G7913" s="169"/>
      <c r="H7913" s="204"/>
    </row>
    <row r="7914" spans="5:8" x14ac:dyDescent="0.25">
      <c r="E7914" s="169"/>
      <c r="F7914" s="169"/>
      <c r="G7914" s="169"/>
      <c r="H7914" s="204"/>
    </row>
    <row r="7915" spans="5:8" x14ac:dyDescent="0.25">
      <c r="E7915" s="169"/>
      <c r="F7915" s="169"/>
      <c r="G7915" s="169"/>
      <c r="H7915" s="204"/>
    </row>
    <row r="7916" spans="5:8" x14ac:dyDescent="0.25">
      <c r="E7916" s="169"/>
      <c r="F7916" s="169"/>
      <c r="G7916" s="169"/>
      <c r="H7916" s="204"/>
    </row>
    <row r="7917" spans="5:8" x14ac:dyDescent="0.25">
      <c r="E7917" s="169"/>
      <c r="F7917" s="169"/>
      <c r="G7917" s="169"/>
      <c r="H7917" s="204"/>
    </row>
    <row r="7918" spans="5:8" x14ac:dyDescent="0.25">
      <c r="E7918" s="169"/>
      <c r="F7918" s="169"/>
      <c r="G7918" s="169"/>
      <c r="H7918" s="204"/>
    </row>
    <row r="7919" spans="5:8" x14ac:dyDescent="0.25">
      <c r="E7919" s="169"/>
      <c r="F7919" s="169"/>
      <c r="G7919" s="169"/>
      <c r="H7919" s="204"/>
    </row>
    <row r="7920" spans="5:8" x14ac:dyDescent="0.25">
      <c r="E7920" s="169"/>
      <c r="F7920" s="169"/>
      <c r="G7920" s="169"/>
      <c r="H7920" s="204"/>
    </row>
    <row r="7921" spans="5:8" x14ac:dyDescent="0.25">
      <c r="E7921" s="169"/>
      <c r="F7921" s="169"/>
      <c r="G7921" s="169"/>
      <c r="H7921" s="204"/>
    </row>
    <row r="7922" spans="5:8" x14ac:dyDescent="0.25">
      <c r="E7922" s="169"/>
      <c r="F7922" s="169"/>
      <c r="G7922" s="169"/>
      <c r="H7922" s="204"/>
    </row>
    <row r="7923" spans="5:8" x14ac:dyDescent="0.25">
      <c r="E7923" s="169"/>
      <c r="F7923" s="169"/>
      <c r="G7923" s="169"/>
      <c r="H7923" s="204"/>
    </row>
    <row r="7924" spans="5:8" x14ac:dyDescent="0.25">
      <c r="E7924" s="169"/>
      <c r="F7924" s="169"/>
      <c r="G7924" s="169"/>
      <c r="H7924" s="204"/>
    </row>
    <row r="7925" spans="5:8" x14ac:dyDescent="0.25">
      <c r="E7925" s="169"/>
      <c r="F7925" s="169"/>
      <c r="G7925" s="169"/>
      <c r="H7925" s="204"/>
    </row>
    <row r="7926" spans="5:8" x14ac:dyDescent="0.25">
      <c r="E7926" s="169"/>
      <c r="F7926" s="169"/>
      <c r="G7926" s="169"/>
      <c r="H7926" s="204"/>
    </row>
    <row r="7927" spans="5:8" x14ac:dyDescent="0.25">
      <c r="E7927" s="169"/>
      <c r="F7927" s="169"/>
      <c r="G7927" s="169"/>
      <c r="H7927" s="204"/>
    </row>
    <row r="7928" spans="5:8" x14ac:dyDescent="0.25">
      <c r="E7928" s="169"/>
      <c r="F7928" s="169"/>
      <c r="G7928" s="169"/>
      <c r="H7928" s="204"/>
    </row>
    <row r="7929" spans="5:8" x14ac:dyDescent="0.25">
      <c r="E7929" s="169"/>
      <c r="F7929" s="169"/>
      <c r="G7929" s="169"/>
      <c r="H7929" s="204"/>
    </row>
    <row r="7930" spans="5:8" x14ac:dyDescent="0.25">
      <c r="E7930" s="169"/>
      <c r="F7930" s="169"/>
      <c r="G7930" s="169"/>
      <c r="H7930" s="204"/>
    </row>
    <row r="7931" spans="5:8" x14ac:dyDescent="0.25">
      <c r="E7931" s="169"/>
      <c r="F7931" s="169"/>
      <c r="G7931" s="169"/>
      <c r="H7931" s="204"/>
    </row>
    <row r="7932" spans="5:8" x14ac:dyDescent="0.25">
      <c r="E7932" s="169"/>
      <c r="F7932" s="169"/>
      <c r="G7932" s="169"/>
      <c r="H7932" s="204"/>
    </row>
    <row r="7933" spans="5:8" x14ac:dyDescent="0.25">
      <c r="E7933" s="169"/>
      <c r="F7933" s="169"/>
      <c r="G7933" s="169"/>
      <c r="H7933" s="204"/>
    </row>
    <row r="7934" spans="5:8" x14ac:dyDescent="0.25">
      <c r="E7934" s="169"/>
      <c r="F7934" s="169"/>
      <c r="G7934" s="169"/>
      <c r="H7934" s="204"/>
    </row>
    <row r="7935" spans="5:8" x14ac:dyDescent="0.25">
      <c r="E7935" s="169"/>
      <c r="F7935" s="169"/>
      <c r="G7935" s="169"/>
      <c r="H7935" s="204"/>
    </row>
    <row r="7936" spans="5:8" x14ac:dyDescent="0.25">
      <c r="E7936" s="169"/>
      <c r="F7936" s="169"/>
      <c r="G7936" s="169"/>
      <c r="H7936" s="204"/>
    </row>
    <row r="7937" spans="5:8" x14ac:dyDescent="0.25">
      <c r="E7937" s="169"/>
      <c r="F7937" s="169"/>
      <c r="G7937" s="169"/>
      <c r="H7937" s="204"/>
    </row>
    <row r="7938" spans="5:8" x14ac:dyDescent="0.25">
      <c r="E7938" s="169"/>
      <c r="F7938" s="169"/>
      <c r="G7938" s="169"/>
      <c r="H7938" s="204"/>
    </row>
    <row r="7939" spans="5:8" x14ac:dyDescent="0.25">
      <c r="E7939" s="169"/>
      <c r="F7939" s="169"/>
      <c r="G7939" s="169"/>
      <c r="H7939" s="204"/>
    </row>
    <row r="7940" spans="5:8" x14ac:dyDescent="0.25">
      <c r="E7940" s="169"/>
      <c r="F7940" s="169"/>
      <c r="G7940" s="169"/>
      <c r="H7940" s="204"/>
    </row>
    <row r="7941" spans="5:8" x14ac:dyDescent="0.25">
      <c r="E7941" s="169"/>
      <c r="F7941" s="169"/>
      <c r="G7941" s="169"/>
      <c r="H7941" s="204"/>
    </row>
    <row r="7942" spans="5:8" x14ac:dyDescent="0.25">
      <c r="E7942" s="169"/>
      <c r="F7942" s="169"/>
      <c r="G7942" s="169"/>
      <c r="H7942" s="204"/>
    </row>
    <row r="7943" spans="5:8" x14ac:dyDescent="0.25">
      <c r="E7943" s="169"/>
      <c r="F7943" s="169"/>
      <c r="G7943" s="169"/>
      <c r="H7943" s="204"/>
    </row>
    <row r="7944" spans="5:8" x14ac:dyDescent="0.25">
      <c r="E7944" s="169"/>
      <c r="F7944" s="169"/>
      <c r="G7944" s="169"/>
      <c r="H7944" s="204"/>
    </row>
    <row r="7945" spans="5:8" x14ac:dyDescent="0.25">
      <c r="E7945" s="169"/>
      <c r="F7945" s="169"/>
      <c r="G7945" s="169"/>
      <c r="H7945" s="204"/>
    </row>
    <row r="7946" spans="5:8" x14ac:dyDescent="0.25">
      <c r="E7946" s="169"/>
      <c r="F7946" s="169"/>
      <c r="G7946" s="169"/>
      <c r="H7946" s="204"/>
    </row>
    <row r="7947" spans="5:8" x14ac:dyDescent="0.25">
      <c r="E7947" s="169"/>
      <c r="F7947" s="169"/>
      <c r="G7947" s="169"/>
      <c r="H7947" s="204"/>
    </row>
    <row r="7948" spans="5:8" x14ac:dyDescent="0.25">
      <c r="E7948" s="169"/>
      <c r="F7948" s="169"/>
      <c r="G7948" s="169"/>
      <c r="H7948" s="204"/>
    </row>
    <row r="7949" spans="5:8" x14ac:dyDescent="0.25">
      <c r="E7949" s="169"/>
      <c r="F7949" s="169"/>
      <c r="G7949" s="169"/>
      <c r="H7949" s="204"/>
    </row>
    <row r="7950" spans="5:8" x14ac:dyDescent="0.25">
      <c r="E7950" s="169"/>
      <c r="F7950" s="169"/>
      <c r="G7950" s="169"/>
      <c r="H7950" s="204"/>
    </row>
    <row r="7951" spans="5:8" x14ac:dyDescent="0.25">
      <c r="E7951" s="169"/>
      <c r="F7951" s="169"/>
      <c r="G7951" s="169"/>
      <c r="H7951" s="204"/>
    </row>
    <row r="7952" spans="5:8" x14ac:dyDescent="0.25">
      <c r="E7952" s="169"/>
      <c r="F7952" s="169"/>
      <c r="G7952" s="169"/>
      <c r="H7952" s="204"/>
    </row>
    <row r="7953" spans="5:8" x14ac:dyDescent="0.25">
      <c r="E7953" s="169"/>
      <c r="F7953" s="169"/>
      <c r="G7953" s="169"/>
      <c r="H7953" s="204"/>
    </row>
    <row r="7954" spans="5:8" x14ac:dyDescent="0.25">
      <c r="E7954" s="169"/>
      <c r="F7954" s="169"/>
      <c r="G7954" s="169"/>
      <c r="H7954" s="204"/>
    </row>
    <row r="7955" spans="5:8" x14ac:dyDescent="0.25">
      <c r="E7955" s="169"/>
      <c r="F7955" s="169"/>
      <c r="G7955" s="169"/>
      <c r="H7955" s="204"/>
    </row>
    <row r="7956" spans="5:8" x14ac:dyDescent="0.25">
      <c r="E7956" s="169"/>
      <c r="F7956" s="169"/>
      <c r="G7956" s="169"/>
      <c r="H7956" s="204"/>
    </row>
    <row r="7957" spans="5:8" x14ac:dyDescent="0.25">
      <c r="E7957" s="169"/>
      <c r="F7957" s="169"/>
      <c r="G7957" s="169"/>
      <c r="H7957" s="204"/>
    </row>
    <row r="7958" spans="5:8" x14ac:dyDescent="0.25">
      <c r="E7958" s="169"/>
      <c r="F7958" s="169"/>
      <c r="G7958" s="169"/>
      <c r="H7958" s="204"/>
    </row>
    <row r="7959" spans="5:8" x14ac:dyDescent="0.25">
      <c r="E7959" s="169"/>
      <c r="F7959" s="169"/>
      <c r="G7959" s="169"/>
      <c r="H7959" s="204"/>
    </row>
    <row r="7960" spans="5:8" x14ac:dyDescent="0.25">
      <c r="E7960" s="169"/>
      <c r="F7960" s="169"/>
      <c r="G7960" s="169"/>
      <c r="H7960" s="204"/>
    </row>
    <row r="7961" spans="5:8" x14ac:dyDescent="0.25">
      <c r="E7961" s="169"/>
      <c r="F7961" s="169"/>
      <c r="G7961" s="169"/>
      <c r="H7961" s="204"/>
    </row>
    <row r="7962" spans="5:8" x14ac:dyDescent="0.25">
      <c r="E7962" s="169"/>
      <c r="F7962" s="169"/>
      <c r="G7962" s="169"/>
      <c r="H7962" s="204"/>
    </row>
    <row r="7963" spans="5:8" x14ac:dyDescent="0.25">
      <c r="E7963" s="169"/>
      <c r="F7963" s="169"/>
      <c r="G7963" s="169"/>
      <c r="H7963" s="204"/>
    </row>
    <row r="7964" spans="5:8" x14ac:dyDescent="0.25">
      <c r="E7964" s="169"/>
      <c r="F7964" s="169"/>
      <c r="G7964" s="169"/>
      <c r="H7964" s="204"/>
    </row>
    <row r="7965" spans="5:8" x14ac:dyDescent="0.25">
      <c r="E7965" s="169"/>
      <c r="F7965" s="169"/>
      <c r="G7965" s="169"/>
      <c r="H7965" s="204"/>
    </row>
    <row r="7966" spans="5:8" x14ac:dyDescent="0.25">
      <c r="E7966" s="169"/>
      <c r="F7966" s="169"/>
      <c r="G7966" s="169"/>
      <c r="H7966" s="204"/>
    </row>
    <row r="7967" spans="5:8" x14ac:dyDescent="0.25">
      <c r="E7967" s="169"/>
      <c r="F7967" s="169"/>
      <c r="G7967" s="169"/>
      <c r="H7967" s="204"/>
    </row>
    <row r="7968" spans="5:8" x14ac:dyDescent="0.25">
      <c r="E7968" s="169"/>
      <c r="F7968" s="169"/>
      <c r="G7968" s="169"/>
      <c r="H7968" s="204"/>
    </row>
    <row r="7969" spans="5:8" x14ac:dyDescent="0.25">
      <c r="E7969" s="169"/>
      <c r="F7969" s="169"/>
      <c r="G7969" s="169"/>
      <c r="H7969" s="204"/>
    </row>
    <row r="7970" spans="5:8" x14ac:dyDescent="0.25">
      <c r="E7970" s="169"/>
      <c r="F7970" s="169"/>
      <c r="G7970" s="169"/>
      <c r="H7970" s="204"/>
    </row>
    <row r="7971" spans="5:8" x14ac:dyDescent="0.25">
      <c r="E7971" s="169"/>
      <c r="F7971" s="169"/>
      <c r="G7971" s="169"/>
      <c r="H7971" s="204"/>
    </row>
    <row r="7972" spans="5:8" x14ac:dyDescent="0.25">
      <c r="E7972" s="169"/>
      <c r="F7972" s="169"/>
      <c r="G7972" s="169"/>
      <c r="H7972" s="204"/>
    </row>
    <row r="7973" spans="5:8" x14ac:dyDescent="0.25">
      <c r="E7973" s="169"/>
      <c r="F7973" s="169"/>
      <c r="G7973" s="169"/>
      <c r="H7973" s="204"/>
    </row>
    <row r="7974" spans="5:8" x14ac:dyDescent="0.25">
      <c r="E7974" s="169"/>
      <c r="F7974" s="169"/>
      <c r="G7974" s="169"/>
      <c r="H7974" s="204"/>
    </row>
    <row r="7975" spans="5:8" x14ac:dyDescent="0.25">
      <c r="E7975" s="169"/>
      <c r="F7975" s="169"/>
      <c r="G7975" s="169"/>
      <c r="H7975" s="204"/>
    </row>
    <row r="7976" spans="5:8" x14ac:dyDescent="0.25">
      <c r="E7976" s="169"/>
      <c r="F7976" s="169"/>
      <c r="G7976" s="169"/>
      <c r="H7976" s="204"/>
    </row>
    <row r="7977" spans="5:8" x14ac:dyDescent="0.25">
      <c r="E7977" s="169"/>
      <c r="F7977" s="169"/>
      <c r="G7977" s="169"/>
      <c r="H7977" s="204"/>
    </row>
    <row r="7978" spans="5:8" x14ac:dyDescent="0.25">
      <c r="E7978" s="169"/>
      <c r="F7978" s="169"/>
      <c r="G7978" s="169"/>
      <c r="H7978" s="204"/>
    </row>
    <row r="7979" spans="5:8" x14ac:dyDescent="0.25">
      <c r="E7979" s="169"/>
      <c r="F7979" s="169"/>
      <c r="G7979" s="169"/>
      <c r="H7979" s="204"/>
    </row>
    <row r="7980" spans="5:8" x14ac:dyDescent="0.25">
      <c r="E7980" s="169"/>
      <c r="F7980" s="169"/>
      <c r="G7980" s="169"/>
      <c r="H7980" s="204"/>
    </row>
    <row r="7981" spans="5:8" x14ac:dyDescent="0.25">
      <c r="E7981" s="169"/>
      <c r="F7981" s="169"/>
      <c r="G7981" s="169"/>
      <c r="H7981" s="204"/>
    </row>
    <row r="7982" spans="5:8" x14ac:dyDescent="0.25">
      <c r="E7982" s="169"/>
      <c r="F7982" s="169"/>
      <c r="G7982" s="169"/>
      <c r="H7982" s="204"/>
    </row>
    <row r="7983" spans="5:8" x14ac:dyDescent="0.25">
      <c r="E7983" s="169"/>
      <c r="F7983" s="169"/>
      <c r="G7983" s="169"/>
      <c r="H7983" s="204"/>
    </row>
    <row r="7984" spans="5:8" x14ac:dyDescent="0.25">
      <c r="E7984" s="169"/>
      <c r="F7984" s="169"/>
      <c r="G7984" s="169"/>
      <c r="H7984" s="204"/>
    </row>
    <row r="7985" spans="5:8" x14ac:dyDescent="0.25">
      <c r="E7985" s="169"/>
      <c r="F7985" s="169"/>
      <c r="G7985" s="169"/>
      <c r="H7985" s="204"/>
    </row>
    <row r="7986" spans="5:8" x14ac:dyDescent="0.25">
      <c r="E7986" s="169"/>
      <c r="F7986" s="169"/>
      <c r="G7986" s="169"/>
      <c r="H7986" s="204"/>
    </row>
    <row r="7987" spans="5:8" x14ac:dyDescent="0.25">
      <c r="E7987" s="169"/>
      <c r="F7987" s="169"/>
      <c r="G7987" s="169"/>
      <c r="H7987" s="204"/>
    </row>
    <row r="7988" spans="5:8" x14ac:dyDescent="0.25">
      <c r="E7988" s="169"/>
      <c r="F7988" s="169"/>
      <c r="G7988" s="169"/>
      <c r="H7988" s="204"/>
    </row>
    <row r="7989" spans="5:8" x14ac:dyDescent="0.25">
      <c r="E7989" s="169"/>
      <c r="F7989" s="169"/>
      <c r="G7989" s="169"/>
      <c r="H7989" s="204"/>
    </row>
    <row r="7990" spans="5:8" x14ac:dyDescent="0.25">
      <c r="E7990" s="169"/>
      <c r="F7990" s="169"/>
      <c r="G7990" s="169"/>
      <c r="H7990" s="204"/>
    </row>
    <row r="7991" spans="5:8" x14ac:dyDescent="0.25">
      <c r="E7991" s="169"/>
      <c r="F7991" s="169"/>
      <c r="G7991" s="169"/>
      <c r="H7991" s="204"/>
    </row>
    <row r="7992" spans="5:8" x14ac:dyDescent="0.25">
      <c r="E7992" s="169"/>
      <c r="F7992" s="169"/>
      <c r="G7992" s="169"/>
      <c r="H7992" s="204"/>
    </row>
    <row r="7993" spans="5:8" x14ac:dyDescent="0.25">
      <c r="E7993" s="169"/>
      <c r="F7993" s="169"/>
      <c r="G7993" s="169"/>
      <c r="H7993" s="204"/>
    </row>
    <row r="7994" spans="5:8" x14ac:dyDescent="0.25">
      <c r="E7994" s="169"/>
      <c r="F7994" s="169"/>
      <c r="G7994" s="169"/>
      <c r="H7994" s="204"/>
    </row>
    <row r="7995" spans="5:8" x14ac:dyDescent="0.25">
      <c r="E7995" s="169"/>
      <c r="F7995" s="169"/>
      <c r="G7995" s="169"/>
      <c r="H7995" s="204"/>
    </row>
    <row r="7996" spans="5:8" x14ac:dyDescent="0.25">
      <c r="E7996" s="169"/>
      <c r="F7996" s="169"/>
      <c r="G7996" s="169"/>
      <c r="H7996" s="204"/>
    </row>
    <row r="7997" spans="5:8" x14ac:dyDescent="0.25">
      <c r="E7997" s="169"/>
      <c r="F7997" s="169"/>
      <c r="G7997" s="169"/>
      <c r="H7997" s="204"/>
    </row>
    <row r="7998" spans="5:8" x14ac:dyDescent="0.25">
      <c r="E7998" s="169"/>
      <c r="F7998" s="169"/>
      <c r="G7998" s="169"/>
      <c r="H7998" s="204"/>
    </row>
    <row r="7999" spans="5:8" x14ac:dyDescent="0.25">
      <c r="E7999" s="169"/>
      <c r="F7999" s="169"/>
      <c r="G7999" s="169"/>
      <c r="H7999" s="204"/>
    </row>
    <row r="8000" spans="5:8" x14ac:dyDescent="0.25">
      <c r="E8000" s="169"/>
      <c r="F8000" s="169"/>
      <c r="G8000" s="169"/>
      <c r="H8000" s="204"/>
    </row>
    <row r="8001" spans="5:8" x14ac:dyDescent="0.25">
      <c r="E8001" s="169"/>
      <c r="F8001" s="169"/>
      <c r="G8001" s="169"/>
      <c r="H8001" s="204"/>
    </row>
    <row r="8002" spans="5:8" x14ac:dyDescent="0.25">
      <c r="E8002" s="169"/>
      <c r="F8002" s="169"/>
      <c r="G8002" s="169"/>
      <c r="H8002" s="204"/>
    </row>
    <row r="8003" spans="5:8" x14ac:dyDescent="0.25">
      <c r="E8003" s="169"/>
      <c r="F8003" s="169"/>
      <c r="G8003" s="169"/>
      <c r="H8003" s="204"/>
    </row>
    <row r="8004" spans="5:8" x14ac:dyDescent="0.25">
      <c r="E8004" s="169"/>
      <c r="F8004" s="169"/>
      <c r="G8004" s="169"/>
      <c r="H8004" s="204"/>
    </row>
    <row r="8005" spans="5:8" x14ac:dyDescent="0.25">
      <c r="E8005" s="169"/>
      <c r="F8005" s="169"/>
      <c r="G8005" s="169"/>
      <c r="H8005" s="204"/>
    </row>
    <row r="8006" spans="5:8" x14ac:dyDescent="0.25">
      <c r="E8006" s="169"/>
      <c r="F8006" s="169"/>
      <c r="G8006" s="169"/>
      <c r="H8006" s="204"/>
    </row>
    <row r="8007" spans="5:8" x14ac:dyDescent="0.25">
      <c r="E8007" s="169"/>
      <c r="F8007" s="169"/>
      <c r="G8007" s="169"/>
      <c r="H8007" s="204"/>
    </row>
    <row r="8008" spans="5:8" x14ac:dyDescent="0.25">
      <c r="E8008" s="169"/>
      <c r="F8008" s="169"/>
      <c r="G8008" s="169"/>
      <c r="H8008" s="204"/>
    </row>
    <row r="8009" spans="5:8" x14ac:dyDescent="0.25">
      <c r="E8009" s="169"/>
      <c r="F8009" s="169"/>
      <c r="G8009" s="169"/>
      <c r="H8009" s="204"/>
    </row>
    <row r="8010" spans="5:8" x14ac:dyDescent="0.25">
      <c r="E8010" s="169"/>
      <c r="F8010" s="169"/>
      <c r="G8010" s="169"/>
      <c r="H8010" s="204"/>
    </row>
    <row r="8011" spans="5:8" x14ac:dyDescent="0.25">
      <c r="E8011" s="169"/>
      <c r="F8011" s="169"/>
      <c r="G8011" s="169"/>
      <c r="H8011" s="204"/>
    </row>
    <row r="8012" spans="5:8" x14ac:dyDescent="0.25">
      <c r="E8012" s="169"/>
      <c r="F8012" s="169"/>
      <c r="G8012" s="169"/>
      <c r="H8012" s="204"/>
    </row>
    <row r="8013" spans="5:8" x14ac:dyDescent="0.25">
      <c r="E8013" s="169"/>
      <c r="F8013" s="169"/>
      <c r="G8013" s="169"/>
      <c r="H8013" s="204"/>
    </row>
    <row r="8014" spans="5:8" x14ac:dyDescent="0.25">
      <c r="E8014" s="169"/>
      <c r="F8014" s="169"/>
      <c r="G8014" s="169"/>
      <c r="H8014" s="204"/>
    </row>
    <row r="8015" spans="5:8" x14ac:dyDescent="0.25">
      <c r="E8015" s="169"/>
      <c r="F8015" s="169"/>
      <c r="G8015" s="169"/>
      <c r="H8015" s="204"/>
    </row>
    <row r="8016" spans="5:8" x14ac:dyDescent="0.25">
      <c r="E8016" s="169"/>
      <c r="F8016" s="169"/>
      <c r="G8016" s="169"/>
      <c r="H8016" s="204"/>
    </row>
    <row r="8017" spans="5:8" x14ac:dyDescent="0.25">
      <c r="E8017" s="169"/>
      <c r="F8017" s="169"/>
      <c r="G8017" s="169"/>
      <c r="H8017" s="204"/>
    </row>
    <row r="8018" spans="5:8" x14ac:dyDescent="0.25">
      <c r="E8018" s="169"/>
      <c r="F8018" s="169"/>
      <c r="G8018" s="169"/>
      <c r="H8018" s="204"/>
    </row>
    <row r="8019" spans="5:8" x14ac:dyDescent="0.25">
      <c r="E8019" s="169"/>
      <c r="F8019" s="169"/>
      <c r="G8019" s="169"/>
      <c r="H8019" s="204"/>
    </row>
    <row r="8020" spans="5:8" x14ac:dyDescent="0.25">
      <c r="E8020" s="169"/>
      <c r="F8020" s="169"/>
      <c r="G8020" s="169"/>
      <c r="H8020" s="204"/>
    </row>
    <row r="8021" spans="5:8" x14ac:dyDescent="0.25">
      <c r="E8021" s="169"/>
      <c r="F8021" s="169"/>
      <c r="G8021" s="169"/>
      <c r="H8021" s="204"/>
    </row>
    <row r="8022" spans="5:8" x14ac:dyDescent="0.25">
      <c r="E8022" s="169"/>
      <c r="F8022" s="169"/>
      <c r="G8022" s="169"/>
      <c r="H8022" s="204"/>
    </row>
    <row r="8023" spans="5:8" x14ac:dyDescent="0.25">
      <c r="E8023" s="169"/>
      <c r="F8023" s="169"/>
      <c r="G8023" s="169"/>
      <c r="H8023" s="204"/>
    </row>
    <row r="8024" spans="5:8" x14ac:dyDescent="0.25">
      <c r="E8024" s="169"/>
      <c r="F8024" s="169"/>
      <c r="G8024" s="169"/>
      <c r="H8024" s="204"/>
    </row>
    <row r="8025" spans="5:8" x14ac:dyDescent="0.25">
      <c r="E8025" s="169"/>
      <c r="F8025" s="169"/>
      <c r="G8025" s="169"/>
      <c r="H8025" s="204"/>
    </row>
    <row r="8026" spans="5:8" x14ac:dyDescent="0.25">
      <c r="E8026" s="169"/>
      <c r="F8026" s="169"/>
      <c r="G8026" s="169"/>
      <c r="H8026" s="204"/>
    </row>
    <row r="8027" spans="5:8" x14ac:dyDescent="0.25">
      <c r="E8027" s="169"/>
      <c r="F8027" s="169"/>
      <c r="G8027" s="169"/>
      <c r="H8027" s="204"/>
    </row>
    <row r="8028" spans="5:8" x14ac:dyDescent="0.25">
      <c r="E8028" s="169"/>
      <c r="F8028" s="169"/>
      <c r="G8028" s="169"/>
      <c r="H8028" s="204"/>
    </row>
    <row r="8029" spans="5:8" x14ac:dyDescent="0.25">
      <c r="E8029" s="169"/>
      <c r="F8029" s="169"/>
      <c r="G8029" s="169"/>
      <c r="H8029" s="204"/>
    </row>
    <row r="8030" spans="5:8" x14ac:dyDescent="0.25">
      <c r="E8030" s="169"/>
      <c r="F8030" s="169"/>
      <c r="G8030" s="169"/>
      <c r="H8030" s="204"/>
    </row>
    <row r="8031" spans="5:8" x14ac:dyDescent="0.25">
      <c r="E8031" s="169"/>
      <c r="F8031" s="169"/>
      <c r="G8031" s="169"/>
      <c r="H8031" s="204"/>
    </row>
    <row r="8032" spans="5:8" x14ac:dyDescent="0.25">
      <c r="E8032" s="169"/>
      <c r="F8032" s="169"/>
      <c r="G8032" s="169"/>
      <c r="H8032" s="204"/>
    </row>
    <row r="8033" spans="5:8" x14ac:dyDescent="0.25">
      <c r="E8033" s="169"/>
      <c r="F8033" s="169"/>
      <c r="G8033" s="169"/>
      <c r="H8033" s="204"/>
    </row>
    <row r="8034" spans="5:8" x14ac:dyDescent="0.25">
      <c r="E8034" s="169"/>
      <c r="F8034" s="169"/>
      <c r="G8034" s="169"/>
      <c r="H8034" s="204"/>
    </row>
    <row r="8035" spans="5:8" x14ac:dyDescent="0.25">
      <c r="E8035" s="169"/>
      <c r="F8035" s="169"/>
      <c r="G8035" s="169"/>
      <c r="H8035" s="204"/>
    </row>
    <row r="8036" spans="5:8" x14ac:dyDescent="0.25">
      <c r="E8036" s="169"/>
      <c r="F8036" s="169"/>
      <c r="G8036" s="169"/>
      <c r="H8036" s="204"/>
    </row>
    <row r="8037" spans="5:8" x14ac:dyDescent="0.25">
      <c r="E8037" s="169"/>
      <c r="F8037" s="169"/>
      <c r="G8037" s="169"/>
      <c r="H8037" s="204"/>
    </row>
    <row r="8038" spans="5:8" x14ac:dyDescent="0.25">
      <c r="E8038" s="169"/>
      <c r="F8038" s="169"/>
      <c r="G8038" s="169"/>
      <c r="H8038" s="204"/>
    </row>
    <row r="8039" spans="5:8" x14ac:dyDescent="0.25">
      <c r="E8039" s="169"/>
      <c r="F8039" s="169"/>
      <c r="G8039" s="169"/>
      <c r="H8039" s="204"/>
    </row>
    <row r="8040" spans="5:8" x14ac:dyDescent="0.25">
      <c r="E8040" s="169"/>
      <c r="F8040" s="169"/>
      <c r="G8040" s="169"/>
      <c r="H8040" s="204"/>
    </row>
    <row r="8041" spans="5:8" x14ac:dyDescent="0.25">
      <c r="E8041" s="169"/>
      <c r="F8041" s="169"/>
      <c r="G8041" s="169"/>
      <c r="H8041" s="204"/>
    </row>
    <row r="8042" spans="5:8" x14ac:dyDescent="0.25">
      <c r="E8042" s="169"/>
      <c r="F8042" s="169"/>
      <c r="G8042" s="169"/>
      <c r="H8042" s="204"/>
    </row>
    <row r="8043" spans="5:8" x14ac:dyDescent="0.25">
      <c r="E8043" s="169"/>
      <c r="F8043" s="169"/>
      <c r="G8043" s="169"/>
      <c r="H8043" s="204"/>
    </row>
    <row r="8044" spans="5:8" x14ac:dyDescent="0.25">
      <c r="E8044" s="169"/>
      <c r="F8044" s="169"/>
      <c r="G8044" s="169"/>
      <c r="H8044" s="204"/>
    </row>
    <row r="8045" spans="5:8" x14ac:dyDescent="0.25">
      <c r="E8045" s="169"/>
      <c r="F8045" s="169"/>
      <c r="G8045" s="169"/>
      <c r="H8045" s="204"/>
    </row>
    <row r="8046" spans="5:8" x14ac:dyDescent="0.25">
      <c r="E8046" s="169"/>
      <c r="F8046" s="169"/>
      <c r="G8046" s="169"/>
      <c r="H8046" s="204"/>
    </row>
    <row r="8047" spans="5:8" x14ac:dyDescent="0.25">
      <c r="E8047" s="169"/>
      <c r="F8047" s="169"/>
      <c r="G8047" s="169"/>
      <c r="H8047" s="204"/>
    </row>
    <row r="8048" spans="5:8" x14ac:dyDescent="0.25">
      <c r="E8048" s="169"/>
      <c r="F8048" s="169"/>
      <c r="G8048" s="169"/>
      <c r="H8048" s="204"/>
    </row>
    <row r="8049" spans="5:8" x14ac:dyDescent="0.25">
      <c r="E8049" s="169"/>
      <c r="F8049" s="169"/>
      <c r="G8049" s="169"/>
      <c r="H8049" s="204"/>
    </row>
    <row r="8050" spans="5:8" x14ac:dyDescent="0.25">
      <c r="E8050" s="169"/>
      <c r="F8050" s="169"/>
      <c r="G8050" s="169"/>
      <c r="H8050" s="204"/>
    </row>
    <row r="8051" spans="5:8" x14ac:dyDescent="0.25">
      <c r="E8051" s="169"/>
      <c r="F8051" s="169"/>
      <c r="G8051" s="169"/>
      <c r="H8051" s="204"/>
    </row>
    <row r="8052" spans="5:8" x14ac:dyDescent="0.25">
      <c r="E8052" s="169"/>
      <c r="F8052" s="169"/>
      <c r="G8052" s="169"/>
      <c r="H8052" s="204"/>
    </row>
    <row r="8053" spans="5:8" x14ac:dyDescent="0.25">
      <c r="E8053" s="169"/>
      <c r="F8053" s="169"/>
      <c r="G8053" s="169"/>
      <c r="H8053" s="204"/>
    </row>
    <row r="8054" spans="5:8" x14ac:dyDescent="0.25">
      <c r="E8054" s="169"/>
      <c r="F8054" s="169"/>
      <c r="G8054" s="169"/>
      <c r="H8054" s="204"/>
    </row>
    <row r="8055" spans="5:8" x14ac:dyDescent="0.25">
      <c r="E8055" s="169"/>
      <c r="F8055" s="169"/>
      <c r="G8055" s="169"/>
      <c r="H8055" s="204"/>
    </row>
    <row r="8056" spans="5:8" x14ac:dyDescent="0.25">
      <c r="E8056" s="169"/>
      <c r="F8056" s="169"/>
      <c r="G8056" s="169"/>
      <c r="H8056" s="204"/>
    </row>
    <row r="8057" spans="5:8" x14ac:dyDescent="0.25">
      <c r="E8057" s="169"/>
      <c r="F8057" s="169"/>
      <c r="G8057" s="169"/>
      <c r="H8057" s="204"/>
    </row>
    <row r="8058" spans="5:8" x14ac:dyDescent="0.25">
      <c r="E8058" s="169"/>
      <c r="F8058" s="169"/>
      <c r="G8058" s="169"/>
      <c r="H8058" s="204"/>
    </row>
    <row r="8059" spans="5:8" x14ac:dyDescent="0.25">
      <c r="E8059" s="169"/>
      <c r="F8059" s="169"/>
      <c r="G8059" s="169"/>
      <c r="H8059" s="204"/>
    </row>
    <row r="8060" spans="5:8" x14ac:dyDescent="0.25">
      <c r="E8060" s="169"/>
      <c r="F8060" s="169"/>
      <c r="G8060" s="169"/>
      <c r="H8060" s="204"/>
    </row>
    <row r="8061" spans="5:8" x14ac:dyDescent="0.25">
      <c r="E8061" s="169"/>
      <c r="F8061" s="169"/>
      <c r="G8061" s="169"/>
      <c r="H8061" s="204"/>
    </row>
    <row r="8062" spans="5:8" x14ac:dyDescent="0.25">
      <c r="E8062" s="169"/>
      <c r="F8062" s="169"/>
      <c r="G8062" s="169"/>
      <c r="H8062" s="204"/>
    </row>
    <row r="8063" spans="5:8" x14ac:dyDescent="0.25">
      <c r="E8063" s="169"/>
      <c r="F8063" s="169"/>
      <c r="G8063" s="169"/>
      <c r="H8063" s="204"/>
    </row>
    <row r="8064" spans="5:8" x14ac:dyDescent="0.25">
      <c r="E8064" s="169"/>
      <c r="F8064" s="169"/>
      <c r="G8064" s="169"/>
      <c r="H8064" s="204"/>
    </row>
    <row r="8065" spans="5:8" x14ac:dyDescent="0.25">
      <c r="E8065" s="169"/>
      <c r="F8065" s="169"/>
      <c r="G8065" s="169"/>
      <c r="H8065" s="204"/>
    </row>
    <row r="8066" spans="5:8" x14ac:dyDescent="0.25">
      <c r="E8066" s="169"/>
      <c r="F8066" s="169"/>
      <c r="G8066" s="169"/>
      <c r="H8066" s="204"/>
    </row>
    <row r="8067" spans="5:8" x14ac:dyDescent="0.25">
      <c r="E8067" s="169"/>
      <c r="F8067" s="169"/>
      <c r="G8067" s="169"/>
      <c r="H8067" s="204"/>
    </row>
    <row r="8068" spans="5:8" x14ac:dyDescent="0.25">
      <c r="E8068" s="169"/>
      <c r="F8068" s="169"/>
      <c r="G8068" s="169"/>
      <c r="H8068" s="204"/>
    </row>
    <row r="8069" spans="5:8" x14ac:dyDescent="0.25">
      <c r="E8069" s="169"/>
      <c r="F8069" s="169"/>
      <c r="G8069" s="169"/>
      <c r="H8069" s="204"/>
    </row>
    <row r="8070" spans="5:8" x14ac:dyDescent="0.25">
      <c r="E8070" s="169"/>
      <c r="F8070" s="169"/>
      <c r="G8070" s="169"/>
      <c r="H8070" s="204"/>
    </row>
    <row r="8071" spans="5:8" x14ac:dyDescent="0.25">
      <c r="E8071" s="169"/>
      <c r="F8071" s="169"/>
      <c r="G8071" s="169"/>
      <c r="H8071" s="204"/>
    </row>
    <row r="8072" spans="5:8" x14ac:dyDescent="0.25">
      <c r="E8072" s="169"/>
      <c r="F8072" s="169"/>
      <c r="G8072" s="169"/>
      <c r="H8072" s="204"/>
    </row>
    <row r="8073" spans="5:8" x14ac:dyDescent="0.25">
      <c r="E8073" s="169"/>
      <c r="F8073" s="169"/>
      <c r="G8073" s="169"/>
      <c r="H8073" s="204"/>
    </row>
    <row r="8074" spans="5:8" x14ac:dyDescent="0.25">
      <c r="E8074" s="169"/>
      <c r="F8074" s="169"/>
      <c r="G8074" s="169"/>
      <c r="H8074" s="204"/>
    </row>
    <row r="8075" spans="5:8" x14ac:dyDescent="0.25">
      <c r="E8075" s="169"/>
      <c r="F8075" s="169"/>
      <c r="G8075" s="169"/>
      <c r="H8075" s="204"/>
    </row>
    <row r="8076" spans="5:8" x14ac:dyDescent="0.25">
      <c r="E8076" s="169"/>
      <c r="F8076" s="169"/>
      <c r="G8076" s="169"/>
      <c r="H8076" s="204"/>
    </row>
    <row r="8077" spans="5:8" x14ac:dyDescent="0.25">
      <c r="E8077" s="169"/>
      <c r="F8077" s="169"/>
      <c r="G8077" s="169"/>
      <c r="H8077" s="204"/>
    </row>
    <row r="8078" spans="5:8" x14ac:dyDescent="0.25">
      <c r="E8078" s="169"/>
      <c r="F8078" s="169"/>
      <c r="G8078" s="169"/>
      <c r="H8078" s="204"/>
    </row>
    <row r="8079" spans="5:8" x14ac:dyDescent="0.25">
      <c r="E8079" s="169"/>
      <c r="F8079" s="169"/>
      <c r="G8079" s="169"/>
      <c r="H8079" s="204"/>
    </row>
    <row r="8080" spans="5:8" x14ac:dyDescent="0.25">
      <c r="E8080" s="169"/>
      <c r="F8080" s="169"/>
      <c r="G8080" s="169"/>
      <c r="H8080" s="204"/>
    </row>
    <row r="8081" spans="5:8" x14ac:dyDescent="0.25">
      <c r="E8081" s="169"/>
      <c r="F8081" s="169"/>
      <c r="G8081" s="169"/>
      <c r="H8081" s="204"/>
    </row>
    <row r="8082" spans="5:8" x14ac:dyDescent="0.25">
      <c r="E8082" s="169"/>
      <c r="F8082" s="169"/>
      <c r="G8082" s="169"/>
      <c r="H8082" s="204"/>
    </row>
    <row r="8083" spans="5:8" x14ac:dyDescent="0.25">
      <c r="E8083" s="169"/>
      <c r="F8083" s="169"/>
      <c r="G8083" s="169"/>
      <c r="H8083" s="204"/>
    </row>
    <row r="8084" spans="5:8" x14ac:dyDescent="0.25">
      <c r="E8084" s="169"/>
      <c r="F8084" s="169"/>
      <c r="G8084" s="169"/>
      <c r="H8084" s="204"/>
    </row>
    <row r="8085" spans="5:8" x14ac:dyDescent="0.25">
      <c r="E8085" s="169"/>
      <c r="F8085" s="169"/>
      <c r="G8085" s="169"/>
      <c r="H8085" s="204"/>
    </row>
    <row r="8086" spans="5:8" x14ac:dyDescent="0.25">
      <c r="E8086" s="169"/>
      <c r="F8086" s="169"/>
      <c r="G8086" s="169"/>
      <c r="H8086" s="204"/>
    </row>
    <row r="8087" spans="5:8" x14ac:dyDescent="0.25">
      <c r="E8087" s="169"/>
      <c r="F8087" s="169"/>
      <c r="G8087" s="169"/>
      <c r="H8087" s="204"/>
    </row>
    <row r="8088" spans="5:8" x14ac:dyDescent="0.25">
      <c r="E8088" s="169"/>
      <c r="F8088" s="169"/>
      <c r="G8088" s="169"/>
      <c r="H8088" s="204"/>
    </row>
    <row r="8089" spans="5:8" x14ac:dyDescent="0.25">
      <c r="E8089" s="169"/>
      <c r="F8089" s="169"/>
      <c r="G8089" s="169"/>
      <c r="H8089" s="204"/>
    </row>
    <row r="8090" spans="5:8" x14ac:dyDescent="0.25">
      <c r="E8090" s="169"/>
      <c r="F8090" s="169"/>
      <c r="G8090" s="169"/>
      <c r="H8090" s="204"/>
    </row>
    <row r="8091" spans="5:8" x14ac:dyDescent="0.25">
      <c r="E8091" s="169"/>
      <c r="F8091" s="169"/>
      <c r="G8091" s="169"/>
      <c r="H8091" s="204"/>
    </row>
    <row r="8092" spans="5:8" x14ac:dyDescent="0.25">
      <c r="E8092" s="169"/>
      <c r="F8092" s="169"/>
      <c r="G8092" s="169"/>
      <c r="H8092" s="204"/>
    </row>
    <row r="8093" spans="5:8" x14ac:dyDescent="0.25">
      <c r="E8093" s="169"/>
      <c r="F8093" s="169"/>
      <c r="G8093" s="169"/>
      <c r="H8093" s="204"/>
    </row>
    <row r="8094" spans="5:8" x14ac:dyDescent="0.25">
      <c r="E8094" s="169"/>
      <c r="F8094" s="169"/>
      <c r="G8094" s="169"/>
      <c r="H8094" s="204"/>
    </row>
    <row r="8095" spans="5:8" x14ac:dyDescent="0.25">
      <c r="E8095" s="169"/>
      <c r="F8095" s="169"/>
      <c r="G8095" s="169"/>
      <c r="H8095" s="204"/>
    </row>
    <row r="8096" spans="5:8" x14ac:dyDescent="0.25">
      <c r="E8096" s="169"/>
      <c r="F8096" s="169"/>
      <c r="G8096" s="169"/>
      <c r="H8096" s="204"/>
    </row>
    <row r="8097" spans="5:8" x14ac:dyDescent="0.25">
      <c r="E8097" s="169"/>
      <c r="F8097" s="169"/>
      <c r="G8097" s="169"/>
      <c r="H8097" s="204"/>
    </row>
    <row r="8098" spans="5:8" x14ac:dyDescent="0.25">
      <c r="E8098" s="169"/>
      <c r="F8098" s="169"/>
      <c r="G8098" s="169"/>
      <c r="H8098" s="204"/>
    </row>
    <row r="8099" spans="5:8" x14ac:dyDescent="0.25">
      <c r="E8099" s="169"/>
      <c r="F8099" s="169"/>
      <c r="G8099" s="169"/>
      <c r="H8099" s="204"/>
    </row>
    <row r="8100" spans="5:8" x14ac:dyDescent="0.25">
      <c r="E8100" s="169"/>
      <c r="F8100" s="169"/>
      <c r="G8100" s="169"/>
      <c r="H8100" s="204"/>
    </row>
    <row r="8101" spans="5:8" x14ac:dyDescent="0.25">
      <c r="E8101" s="169"/>
      <c r="F8101" s="169"/>
      <c r="G8101" s="169"/>
      <c r="H8101" s="204"/>
    </row>
    <row r="8102" spans="5:8" x14ac:dyDescent="0.25">
      <c r="E8102" s="169"/>
      <c r="F8102" s="169"/>
      <c r="G8102" s="169"/>
      <c r="H8102" s="204"/>
    </row>
    <row r="8103" spans="5:8" x14ac:dyDescent="0.25">
      <c r="E8103" s="169"/>
      <c r="F8103" s="169"/>
      <c r="G8103" s="169"/>
      <c r="H8103" s="204"/>
    </row>
    <row r="8104" spans="5:8" x14ac:dyDescent="0.25">
      <c r="E8104" s="169"/>
      <c r="F8104" s="169"/>
      <c r="G8104" s="169"/>
      <c r="H8104" s="204"/>
    </row>
    <row r="8105" spans="5:8" x14ac:dyDescent="0.25">
      <c r="E8105" s="169"/>
      <c r="F8105" s="169"/>
      <c r="G8105" s="169"/>
      <c r="H8105" s="204"/>
    </row>
    <row r="8106" spans="5:8" x14ac:dyDescent="0.25">
      <c r="E8106" s="169"/>
      <c r="F8106" s="169"/>
      <c r="G8106" s="169"/>
      <c r="H8106" s="204"/>
    </row>
    <row r="8107" spans="5:8" x14ac:dyDescent="0.25">
      <c r="E8107" s="169"/>
      <c r="F8107" s="169"/>
      <c r="G8107" s="169"/>
      <c r="H8107" s="204"/>
    </row>
    <row r="8108" spans="5:8" x14ac:dyDescent="0.25">
      <c r="E8108" s="169"/>
      <c r="F8108" s="169"/>
      <c r="G8108" s="169"/>
      <c r="H8108" s="204"/>
    </row>
    <row r="8109" spans="5:8" x14ac:dyDescent="0.25">
      <c r="E8109" s="169"/>
      <c r="F8109" s="169"/>
      <c r="G8109" s="169"/>
      <c r="H8109" s="204"/>
    </row>
    <row r="8110" spans="5:8" x14ac:dyDescent="0.25">
      <c r="E8110" s="169"/>
      <c r="F8110" s="169"/>
      <c r="G8110" s="169"/>
      <c r="H8110" s="204"/>
    </row>
    <row r="8111" spans="5:8" x14ac:dyDescent="0.25">
      <c r="E8111" s="169"/>
      <c r="F8111" s="169"/>
      <c r="G8111" s="169"/>
      <c r="H8111" s="204"/>
    </row>
    <row r="8112" spans="5:8" x14ac:dyDescent="0.25">
      <c r="E8112" s="169"/>
      <c r="F8112" s="169"/>
      <c r="G8112" s="169"/>
      <c r="H8112" s="204"/>
    </row>
    <row r="8113" spans="5:8" x14ac:dyDescent="0.25">
      <c r="E8113" s="169"/>
      <c r="F8113" s="169"/>
      <c r="G8113" s="169"/>
      <c r="H8113" s="204"/>
    </row>
    <row r="8114" spans="5:8" x14ac:dyDescent="0.25">
      <c r="E8114" s="169"/>
      <c r="F8114" s="169"/>
      <c r="G8114" s="169"/>
      <c r="H8114" s="204"/>
    </row>
    <row r="8115" spans="5:8" x14ac:dyDescent="0.25">
      <c r="E8115" s="169"/>
      <c r="F8115" s="169"/>
      <c r="G8115" s="169"/>
      <c r="H8115" s="204"/>
    </row>
    <row r="8116" spans="5:8" x14ac:dyDescent="0.25">
      <c r="E8116" s="169"/>
      <c r="F8116" s="169"/>
      <c r="G8116" s="169"/>
      <c r="H8116" s="204"/>
    </row>
    <row r="8117" spans="5:8" x14ac:dyDescent="0.25">
      <c r="E8117" s="169"/>
      <c r="F8117" s="169"/>
      <c r="G8117" s="169"/>
      <c r="H8117" s="204"/>
    </row>
    <row r="8118" spans="5:8" x14ac:dyDescent="0.25">
      <c r="E8118" s="169"/>
      <c r="F8118" s="169"/>
      <c r="G8118" s="169"/>
      <c r="H8118" s="204"/>
    </row>
    <row r="8119" spans="5:8" x14ac:dyDescent="0.25">
      <c r="E8119" s="169"/>
      <c r="F8119" s="169"/>
      <c r="G8119" s="169"/>
      <c r="H8119" s="204"/>
    </row>
    <row r="8120" spans="5:8" x14ac:dyDescent="0.25">
      <c r="E8120" s="169"/>
      <c r="F8120" s="169"/>
      <c r="G8120" s="169"/>
      <c r="H8120" s="204"/>
    </row>
    <row r="8121" spans="5:8" x14ac:dyDescent="0.25">
      <c r="E8121" s="169"/>
      <c r="F8121" s="169"/>
      <c r="G8121" s="169"/>
      <c r="H8121" s="204"/>
    </row>
    <row r="8122" spans="5:8" x14ac:dyDescent="0.25">
      <c r="E8122" s="169"/>
      <c r="F8122" s="169"/>
      <c r="G8122" s="169"/>
      <c r="H8122" s="204"/>
    </row>
    <row r="8123" spans="5:8" x14ac:dyDescent="0.25">
      <c r="E8123" s="169"/>
      <c r="F8123" s="169"/>
      <c r="G8123" s="169"/>
      <c r="H8123" s="204"/>
    </row>
    <row r="8124" spans="5:8" x14ac:dyDescent="0.25">
      <c r="E8124" s="169"/>
      <c r="F8124" s="169"/>
      <c r="G8124" s="169"/>
      <c r="H8124" s="204"/>
    </row>
    <row r="8125" spans="5:8" x14ac:dyDescent="0.25">
      <c r="E8125" s="169"/>
      <c r="F8125" s="169"/>
      <c r="G8125" s="169"/>
      <c r="H8125" s="204"/>
    </row>
    <row r="8126" spans="5:8" x14ac:dyDescent="0.25">
      <c r="E8126" s="169"/>
      <c r="F8126" s="169"/>
      <c r="G8126" s="169"/>
      <c r="H8126" s="204"/>
    </row>
    <row r="8127" spans="5:8" x14ac:dyDescent="0.25">
      <c r="E8127" s="169"/>
      <c r="F8127" s="169"/>
      <c r="G8127" s="169"/>
      <c r="H8127" s="204"/>
    </row>
    <row r="8128" spans="5:8" x14ac:dyDescent="0.25">
      <c r="E8128" s="169"/>
      <c r="F8128" s="169"/>
      <c r="G8128" s="169"/>
      <c r="H8128" s="204"/>
    </row>
    <row r="8129" spans="5:8" x14ac:dyDescent="0.25">
      <c r="E8129" s="169"/>
      <c r="F8129" s="169"/>
      <c r="G8129" s="169"/>
      <c r="H8129" s="204"/>
    </row>
    <row r="8130" spans="5:8" x14ac:dyDescent="0.25">
      <c r="E8130" s="169"/>
      <c r="F8130" s="169"/>
      <c r="G8130" s="169"/>
      <c r="H8130" s="204"/>
    </row>
    <row r="8131" spans="5:8" x14ac:dyDescent="0.25">
      <c r="E8131" s="169"/>
      <c r="F8131" s="169"/>
      <c r="G8131" s="169"/>
      <c r="H8131" s="204"/>
    </row>
    <row r="8132" spans="5:8" x14ac:dyDescent="0.25">
      <c r="E8132" s="169"/>
      <c r="F8132" s="169"/>
      <c r="G8132" s="169"/>
      <c r="H8132" s="204"/>
    </row>
    <row r="8133" spans="5:8" x14ac:dyDescent="0.25">
      <c r="E8133" s="169"/>
      <c r="F8133" s="169"/>
      <c r="G8133" s="169"/>
      <c r="H8133" s="204"/>
    </row>
    <row r="8134" spans="5:8" x14ac:dyDescent="0.25">
      <c r="E8134" s="169"/>
      <c r="F8134" s="169"/>
      <c r="G8134" s="169"/>
      <c r="H8134" s="204"/>
    </row>
    <row r="8135" spans="5:8" x14ac:dyDescent="0.25">
      <c r="E8135" s="169"/>
      <c r="F8135" s="169"/>
      <c r="G8135" s="169"/>
      <c r="H8135" s="204"/>
    </row>
    <row r="8136" spans="5:8" x14ac:dyDescent="0.25">
      <c r="E8136" s="169"/>
      <c r="F8136" s="169"/>
      <c r="G8136" s="169"/>
      <c r="H8136" s="204"/>
    </row>
    <row r="8137" spans="5:8" x14ac:dyDescent="0.25">
      <c r="E8137" s="169"/>
      <c r="F8137" s="169"/>
      <c r="G8137" s="169"/>
      <c r="H8137" s="204"/>
    </row>
    <row r="8138" spans="5:8" x14ac:dyDescent="0.25">
      <c r="E8138" s="169"/>
      <c r="F8138" s="169"/>
      <c r="G8138" s="169"/>
      <c r="H8138" s="204"/>
    </row>
    <row r="8139" spans="5:8" x14ac:dyDescent="0.25">
      <c r="E8139" s="169"/>
      <c r="F8139" s="169"/>
      <c r="G8139" s="169"/>
      <c r="H8139" s="204"/>
    </row>
    <row r="8140" spans="5:8" x14ac:dyDescent="0.25">
      <c r="E8140" s="169"/>
      <c r="F8140" s="169"/>
      <c r="G8140" s="169"/>
      <c r="H8140" s="204"/>
    </row>
    <row r="8141" spans="5:8" x14ac:dyDescent="0.25">
      <c r="E8141" s="169"/>
      <c r="F8141" s="169"/>
      <c r="G8141" s="169"/>
      <c r="H8141" s="204"/>
    </row>
    <row r="8142" spans="5:8" x14ac:dyDescent="0.25">
      <c r="E8142" s="169"/>
      <c r="F8142" s="169"/>
      <c r="G8142" s="169"/>
      <c r="H8142" s="204"/>
    </row>
    <row r="8143" spans="5:8" x14ac:dyDescent="0.25">
      <c r="E8143" s="169"/>
      <c r="F8143" s="169"/>
      <c r="G8143" s="169"/>
      <c r="H8143" s="204"/>
    </row>
    <row r="8144" spans="5:8" x14ac:dyDescent="0.25">
      <c r="E8144" s="169"/>
      <c r="F8144" s="169"/>
      <c r="G8144" s="169"/>
      <c r="H8144" s="204"/>
    </row>
    <row r="8145" spans="5:8" x14ac:dyDescent="0.25">
      <c r="E8145" s="169"/>
      <c r="F8145" s="169"/>
      <c r="G8145" s="169"/>
      <c r="H8145" s="204"/>
    </row>
    <row r="8146" spans="5:8" x14ac:dyDescent="0.25">
      <c r="E8146" s="169"/>
      <c r="F8146" s="169"/>
      <c r="G8146" s="169"/>
      <c r="H8146" s="204"/>
    </row>
    <row r="8147" spans="5:8" x14ac:dyDescent="0.25">
      <c r="E8147" s="169"/>
      <c r="F8147" s="169"/>
      <c r="G8147" s="169"/>
      <c r="H8147" s="204"/>
    </row>
    <row r="8148" spans="5:8" x14ac:dyDescent="0.25">
      <c r="E8148" s="169"/>
      <c r="F8148" s="169"/>
      <c r="G8148" s="169"/>
      <c r="H8148" s="204"/>
    </row>
    <row r="8149" spans="5:8" x14ac:dyDescent="0.25">
      <c r="E8149" s="169"/>
      <c r="F8149" s="169"/>
      <c r="G8149" s="169"/>
      <c r="H8149" s="204"/>
    </row>
    <row r="8150" spans="5:8" x14ac:dyDescent="0.25">
      <c r="E8150" s="169"/>
      <c r="F8150" s="169"/>
      <c r="G8150" s="169"/>
      <c r="H8150" s="204"/>
    </row>
    <row r="8151" spans="5:8" x14ac:dyDescent="0.25">
      <c r="E8151" s="169"/>
      <c r="F8151" s="169"/>
      <c r="G8151" s="169"/>
      <c r="H8151" s="204"/>
    </row>
    <row r="8152" spans="5:8" x14ac:dyDescent="0.25">
      <c r="E8152" s="169"/>
      <c r="F8152" s="169"/>
      <c r="G8152" s="169"/>
      <c r="H8152" s="204"/>
    </row>
    <row r="8153" spans="5:8" x14ac:dyDescent="0.25">
      <c r="E8153" s="169"/>
      <c r="F8153" s="169"/>
      <c r="G8153" s="169"/>
      <c r="H8153" s="204"/>
    </row>
    <row r="8154" spans="5:8" x14ac:dyDescent="0.25">
      <c r="E8154" s="169"/>
      <c r="F8154" s="169"/>
      <c r="G8154" s="169"/>
      <c r="H8154" s="204"/>
    </row>
    <row r="8155" spans="5:8" x14ac:dyDescent="0.25">
      <c r="E8155" s="169"/>
      <c r="F8155" s="169"/>
      <c r="G8155" s="169"/>
      <c r="H8155" s="204"/>
    </row>
    <row r="8156" spans="5:8" x14ac:dyDescent="0.25">
      <c r="E8156" s="169"/>
      <c r="F8156" s="169"/>
      <c r="G8156" s="169"/>
      <c r="H8156" s="204"/>
    </row>
    <row r="8157" spans="5:8" x14ac:dyDescent="0.25">
      <c r="E8157" s="169"/>
      <c r="F8157" s="169"/>
      <c r="G8157" s="169"/>
      <c r="H8157" s="204"/>
    </row>
    <row r="8158" spans="5:8" x14ac:dyDescent="0.25">
      <c r="E8158" s="169"/>
      <c r="F8158" s="169"/>
      <c r="G8158" s="169"/>
      <c r="H8158" s="204"/>
    </row>
    <row r="8159" spans="5:8" x14ac:dyDescent="0.25">
      <c r="E8159" s="169"/>
      <c r="F8159" s="169"/>
      <c r="G8159" s="169"/>
      <c r="H8159" s="204"/>
    </row>
    <row r="8160" spans="5:8" x14ac:dyDescent="0.25">
      <c r="E8160" s="169"/>
      <c r="F8160" s="169"/>
      <c r="G8160" s="169"/>
      <c r="H8160" s="204"/>
    </row>
    <row r="8161" spans="5:8" x14ac:dyDescent="0.25">
      <c r="E8161" s="169"/>
      <c r="F8161" s="169"/>
      <c r="G8161" s="169"/>
      <c r="H8161" s="204"/>
    </row>
    <row r="8162" spans="5:8" x14ac:dyDescent="0.25">
      <c r="E8162" s="169"/>
      <c r="F8162" s="169"/>
      <c r="G8162" s="169"/>
      <c r="H8162" s="204"/>
    </row>
    <row r="8163" spans="5:8" x14ac:dyDescent="0.25">
      <c r="E8163" s="169"/>
      <c r="F8163" s="169"/>
      <c r="G8163" s="169"/>
      <c r="H8163" s="204"/>
    </row>
    <row r="8164" spans="5:8" x14ac:dyDescent="0.25">
      <c r="E8164" s="169"/>
      <c r="F8164" s="169"/>
      <c r="G8164" s="169"/>
      <c r="H8164" s="204"/>
    </row>
    <row r="8165" spans="5:8" x14ac:dyDescent="0.25">
      <c r="E8165" s="169"/>
      <c r="F8165" s="169"/>
      <c r="G8165" s="169"/>
      <c r="H8165" s="204"/>
    </row>
    <row r="8166" spans="5:8" x14ac:dyDescent="0.25">
      <c r="E8166" s="169"/>
      <c r="F8166" s="169"/>
      <c r="G8166" s="169"/>
      <c r="H8166" s="204"/>
    </row>
    <row r="8167" spans="5:8" x14ac:dyDescent="0.25">
      <c r="E8167" s="169"/>
      <c r="F8167" s="169"/>
      <c r="G8167" s="169"/>
      <c r="H8167" s="204"/>
    </row>
    <row r="8168" spans="5:8" x14ac:dyDescent="0.25">
      <c r="E8168" s="169"/>
      <c r="F8168" s="169"/>
      <c r="G8168" s="169"/>
      <c r="H8168" s="204"/>
    </row>
    <row r="8169" spans="5:8" x14ac:dyDescent="0.25">
      <c r="E8169" s="169"/>
      <c r="F8169" s="169"/>
      <c r="G8169" s="169"/>
      <c r="H8169" s="204"/>
    </row>
    <row r="8170" spans="5:8" x14ac:dyDescent="0.25">
      <c r="E8170" s="169"/>
      <c r="F8170" s="169"/>
      <c r="G8170" s="169"/>
      <c r="H8170" s="204"/>
    </row>
    <row r="8171" spans="5:8" x14ac:dyDescent="0.25">
      <c r="E8171" s="169"/>
      <c r="F8171" s="169"/>
      <c r="G8171" s="169"/>
      <c r="H8171" s="204"/>
    </row>
    <row r="8172" spans="5:8" x14ac:dyDescent="0.25">
      <c r="E8172" s="169"/>
      <c r="F8172" s="169"/>
      <c r="G8172" s="169"/>
      <c r="H8172" s="204"/>
    </row>
    <row r="8173" spans="5:8" x14ac:dyDescent="0.25">
      <c r="E8173" s="169"/>
      <c r="F8173" s="169"/>
      <c r="G8173" s="169"/>
      <c r="H8173" s="204"/>
    </row>
    <row r="8174" spans="5:8" x14ac:dyDescent="0.25">
      <c r="E8174" s="169"/>
      <c r="F8174" s="169"/>
      <c r="G8174" s="169"/>
      <c r="H8174" s="204"/>
    </row>
    <row r="8175" spans="5:8" x14ac:dyDescent="0.25">
      <c r="E8175" s="169"/>
      <c r="F8175" s="169"/>
      <c r="G8175" s="169"/>
      <c r="H8175" s="204"/>
    </row>
    <row r="8176" spans="5:8" x14ac:dyDescent="0.25">
      <c r="E8176" s="169"/>
      <c r="F8176" s="169"/>
      <c r="G8176" s="169"/>
      <c r="H8176" s="204"/>
    </row>
    <row r="8177" spans="5:8" x14ac:dyDescent="0.25">
      <c r="E8177" s="169"/>
      <c r="F8177" s="169"/>
      <c r="G8177" s="169"/>
      <c r="H8177" s="204"/>
    </row>
    <row r="8178" spans="5:8" x14ac:dyDescent="0.25">
      <c r="E8178" s="169"/>
      <c r="F8178" s="169"/>
      <c r="G8178" s="169"/>
      <c r="H8178" s="204"/>
    </row>
    <row r="8179" spans="5:8" x14ac:dyDescent="0.25">
      <c r="E8179" s="169"/>
      <c r="F8179" s="169"/>
      <c r="G8179" s="169"/>
      <c r="H8179" s="204"/>
    </row>
    <row r="8180" spans="5:8" x14ac:dyDescent="0.25">
      <c r="E8180" s="169"/>
      <c r="F8180" s="169"/>
      <c r="G8180" s="169"/>
      <c r="H8180" s="204"/>
    </row>
    <row r="8181" spans="5:8" x14ac:dyDescent="0.25">
      <c r="E8181" s="169"/>
      <c r="F8181" s="169"/>
      <c r="G8181" s="169"/>
      <c r="H8181" s="204"/>
    </row>
    <row r="8182" spans="5:8" x14ac:dyDescent="0.25">
      <c r="E8182" s="169"/>
      <c r="F8182" s="169"/>
      <c r="G8182" s="169"/>
      <c r="H8182" s="204"/>
    </row>
    <row r="8183" spans="5:8" x14ac:dyDescent="0.25">
      <c r="E8183" s="169"/>
      <c r="F8183" s="169"/>
      <c r="G8183" s="169"/>
      <c r="H8183" s="204"/>
    </row>
    <row r="8184" spans="5:8" x14ac:dyDescent="0.25">
      <c r="E8184" s="169"/>
      <c r="F8184" s="169"/>
      <c r="G8184" s="169"/>
      <c r="H8184" s="204"/>
    </row>
    <row r="8185" spans="5:8" x14ac:dyDescent="0.25">
      <c r="E8185" s="169"/>
      <c r="F8185" s="169"/>
      <c r="G8185" s="169"/>
      <c r="H8185" s="204"/>
    </row>
    <row r="8186" spans="5:8" x14ac:dyDescent="0.25">
      <c r="E8186" s="169"/>
      <c r="F8186" s="169"/>
      <c r="G8186" s="169"/>
      <c r="H8186" s="204"/>
    </row>
    <row r="8187" spans="5:8" x14ac:dyDescent="0.25">
      <c r="E8187" s="169"/>
      <c r="F8187" s="169"/>
      <c r="G8187" s="169"/>
      <c r="H8187" s="204"/>
    </row>
    <row r="8188" spans="5:8" x14ac:dyDescent="0.25">
      <c r="E8188" s="169"/>
      <c r="F8188" s="169"/>
      <c r="G8188" s="169"/>
      <c r="H8188" s="204"/>
    </row>
    <row r="8189" spans="5:8" x14ac:dyDescent="0.25">
      <c r="E8189" s="169"/>
      <c r="F8189" s="169"/>
      <c r="G8189" s="169"/>
      <c r="H8189" s="204"/>
    </row>
    <row r="8190" spans="5:8" x14ac:dyDescent="0.25">
      <c r="E8190" s="169"/>
      <c r="F8190" s="169"/>
      <c r="G8190" s="169"/>
      <c r="H8190" s="204"/>
    </row>
    <row r="8191" spans="5:8" x14ac:dyDescent="0.25">
      <c r="E8191" s="169"/>
      <c r="F8191" s="169"/>
      <c r="G8191" s="169"/>
      <c r="H8191" s="204"/>
    </row>
    <row r="8192" spans="5:8" x14ac:dyDescent="0.25">
      <c r="E8192" s="169"/>
      <c r="F8192" s="169"/>
      <c r="G8192" s="169"/>
      <c r="H8192" s="204"/>
    </row>
    <row r="8193" spans="5:8" x14ac:dyDescent="0.25">
      <c r="E8193" s="169"/>
      <c r="F8193" s="169"/>
      <c r="G8193" s="169"/>
      <c r="H8193" s="204"/>
    </row>
    <row r="8194" spans="5:8" x14ac:dyDescent="0.25">
      <c r="E8194" s="169"/>
      <c r="F8194" s="169"/>
      <c r="G8194" s="169"/>
      <c r="H8194" s="204"/>
    </row>
    <row r="8195" spans="5:8" x14ac:dyDescent="0.25">
      <c r="E8195" s="169"/>
      <c r="F8195" s="169"/>
      <c r="G8195" s="169"/>
      <c r="H8195" s="204"/>
    </row>
    <row r="8196" spans="5:8" x14ac:dyDescent="0.25">
      <c r="E8196" s="169"/>
      <c r="F8196" s="169"/>
      <c r="G8196" s="169"/>
      <c r="H8196" s="204"/>
    </row>
    <row r="8197" spans="5:8" x14ac:dyDescent="0.25">
      <c r="E8197" s="169"/>
      <c r="F8197" s="169"/>
      <c r="G8197" s="169"/>
      <c r="H8197" s="204"/>
    </row>
    <row r="8198" spans="5:8" x14ac:dyDescent="0.25">
      <c r="E8198" s="169"/>
      <c r="F8198" s="169"/>
      <c r="G8198" s="169"/>
      <c r="H8198" s="204"/>
    </row>
    <row r="8199" spans="5:8" x14ac:dyDescent="0.25">
      <c r="E8199" s="169"/>
      <c r="F8199" s="169"/>
      <c r="G8199" s="169"/>
      <c r="H8199" s="204"/>
    </row>
    <row r="8200" spans="5:8" x14ac:dyDescent="0.25">
      <c r="E8200" s="169"/>
      <c r="F8200" s="169"/>
      <c r="G8200" s="169"/>
      <c r="H8200" s="204"/>
    </row>
    <row r="8201" spans="5:8" x14ac:dyDescent="0.25">
      <c r="E8201" s="169"/>
      <c r="F8201" s="169"/>
      <c r="G8201" s="169"/>
      <c r="H8201" s="204"/>
    </row>
    <row r="8202" spans="5:8" x14ac:dyDescent="0.25">
      <c r="E8202" s="169"/>
      <c r="F8202" s="169"/>
      <c r="G8202" s="169"/>
      <c r="H8202" s="204"/>
    </row>
    <row r="8203" spans="5:8" x14ac:dyDescent="0.25">
      <c r="E8203" s="169"/>
      <c r="F8203" s="169"/>
      <c r="G8203" s="169"/>
      <c r="H8203" s="204"/>
    </row>
    <row r="8204" spans="5:8" x14ac:dyDescent="0.25">
      <c r="E8204" s="169"/>
      <c r="F8204" s="169"/>
      <c r="G8204" s="169"/>
      <c r="H8204" s="204"/>
    </row>
    <row r="8205" spans="5:8" x14ac:dyDescent="0.25">
      <c r="E8205" s="169"/>
      <c r="F8205" s="169"/>
      <c r="G8205" s="169"/>
      <c r="H8205" s="204"/>
    </row>
    <row r="8206" spans="5:8" x14ac:dyDescent="0.25">
      <c r="E8206" s="169"/>
      <c r="F8206" s="169"/>
      <c r="G8206" s="169"/>
      <c r="H8206" s="204"/>
    </row>
    <row r="8207" spans="5:8" x14ac:dyDescent="0.25">
      <c r="E8207" s="169"/>
      <c r="F8207" s="169"/>
      <c r="G8207" s="169"/>
      <c r="H8207" s="204"/>
    </row>
    <row r="8208" spans="5:8" x14ac:dyDescent="0.25">
      <c r="E8208" s="169"/>
      <c r="F8208" s="169"/>
      <c r="G8208" s="169"/>
      <c r="H8208" s="204"/>
    </row>
    <row r="8209" spans="5:8" x14ac:dyDescent="0.25">
      <c r="E8209" s="169"/>
      <c r="F8209" s="169"/>
      <c r="G8209" s="169"/>
      <c r="H8209" s="204"/>
    </row>
    <row r="8210" spans="5:8" x14ac:dyDescent="0.25">
      <c r="E8210" s="169"/>
      <c r="F8210" s="169"/>
      <c r="G8210" s="169"/>
      <c r="H8210" s="204"/>
    </row>
    <row r="8211" spans="5:8" x14ac:dyDescent="0.25">
      <c r="E8211" s="169"/>
      <c r="F8211" s="169"/>
      <c r="G8211" s="169"/>
      <c r="H8211" s="204"/>
    </row>
    <row r="8212" spans="5:8" x14ac:dyDescent="0.25">
      <c r="E8212" s="169"/>
      <c r="F8212" s="169"/>
      <c r="G8212" s="169"/>
      <c r="H8212" s="204"/>
    </row>
    <row r="8213" spans="5:8" x14ac:dyDescent="0.25">
      <c r="E8213" s="169"/>
      <c r="F8213" s="169"/>
      <c r="G8213" s="169"/>
      <c r="H8213" s="204"/>
    </row>
    <row r="8214" spans="5:8" x14ac:dyDescent="0.25">
      <c r="E8214" s="169"/>
      <c r="F8214" s="169"/>
      <c r="G8214" s="169"/>
      <c r="H8214" s="204"/>
    </row>
    <row r="8215" spans="5:8" x14ac:dyDescent="0.25">
      <c r="E8215" s="169"/>
      <c r="F8215" s="169"/>
      <c r="G8215" s="169"/>
      <c r="H8215" s="204"/>
    </row>
    <row r="8216" spans="5:8" x14ac:dyDescent="0.25">
      <c r="E8216" s="169"/>
      <c r="F8216" s="169"/>
      <c r="G8216" s="169"/>
      <c r="H8216" s="204"/>
    </row>
    <row r="8217" spans="5:8" x14ac:dyDescent="0.25">
      <c r="E8217" s="169"/>
      <c r="F8217" s="169"/>
      <c r="G8217" s="169"/>
      <c r="H8217" s="204"/>
    </row>
    <row r="8218" spans="5:8" x14ac:dyDescent="0.25">
      <c r="E8218" s="169"/>
      <c r="F8218" s="169"/>
      <c r="G8218" s="169"/>
      <c r="H8218" s="204"/>
    </row>
    <row r="8219" spans="5:8" x14ac:dyDescent="0.25">
      <c r="E8219" s="169"/>
      <c r="F8219" s="169"/>
      <c r="G8219" s="169"/>
      <c r="H8219" s="204"/>
    </row>
    <row r="8220" spans="5:8" x14ac:dyDescent="0.25">
      <c r="E8220" s="169"/>
      <c r="F8220" s="169"/>
      <c r="G8220" s="169"/>
      <c r="H8220" s="204"/>
    </row>
    <row r="8221" spans="5:8" x14ac:dyDescent="0.25">
      <c r="E8221" s="169"/>
      <c r="F8221" s="169"/>
      <c r="G8221" s="169"/>
      <c r="H8221" s="204"/>
    </row>
    <row r="8222" spans="5:8" x14ac:dyDescent="0.25">
      <c r="E8222" s="169"/>
      <c r="F8222" s="169"/>
      <c r="G8222" s="169"/>
      <c r="H8222" s="204"/>
    </row>
    <row r="8223" spans="5:8" x14ac:dyDescent="0.25">
      <c r="E8223" s="169"/>
      <c r="F8223" s="169"/>
      <c r="G8223" s="169"/>
      <c r="H8223" s="204"/>
    </row>
    <row r="8224" spans="5:8" x14ac:dyDescent="0.25">
      <c r="E8224" s="169"/>
      <c r="F8224" s="169"/>
      <c r="G8224" s="169"/>
      <c r="H8224" s="204"/>
    </row>
    <row r="8225" spans="5:8" x14ac:dyDescent="0.25">
      <c r="E8225" s="169"/>
      <c r="F8225" s="169"/>
      <c r="G8225" s="169"/>
      <c r="H8225" s="204"/>
    </row>
    <row r="8226" spans="5:8" x14ac:dyDescent="0.25">
      <c r="E8226" s="169"/>
      <c r="F8226" s="169"/>
      <c r="G8226" s="169"/>
      <c r="H8226" s="204"/>
    </row>
    <row r="8227" spans="5:8" x14ac:dyDescent="0.25">
      <c r="E8227" s="169"/>
      <c r="F8227" s="169"/>
      <c r="G8227" s="169"/>
      <c r="H8227" s="204"/>
    </row>
    <row r="8228" spans="5:8" x14ac:dyDescent="0.25">
      <c r="E8228" s="169"/>
      <c r="F8228" s="169"/>
      <c r="G8228" s="169"/>
      <c r="H8228" s="204"/>
    </row>
    <row r="8229" spans="5:8" x14ac:dyDescent="0.25">
      <c r="E8229" s="169"/>
      <c r="F8229" s="169"/>
      <c r="G8229" s="169"/>
      <c r="H8229" s="204"/>
    </row>
    <row r="8230" spans="5:8" x14ac:dyDescent="0.25">
      <c r="E8230" s="169"/>
      <c r="F8230" s="169"/>
      <c r="G8230" s="169"/>
      <c r="H8230" s="204"/>
    </row>
    <row r="8231" spans="5:8" x14ac:dyDescent="0.25">
      <c r="E8231" s="169"/>
      <c r="F8231" s="169"/>
      <c r="G8231" s="169"/>
      <c r="H8231" s="204"/>
    </row>
    <row r="8232" spans="5:8" x14ac:dyDescent="0.25">
      <c r="E8232" s="169"/>
      <c r="F8232" s="169"/>
      <c r="G8232" s="169"/>
      <c r="H8232" s="204"/>
    </row>
    <row r="8233" spans="5:8" x14ac:dyDescent="0.25">
      <c r="E8233" s="169"/>
      <c r="F8233" s="169"/>
      <c r="G8233" s="169"/>
      <c r="H8233" s="204"/>
    </row>
    <row r="8234" spans="5:8" x14ac:dyDescent="0.25">
      <c r="E8234" s="169"/>
      <c r="F8234" s="169"/>
      <c r="G8234" s="169"/>
      <c r="H8234" s="204"/>
    </row>
    <row r="8235" spans="5:8" x14ac:dyDescent="0.25">
      <c r="E8235" s="169"/>
      <c r="F8235" s="169"/>
      <c r="G8235" s="169"/>
      <c r="H8235" s="204"/>
    </row>
    <row r="8236" spans="5:8" x14ac:dyDescent="0.25">
      <c r="E8236" s="169"/>
      <c r="F8236" s="169"/>
      <c r="G8236" s="169"/>
      <c r="H8236" s="204"/>
    </row>
    <row r="8237" spans="5:8" x14ac:dyDescent="0.25">
      <c r="E8237" s="169"/>
      <c r="F8237" s="169"/>
      <c r="G8237" s="169"/>
      <c r="H8237" s="204"/>
    </row>
    <row r="8238" spans="5:8" x14ac:dyDescent="0.25">
      <c r="E8238" s="169"/>
      <c r="F8238" s="169"/>
      <c r="G8238" s="169"/>
      <c r="H8238" s="204"/>
    </row>
    <row r="8239" spans="5:8" x14ac:dyDescent="0.25">
      <c r="E8239" s="169"/>
      <c r="F8239" s="169"/>
      <c r="G8239" s="169"/>
      <c r="H8239" s="204"/>
    </row>
    <row r="8240" spans="5:8" x14ac:dyDescent="0.25">
      <c r="E8240" s="169"/>
      <c r="F8240" s="169"/>
      <c r="G8240" s="169"/>
      <c r="H8240" s="204"/>
    </row>
    <row r="8241" spans="5:8" x14ac:dyDescent="0.25">
      <c r="E8241" s="169"/>
      <c r="F8241" s="169"/>
      <c r="G8241" s="169"/>
      <c r="H8241" s="204"/>
    </row>
    <row r="8242" spans="5:8" x14ac:dyDescent="0.25">
      <c r="E8242" s="169"/>
      <c r="F8242" s="169"/>
      <c r="G8242" s="169"/>
      <c r="H8242" s="204"/>
    </row>
    <row r="8243" spans="5:8" x14ac:dyDescent="0.25">
      <c r="E8243" s="169"/>
      <c r="F8243" s="169"/>
      <c r="G8243" s="169"/>
      <c r="H8243" s="204"/>
    </row>
    <row r="8244" spans="5:8" x14ac:dyDescent="0.25">
      <c r="E8244" s="169"/>
      <c r="F8244" s="169"/>
      <c r="G8244" s="169"/>
      <c r="H8244" s="204"/>
    </row>
    <row r="8245" spans="5:8" x14ac:dyDescent="0.25">
      <c r="E8245" s="169"/>
      <c r="F8245" s="169"/>
      <c r="G8245" s="169"/>
      <c r="H8245" s="204"/>
    </row>
    <row r="8246" spans="5:8" x14ac:dyDescent="0.25">
      <c r="E8246" s="169"/>
      <c r="F8246" s="169"/>
      <c r="G8246" s="169"/>
      <c r="H8246" s="204"/>
    </row>
    <row r="8247" spans="5:8" x14ac:dyDescent="0.25">
      <c r="E8247" s="169"/>
      <c r="F8247" s="169"/>
      <c r="G8247" s="169"/>
      <c r="H8247" s="204"/>
    </row>
    <row r="8248" spans="5:8" x14ac:dyDescent="0.25">
      <c r="E8248" s="169"/>
      <c r="F8248" s="169"/>
      <c r="G8248" s="169"/>
      <c r="H8248" s="204"/>
    </row>
    <row r="8249" spans="5:8" x14ac:dyDescent="0.25">
      <c r="E8249" s="169"/>
      <c r="F8249" s="169"/>
      <c r="G8249" s="169"/>
      <c r="H8249" s="204"/>
    </row>
    <row r="8250" spans="5:8" x14ac:dyDescent="0.25">
      <c r="E8250" s="169"/>
      <c r="F8250" s="169"/>
      <c r="G8250" s="169"/>
      <c r="H8250" s="204"/>
    </row>
    <row r="8251" spans="5:8" x14ac:dyDescent="0.25">
      <c r="E8251" s="169"/>
      <c r="F8251" s="169"/>
      <c r="G8251" s="169"/>
      <c r="H8251" s="204"/>
    </row>
    <row r="8252" spans="5:8" x14ac:dyDescent="0.25">
      <c r="E8252" s="169"/>
      <c r="F8252" s="169"/>
      <c r="G8252" s="169"/>
      <c r="H8252" s="204"/>
    </row>
    <row r="8253" spans="5:8" x14ac:dyDescent="0.25">
      <c r="E8253" s="169"/>
      <c r="F8253" s="169"/>
      <c r="G8253" s="169"/>
      <c r="H8253" s="204"/>
    </row>
    <row r="8254" spans="5:8" x14ac:dyDescent="0.25">
      <c r="E8254" s="169"/>
      <c r="F8254" s="169"/>
      <c r="G8254" s="169"/>
      <c r="H8254" s="204"/>
    </row>
    <row r="8255" spans="5:8" x14ac:dyDescent="0.25">
      <c r="E8255" s="169"/>
      <c r="F8255" s="169"/>
      <c r="G8255" s="169"/>
      <c r="H8255" s="204"/>
    </row>
    <row r="8256" spans="5:8" x14ac:dyDescent="0.25">
      <c r="E8256" s="169"/>
      <c r="F8256" s="169"/>
      <c r="G8256" s="169"/>
      <c r="H8256" s="204"/>
    </row>
    <row r="8257" spans="5:8" x14ac:dyDescent="0.25">
      <c r="E8257" s="169"/>
      <c r="F8257" s="169"/>
      <c r="G8257" s="169"/>
      <c r="H8257" s="204"/>
    </row>
    <row r="8258" spans="5:8" x14ac:dyDescent="0.25">
      <c r="E8258" s="169"/>
      <c r="F8258" s="169"/>
      <c r="G8258" s="169"/>
      <c r="H8258" s="204"/>
    </row>
    <row r="8259" spans="5:8" x14ac:dyDescent="0.25">
      <c r="E8259" s="169"/>
      <c r="F8259" s="169"/>
      <c r="G8259" s="169"/>
      <c r="H8259" s="204"/>
    </row>
    <row r="8260" spans="5:8" x14ac:dyDescent="0.25">
      <c r="E8260" s="169"/>
      <c r="F8260" s="169"/>
      <c r="G8260" s="169"/>
      <c r="H8260" s="204"/>
    </row>
    <row r="8261" spans="5:8" x14ac:dyDescent="0.25">
      <c r="E8261" s="169"/>
      <c r="F8261" s="169"/>
      <c r="G8261" s="169"/>
      <c r="H8261" s="204"/>
    </row>
    <row r="8262" spans="5:8" x14ac:dyDescent="0.25">
      <c r="E8262" s="169"/>
      <c r="F8262" s="169"/>
      <c r="G8262" s="169"/>
      <c r="H8262" s="204"/>
    </row>
    <row r="8263" spans="5:8" x14ac:dyDescent="0.25">
      <c r="E8263" s="169"/>
      <c r="F8263" s="169"/>
      <c r="G8263" s="169"/>
      <c r="H8263" s="204"/>
    </row>
    <row r="8264" spans="5:8" x14ac:dyDescent="0.25">
      <c r="E8264" s="169"/>
      <c r="F8264" s="169"/>
      <c r="G8264" s="169"/>
      <c r="H8264" s="204"/>
    </row>
    <row r="8265" spans="5:8" x14ac:dyDescent="0.25">
      <c r="E8265" s="169"/>
      <c r="F8265" s="169"/>
      <c r="G8265" s="169"/>
      <c r="H8265" s="204"/>
    </row>
    <row r="8266" spans="5:8" x14ac:dyDescent="0.25">
      <c r="E8266" s="169"/>
      <c r="F8266" s="169"/>
      <c r="G8266" s="169"/>
      <c r="H8266" s="204"/>
    </row>
    <row r="8267" spans="5:8" x14ac:dyDescent="0.25">
      <c r="E8267" s="169"/>
      <c r="F8267" s="169"/>
      <c r="G8267" s="169"/>
      <c r="H8267" s="204"/>
    </row>
    <row r="8268" spans="5:8" x14ac:dyDescent="0.25">
      <c r="E8268" s="169"/>
      <c r="F8268" s="169"/>
      <c r="G8268" s="169"/>
      <c r="H8268" s="204"/>
    </row>
    <row r="8269" spans="5:8" x14ac:dyDescent="0.25">
      <c r="E8269" s="169"/>
      <c r="F8269" s="169"/>
      <c r="G8269" s="169"/>
      <c r="H8269" s="204"/>
    </row>
    <row r="8270" spans="5:8" x14ac:dyDescent="0.25">
      <c r="E8270" s="169"/>
      <c r="F8270" s="169"/>
      <c r="G8270" s="169"/>
      <c r="H8270" s="204"/>
    </row>
    <row r="8271" spans="5:8" x14ac:dyDescent="0.25">
      <c r="E8271" s="169"/>
      <c r="F8271" s="169"/>
      <c r="G8271" s="169"/>
      <c r="H8271" s="204"/>
    </row>
    <row r="8272" spans="5:8" x14ac:dyDescent="0.25">
      <c r="E8272" s="169"/>
      <c r="F8272" s="169"/>
      <c r="G8272" s="169"/>
      <c r="H8272" s="204"/>
    </row>
    <row r="8273" spans="5:8" x14ac:dyDescent="0.25">
      <c r="E8273" s="169"/>
      <c r="F8273" s="169"/>
      <c r="G8273" s="169"/>
      <c r="H8273" s="204"/>
    </row>
    <row r="8274" spans="5:8" x14ac:dyDescent="0.25">
      <c r="E8274" s="169"/>
      <c r="F8274" s="169"/>
      <c r="G8274" s="169"/>
      <c r="H8274" s="204"/>
    </row>
    <row r="8275" spans="5:8" x14ac:dyDescent="0.25">
      <c r="E8275" s="169"/>
      <c r="F8275" s="169"/>
      <c r="G8275" s="169"/>
      <c r="H8275" s="204"/>
    </row>
    <row r="8276" spans="5:8" x14ac:dyDescent="0.25">
      <c r="E8276" s="169"/>
      <c r="F8276" s="169"/>
      <c r="G8276" s="169"/>
      <c r="H8276" s="204"/>
    </row>
    <row r="8277" spans="5:8" x14ac:dyDescent="0.25">
      <c r="E8277" s="169"/>
      <c r="F8277" s="169"/>
      <c r="G8277" s="169"/>
      <c r="H8277" s="204"/>
    </row>
    <row r="8278" spans="5:8" x14ac:dyDescent="0.25">
      <c r="E8278" s="169"/>
      <c r="F8278" s="169"/>
      <c r="G8278" s="169"/>
      <c r="H8278" s="204"/>
    </row>
    <row r="8279" spans="5:8" x14ac:dyDescent="0.25">
      <c r="E8279" s="169"/>
      <c r="F8279" s="169"/>
      <c r="G8279" s="169"/>
      <c r="H8279" s="204"/>
    </row>
    <row r="8280" spans="5:8" x14ac:dyDescent="0.25">
      <c r="E8280" s="169"/>
      <c r="F8280" s="169"/>
      <c r="G8280" s="169"/>
      <c r="H8280" s="204"/>
    </row>
    <row r="8281" spans="5:8" x14ac:dyDescent="0.25">
      <c r="E8281" s="169"/>
      <c r="F8281" s="169"/>
      <c r="G8281" s="169"/>
      <c r="H8281" s="204"/>
    </row>
    <row r="8282" spans="5:8" x14ac:dyDescent="0.25">
      <c r="E8282" s="169"/>
      <c r="F8282" s="169"/>
      <c r="G8282" s="169"/>
      <c r="H8282" s="204"/>
    </row>
    <row r="8283" spans="5:8" x14ac:dyDescent="0.25">
      <c r="E8283" s="169"/>
      <c r="F8283" s="169"/>
      <c r="G8283" s="169"/>
      <c r="H8283" s="204"/>
    </row>
    <row r="8284" spans="5:8" x14ac:dyDescent="0.25">
      <c r="E8284" s="169"/>
      <c r="F8284" s="169"/>
      <c r="G8284" s="169"/>
      <c r="H8284" s="204"/>
    </row>
    <row r="8285" spans="5:8" x14ac:dyDescent="0.25">
      <c r="E8285" s="169"/>
      <c r="F8285" s="169"/>
      <c r="G8285" s="169"/>
      <c r="H8285" s="204"/>
    </row>
    <row r="8286" spans="5:8" x14ac:dyDescent="0.25">
      <c r="E8286" s="169"/>
      <c r="F8286" s="169"/>
      <c r="G8286" s="169"/>
      <c r="H8286" s="204"/>
    </row>
    <row r="8287" spans="5:8" x14ac:dyDescent="0.25">
      <c r="E8287" s="169"/>
      <c r="F8287" s="169"/>
      <c r="G8287" s="169"/>
      <c r="H8287" s="204"/>
    </row>
    <row r="8288" spans="5:8" x14ac:dyDescent="0.25">
      <c r="E8288" s="169"/>
      <c r="F8288" s="169"/>
      <c r="G8288" s="169"/>
      <c r="H8288" s="204"/>
    </row>
    <row r="8289" spans="5:8" x14ac:dyDescent="0.25">
      <c r="E8289" s="169"/>
      <c r="F8289" s="169"/>
      <c r="G8289" s="169"/>
      <c r="H8289" s="204"/>
    </row>
    <row r="8290" spans="5:8" x14ac:dyDescent="0.25">
      <c r="E8290" s="169"/>
      <c r="F8290" s="169"/>
      <c r="G8290" s="169"/>
      <c r="H8290" s="204"/>
    </row>
    <row r="8291" spans="5:8" x14ac:dyDescent="0.25">
      <c r="E8291" s="169"/>
      <c r="F8291" s="169"/>
      <c r="G8291" s="169"/>
      <c r="H8291" s="204"/>
    </row>
    <row r="8292" spans="5:8" x14ac:dyDescent="0.25">
      <c r="E8292" s="169"/>
      <c r="F8292" s="169"/>
      <c r="G8292" s="169"/>
      <c r="H8292" s="204"/>
    </row>
    <row r="8293" spans="5:8" x14ac:dyDescent="0.25">
      <c r="E8293" s="169"/>
      <c r="F8293" s="169"/>
      <c r="G8293" s="169"/>
      <c r="H8293" s="204"/>
    </row>
    <row r="8294" spans="5:8" x14ac:dyDescent="0.25">
      <c r="E8294" s="169"/>
      <c r="F8294" s="169"/>
      <c r="G8294" s="169"/>
      <c r="H8294" s="204"/>
    </row>
    <row r="8295" spans="5:8" x14ac:dyDescent="0.25">
      <c r="E8295" s="169"/>
      <c r="F8295" s="169"/>
      <c r="G8295" s="169"/>
      <c r="H8295" s="204"/>
    </row>
    <row r="8296" spans="5:8" x14ac:dyDescent="0.25">
      <c r="E8296" s="169"/>
      <c r="F8296" s="169"/>
      <c r="G8296" s="169"/>
      <c r="H8296" s="204"/>
    </row>
    <row r="8297" spans="5:8" x14ac:dyDescent="0.25">
      <c r="E8297" s="169"/>
      <c r="F8297" s="169"/>
      <c r="G8297" s="169"/>
      <c r="H8297" s="204"/>
    </row>
    <row r="8298" spans="5:8" x14ac:dyDescent="0.25">
      <c r="E8298" s="169"/>
      <c r="F8298" s="169"/>
      <c r="G8298" s="169"/>
      <c r="H8298" s="204"/>
    </row>
    <row r="8299" spans="5:8" x14ac:dyDescent="0.25">
      <c r="E8299" s="169"/>
      <c r="F8299" s="169"/>
      <c r="G8299" s="169"/>
      <c r="H8299" s="204"/>
    </row>
    <row r="8300" spans="5:8" x14ac:dyDescent="0.25">
      <c r="E8300" s="169"/>
      <c r="F8300" s="169"/>
      <c r="G8300" s="169"/>
      <c r="H8300" s="204"/>
    </row>
    <row r="8301" spans="5:8" x14ac:dyDescent="0.25">
      <c r="E8301" s="169"/>
      <c r="F8301" s="169"/>
      <c r="G8301" s="169"/>
      <c r="H8301" s="204"/>
    </row>
    <row r="8302" spans="5:8" x14ac:dyDescent="0.25">
      <c r="E8302" s="169"/>
      <c r="F8302" s="169"/>
      <c r="G8302" s="169"/>
      <c r="H8302" s="204"/>
    </row>
    <row r="8303" spans="5:8" x14ac:dyDescent="0.25">
      <c r="E8303" s="169"/>
      <c r="F8303" s="169"/>
      <c r="G8303" s="169"/>
      <c r="H8303" s="204"/>
    </row>
    <row r="8304" spans="5:8" x14ac:dyDescent="0.25">
      <c r="E8304" s="169"/>
      <c r="F8304" s="169"/>
      <c r="G8304" s="169"/>
      <c r="H8304" s="204"/>
    </row>
    <row r="8305" spans="5:8" x14ac:dyDescent="0.25">
      <c r="E8305" s="169"/>
      <c r="F8305" s="169"/>
      <c r="G8305" s="169"/>
      <c r="H8305" s="204"/>
    </row>
    <row r="8306" spans="5:8" x14ac:dyDescent="0.25">
      <c r="E8306" s="169"/>
      <c r="F8306" s="169"/>
      <c r="G8306" s="169"/>
      <c r="H8306" s="204"/>
    </row>
    <row r="8307" spans="5:8" x14ac:dyDescent="0.25">
      <c r="E8307" s="169"/>
      <c r="F8307" s="169"/>
      <c r="G8307" s="169"/>
      <c r="H8307" s="204"/>
    </row>
    <row r="8308" spans="5:8" x14ac:dyDescent="0.25">
      <c r="E8308" s="169"/>
      <c r="F8308" s="169"/>
      <c r="G8308" s="169"/>
      <c r="H8308" s="204"/>
    </row>
    <row r="8309" spans="5:8" x14ac:dyDescent="0.25">
      <c r="E8309" s="169"/>
      <c r="F8309" s="169"/>
      <c r="G8309" s="169"/>
      <c r="H8309" s="204"/>
    </row>
    <row r="8310" spans="5:8" x14ac:dyDescent="0.25">
      <c r="E8310" s="169"/>
      <c r="F8310" s="169"/>
      <c r="G8310" s="169"/>
      <c r="H8310" s="204"/>
    </row>
    <row r="8311" spans="5:8" x14ac:dyDescent="0.25">
      <c r="E8311" s="169"/>
      <c r="F8311" s="169"/>
      <c r="G8311" s="169"/>
      <c r="H8311" s="204"/>
    </row>
    <row r="8312" spans="5:8" x14ac:dyDescent="0.25">
      <c r="E8312" s="169"/>
      <c r="F8312" s="169"/>
      <c r="G8312" s="169"/>
      <c r="H8312" s="204"/>
    </row>
    <row r="8313" spans="5:8" x14ac:dyDescent="0.25">
      <c r="E8313" s="169"/>
      <c r="F8313" s="169"/>
      <c r="G8313" s="169"/>
      <c r="H8313" s="204"/>
    </row>
    <row r="8314" spans="5:8" x14ac:dyDescent="0.25">
      <c r="E8314" s="169"/>
      <c r="F8314" s="169"/>
      <c r="G8314" s="169"/>
      <c r="H8314" s="204"/>
    </row>
    <row r="8315" spans="5:8" x14ac:dyDescent="0.25">
      <c r="E8315" s="169"/>
      <c r="F8315" s="169"/>
      <c r="G8315" s="169"/>
      <c r="H8315" s="204"/>
    </row>
    <row r="8316" spans="5:8" x14ac:dyDescent="0.25">
      <c r="E8316" s="169"/>
      <c r="F8316" s="169"/>
      <c r="G8316" s="169"/>
      <c r="H8316" s="204"/>
    </row>
    <row r="8317" spans="5:8" x14ac:dyDescent="0.25">
      <c r="E8317" s="169"/>
      <c r="F8317" s="169"/>
      <c r="G8317" s="169"/>
      <c r="H8317" s="204"/>
    </row>
    <row r="8318" spans="5:8" x14ac:dyDescent="0.25">
      <c r="E8318" s="169"/>
      <c r="F8318" s="169"/>
      <c r="G8318" s="169"/>
      <c r="H8318" s="204"/>
    </row>
    <row r="8319" spans="5:8" x14ac:dyDescent="0.25">
      <c r="E8319" s="169"/>
      <c r="F8319" s="169"/>
      <c r="G8319" s="169"/>
      <c r="H8319" s="204"/>
    </row>
    <row r="8320" spans="5:8" x14ac:dyDescent="0.25">
      <c r="E8320" s="169"/>
      <c r="F8320" s="169"/>
      <c r="G8320" s="169"/>
      <c r="H8320" s="204"/>
    </row>
    <row r="8321" spans="5:8" x14ac:dyDescent="0.25">
      <c r="E8321" s="169"/>
      <c r="F8321" s="169"/>
      <c r="G8321" s="169"/>
      <c r="H8321" s="204"/>
    </row>
    <row r="8322" spans="5:8" x14ac:dyDescent="0.25">
      <c r="E8322" s="169"/>
      <c r="F8322" s="169"/>
      <c r="G8322" s="169"/>
      <c r="H8322" s="204"/>
    </row>
    <row r="8323" spans="5:8" x14ac:dyDescent="0.25">
      <c r="E8323" s="169"/>
      <c r="F8323" s="169"/>
      <c r="G8323" s="169"/>
      <c r="H8323" s="204"/>
    </row>
    <row r="8324" spans="5:8" x14ac:dyDescent="0.25">
      <c r="E8324" s="169"/>
      <c r="F8324" s="169"/>
      <c r="G8324" s="169"/>
      <c r="H8324" s="204"/>
    </row>
    <row r="8325" spans="5:8" x14ac:dyDescent="0.25">
      <c r="E8325" s="169"/>
      <c r="F8325" s="169"/>
      <c r="G8325" s="169"/>
      <c r="H8325" s="204"/>
    </row>
    <row r="8326" spans="5:8" x14ac:dyDescent="0.25">
      <c r="E8326" s="169"/>
      <c r="F8326" s="169"/>
      <c r="G8326" s="169"/>
      <c r="H8326" s="204"/>
    </row>
    <row r="8327" spans="5:8" x14ac:dyDescent="0.25">
      <c r="E8327" s="169"/>
      <c r="F8327" s="169"/>
      <c r="G8327" s="169"/>
      <c r="H8327" s="204"/>
    </row>
    <row r="8328" spans="5:8" x14ac:dyDescent="0.25">
      <c r="E8328" s="169"/>
      <c r="F8328" s="169"/>
      <c r="G8328" s="169"/>
      <c r="H8328" s="204"/>
    </row>
    <row r="8329" spans="5:8" x14ac:dyDescent="0.25">
      <c r="E8329" s="169"/>
      <c r="F8329" s="169"/>
      <c r="G8329" s="169"/>
      <c r="H8329" s="204"/>
    </row>
    <row r="8330" spans="5:8" x14ac:dyDescent="0.25">
      <c r="E8330" s="169"/>
      <c r="F8330" s="169"/>
      <c r="G8330" s="169"/>
      <c r="H8330" s="204"/>
    </row>
    <row r="8331" spans="5:8" x14ac:dyDescent="0.25">
      <c r="E8331" s="169"/>
      <c r="F8331" s="169"/>
      <c r="G8331" s="169"/>
      <c r="H8331" s="204"/>
    </row>
    <row r="8332" spans="5:8" x14ac:dyDescent="0.25">
      <c r="E8332" s="169"/>
      <c r="F8332" s="169"/>
      <c r="G8332" s="169"/>
      <c r="H8332" s="204"/>
    </row>
    <row r="8333" spans="5:8" x14ac:dyDescent="0.25">
      <c r="E8333" s="169"/>
      <c r="F8333" s="169"/>
      <c r="G8333" s="169"/>
      <c r="H8333" s="204"/>
    </row>
    <row r="8334" spans="5:8" x14ac:dyDescent="0.25">
      <c r="E8334" s="169"/>
      <c r="F8334" s="169"/>
      <c r="G8334" s="169"/>
      <c r="H8334" s="204"/>
    </row>
    <row r="8335" spans="5:8" x14ac:dyDescent="0.25">
      <c r="E8335" s="169"/>
      <c r="F8335" s="169"/>
      <c r="G8335" s="169"/>
      <c r="H8335" s="204"/>
    </row>
    <row r="8336" spans="5:8" x14ac:dyDescent="0.25">
      <c r="E8336" s="169"/>
      <c r="F8336" s="169"/>
      <c r="G8336" s="169"/>
      <c r="H8336" s="204"/>
    </row>
    <row r="8337" spans="5:8" x14ac:dyDescent="0.25">
      <c r="E8337" s="169"/>
      <c r="F8337" s="169"/>
      <c r="G8337" s="169"/>
      <c r="H8337" s="204"/>
    </row>
    <row r="8338" spans="5:8" x14ac:dyDescent="0.25">
      <c r="E8338" s="169"/>
      <c r="F8338" s="169"/>
      <c r="G8338" s="169"/>
      <c r="H8338" s="204"/>
    </row>
    <row r="8339" spans="5:8" x14ac:dyDescent="0.25">
      <c r="E8339" s="169"/>
      <c r="F8339" s="169"/>
      <c r="G8339" s="169"/>
      <c r="H8339" s="204"/>
    </row>
    <row r="8340" spans="5:8" x14ac:dyDescent="0.25">
      <c r="E8340" s="169"/>
      <c r="F8340" s="169"/>
      <c r="G8340" s="169"/>
      <c r="H8340" s="204"/>
    </row>
    <row r="8341" spans="5:8" x14ac:dyDescent="0.25">
      <c r="E8341" s="169"/>
      <c r="F8341" s="169"/>
      <c r="G8341" s="169"/>
      <c r="H8341" s="204"/>
    </row>
    <row r="8342" spans="5:8" x14ac:dyDescent="0.25">
      <c r="E8342" s="169"/>
      <c r="F8342" s="169"/>
      <c r="G8342" s="169"/>
      <c r="H8342" s="204"/>
    </row>
    <row r="8343" spans="5:8" x14ac:dyDescent="0.25">
      <c r="E8343" s="169"/>
      <c r="F8343" s="169"/>
      <c r="G8343" s="169"/>
      <c r="H8343" s="204"/>
    </row>
    <row r="8344" spans="5:8" x14ac:dyDescent="0.25">
      <c r="E8344" s="169"/>
      <c r="F8344" s="169"/>
      <c r="G8344" s="169"/>
      <c r="H8344" s="204"/>
    </row>
    <row r="8345" spans="5:8" x14ac:dyDescent="0.25">
      <c r="E8345" s="169"/>
      <c r="F8345" s="169"/>
      <c r="G8345" s="169"/>
      <c r="H8345" s="204"/>
    </row>
    <row r="8346" spans="5:8" x14ac:dyDescent="0.25">
      <c r="E8346" s="169"/>
      <c r="F8346" s="169"/>
      <c r="G8346" s="169"/>
      <c r="H8346" s="204"/>
    </row>
    <row r="8347" spans="5:8" x14ac:dyDescent="0.25">
      <c r="E8347" s="169"/>
      <c r="F8347" s="169"/>
      <c r="G8347" s="169"/>
      <c r="H8347" s="204"/>
    </row>
    <row r="8348" spans="5:8" x14ac:dyDescent="0.25">
      <c r="E8348" s="169"/>
      <c r="F8348" s="169"/>
      <c r="G8348" s="169"/>
      <c r="H8348" s="204"/>
    </row>
    <row r="8349" spans="5:8" x14ac:dyDescent="0.25">
      <c r="E8349" s="169"/>
      <c r="F8349" s="169"/>
      <c r="G8349" s="169"/>
      <c r="H8349" s="204"/>
    </row>
    <row r="8350" spans="5:8" x14ac:dyDescent="0.25">
      <c r="E8350" s="169"/>
      <c r="F8350" s="169"/>
      <c r="G8350" s="169"/>
      <c r="H8350" s="204"/>
    </row>
    <row r="8351" spans="5:8" x14ac:dyDescent="0.25">
      <c r="E8351" s="169"/>
      <c r="F8351" s="169"/>
      <c r="G8351" s="169"/>
      <c r="H8351" s="204"/>
    </row>
    <row r="8352" spans="5:8" x14ac:dyDescent="0.25">
      <c r="E8352" s="169"/>
      <c r="F8352" s="169"/>
      <c r="G8352" s="169"/>
      <c r="H8352" s="204"/>
    </row>
    <row r="8353" spans="5:8" x14ac:dyDescent="0.25">
      <c r="E8353" s="169"/>
      <c r="F8353" s="169"/>
      <c r="G8353" s="169"/>
      <c r="H8353" s="204"/>
    </row>
    <row r="8354" spans="5:8" x14ac:dyDescent="0.25">
      <c r="E8354" s="169"/>
      <c r="F8354" s="169"/>
      <c r="G8354" s="169"/>
      <c r="H8354" s="204"/>
    </row>
    <row r="8355" spans="5:8" x14ac:dyDescent="0.25">
      <c r="E8355" s="169"/>
      <c r="F8355" s="169"/>
      <c r="G8355" s="169"/>
      <c r="H8355" s="204"/>
    </row>
    <row r="8356" spans="5:8" x14ac:dyDescent="0.25">
      <c r="E8356" s="169"/>
      <c r="F8356" s="169"/>
      <c r="G8356" s="169"/>
      <c r="H8356" s="204"/>
    </row>
    <row r="8357" spans="5:8" x14ac:dyDescent="0.25">
      <c r="E8357" s="169"/>
      <c r="F8357" s="169"/>
      <c r="G8357" s="169"/>
      <c r="H8357" s="204"/>
    </row>
    <row r="8358" spans="5:8" x14ac:dyDescent="0.25">
      <c r="E8358" s="169"/>
      <c r="F8358" s="169"/>
      <c r="G8358" s="169"/>
      <c r="H8358" s="204"/>
    </row>
    <row r="8359" spans="5:8" x14ac:dyDescent="0.25">
      <c r="E8359" s="169"/>
      <c r="F8359" s="169"/>
      <c r="G8359" s="169"/>
      <c r="H8359" s="204"/>
    </row>
    <row r="8360" spans="5:8" x14ac:dyDescent="0.25">
      <c r="E8360" s="169"/>
      <c r="F8360" s="169"/>
      <c r="G8360" s="169"/>
      <c r="H8360" s="204"/>
    </row>
    <row r="8361" spans="5:8" x14ac:dyDescent="0.25">
      <c r="E8361" s="169"/>
      <c r="F8361" s="169"/>
      <c r="G8361" s="169"/>
      <c r="H8361" s="204"/>
    </row>
    <row r="8362" spans="5:8" x14ac:dyDescent="0.25">
      <c r="E8362" s="169"/>
      <c r="F8362" s="169"/>
      <c r="G8362" s="169"/>
      <c r="H8362" s="204"/>
    </row>
    <row r="8363" spans="5:8" x14ac:dyDescent="0.25">
      <c r="E8363" s="169"/>
      <c r="F8363" s="169"/>
      <c r="G8363" s="169"/>
      <c r="H8363" s="204"/>
    </row>
    <row r="8364" spans="5:8" x14ac:dyDescent="0.25">
      <c r="E8364" s="169"/>
      <c r="F8364" s="169"/>
      <c r="G8364" s="169"/>
      <c r="H8364" s="204"/>
    </row>
    <row r="8365" spans="5:8" x14ac:dyDescent="0.25">
      <c r="E8365" s="169"/>
      <c r="F8365" s="169"/>
      <c r="G8365" s="169"/>
      <c r="H8365" s="204"/>
    </row>
    <row r="8366" spans="5:8" x14ac:dyDescent="0.25">
      <c r="E8366" s="169"/>
      <c r="F8366" s="169"/>
      <c r="G8366" s="169"/>
      <c r="H8366" s="204"/>
    </row>
    <row r="8367" spans="5:8" x14ac:dyDescent="0.25">
      <c r="E8367" s="169"/>
      <c r="F8367" s="169"/>
      <c r="G8367" s="169"/>
      <c r="H8367" s="204"/>
    </row>
    <row r="8368" spans="5:8" x14ac:dyDescent="0.25">
      <c r="E8368" s="169"/>
      <c r="F8368" s="169"/>
      <c r="G8368" s="169"/>
      <c r="H8368" s="204"/>
    </row>
    <row r="8369" spans="5:8" x14ac:dyDescent="0.25">
      <c r="E8369" s="169"/>
      <c r="F8369" s="169"/>
      <c r="G8369" s="169"/>
      <c r="H8369" s="204"/>
    </row>
    <row r="8370" spans="5:8" x14ac:dyDescent="0.25">
      <c r="E8370" s="169"/>
      <c r="F8370" s="169"/>
      <c r="G8370" s="169"/>
      <c r="H8370" s="204"/>
    </row>
    <row r="8371" spans="5:8" x14ac:dyDescent="0.25">
      <c r="E8371" s="169"/>
      <c r="F8371" s="169"/>
      <c r="G8371" s="169"/>
      <c r="H8371" s="204"/>
    </row>
    <row r="8372" spans="5:8" x14ac:dyDescent="0.25">
      <c r="E8372" s="169"/>
      <c r="F8372" s="169"/>
      <c r="G8372" s="169"/>
      <c r="H8372" s="204"/>
    </row>
    <row r="8373" spans="5:8" x14ac:dyDescent="0.25">
      <c r="E8373" s="169"/>
      <c r="F8373" s="169"/>
      <c r="G8373" s="169"/>
      <c r="H8373" s="204"/>
    </row>
    <row r="8374" spans="5:8" x14ac:dyDescent="0.25">
      <c r="E8374" s="169"/>
      <c r="F8374" s="169"/>
      <c r="G8374" s="169"/>
      <c r="H8374" s="204"/>
    </row>
    <row r="8375" spans="5:8" x14ac:dyDescent="0.25">
      <c r="E8375" s="169"/>
      <c r="F8375" s="169"/>
      <c r="G8375" s="169"/>
      <c r="H8375" s="204"/>
    </row>
    <row r="8376" spans="5:8" x14ac:dyDescent="0.25">
      <c r="E8376" s="169"/>
      <c r="F8376" s="169"/>
      <c r="G8376" s="169"/>
      <c r="H8376" s="204"/>
    </row>
    <row r="8377" spans="5:8" x14ac:dyDescent="0.25">
      <c r="E8377" s="169"/>
      <c r="F8377" s="169"/>
      <c r="G8377" s="169"/>
      <c r="H8377" s="204"/>
    </row>
    <row r="8378" spans="5:8" x14ac:dyDescent="0.25">
      <c r="E8378" s="169"/>
      <c r="F8378" s="169"/>
      <c r="G8378" s="169"/>
      <c r="H8378" s="204"/>
    </row>
    <row r="8379" spans="5:8" x14ac:dyDescent="0.25">
      <c r="E8379" s="169"/>
      <c r="F8379" s="169"/>
      <c r="G8379" s="169"/>
      <c r="H8379" s="204"/>
    </row>
    <row r="8380" spans="5:8" x14ac:dyDescent="0.25">
      <c r="E8380" s="169"/>
      <c r="F8380" s="169"/>
      <c r="G8380" s="169"/>
      <c r="H8380" s="204"/>
    </row>
    <row r="8381" spans="5:8" x14ac:dyDescent="0.25">
      <c r="E8381" s="169"/>
      <c r="F8381" s="169"/>
      <c r="G8381" s="169"/>
      <c r="H8381" s="204"/>
    </row>
    <row r="8382" spans="5:8" x14ac:dyDescent="0.25">
      <c r="E8382" s="169"/>
      <c r="F8382" s="169"/>
      <c r="G8382" s="169"/>
      <c r="H8382" s="204"/>
    </row>
    <row r="8383" spans="5:8" x14ac:dyDescent="0.25">
      <c r="E8383" s="169"/>
      <c r="F8383" s="169"/>
      <c r="G8383" s="169"/>
      <c r="H8383" s="204"/>
    </row>
    <row r="8384" spans="5:8" x14ac:dyDescent="0.25">
      <c r="E8384" s="169"/>
      <c r="F8384" s="169"/>
      <c r="G8384" s="169"/>
      <c r="H8384" s="204"/>
    </row>
    <row r="8385" spans="5:8" x14ac:dyDescent="0.25">
      <c r="E8385" s="169"/>
      <c r="F8385" s="169"/>
      <c r="G8385" s="169"/>
      <c r="H8385" s="204"/>
    </row>
    <row r="8386" spans="5:8" x14ac:dyDescent="0.25">
      <c r="E8386" s="169"/>
      <c r="F8386" s="169"/>
      <c r="G8386" s="169"/>
      <c r="H8386" s="204"/>
    </row>
    <row r="8387" spans="5:8" x14ac:dyDescent="0.25">
      <c r="E8387" s="169"/>
      <c r="F8387" s="169"/>
      <c r="G8387" s="169"/>
      <c r="H8387" s="204"/>
    </row>
    <row r="8388" spans="5:8" x14ac:dyDescent="0.25">
      <c r="E8388" s="169"/>
      <c r="F8388" s="169"/>
      <c r="G8388" s="169"/>
      <c r="H8388" s="204"/>
    </row>
    <row r="8389" spans="5:8" x14ac:dyDescent="0.25">
      <c r="E8389" s="169"/>
      <c r="F8389" s="169"/>
      <c r="G8389" s="169"/>
      <c r="H8389" s="204"/>
    </row>
    <row r="8390" spans="5:8" x14ac:dyDescent="0.25">
      <c r="E8390" s="169"/>
      <c r="F8390" s="169"/>
      <c r="G8390" s="169"/>
      <c r="H8390" s="204"/>
    </row>
    <row r="8391" spans="5:8" x14ac:dyDescent="0.25">
      <c r="E8391" s="169"/>
      <c r="F8391" s="169"/>
      <c r="G8391" s="169"/>
      <c r="H8391" s="204"/>
    </row>
    <row r="8392" spans="5:8" x14ac:dyDescent="0.25">
      <c r="E8392" s="169"/>
      <c r="F8392" s="169"/>
      <c r="G8392" s="169"/>
      <c r="H8392" s="204"/>
    </row>
    <row r="8393" spans="5:8" x14ac:dyDescent="0.25">
      <c r="E8393" s="169"/>
      <c r="F8393" s="169"/>
      <c r="G8393" s="169"/>
      <c r="H8393" s="204"/>
    </row>
    <row r="8394" spans="5:8" x14ac:dyDescent="0.25">
      <c r="E8394" s="169"/>
      <c r="F8394" s="169"/>
      <c r="G8394" s="169"/>
      <c r="H8394" s="204"/>
    </row>
    <row r="8395" spans="5:8" x14ac:dyDescent="0.25">
      <c r="E8395" s="169"/>
      <c r="F8395" s="169"/>
      <c r="G8395" s="169"/>
      <c r="H8395" s="204"/>
    </row>
    <row r="8396" spans="5:8" x14ac:dyDescent="0.25">
      <c r="E8396" s="169"/>
      <c r="F8396" s="169"/>
      <c r="G8396" s="169"/>
      <c r="H8396" s="204"/>
    </row>
    <row r="8397" spans="5:8" x14ac:dyDescent="0.25">
      <c r="E8397" s="169"/>
      <c r="F8397" s="169"/>
      <c r="G8397" s="169"/>
      <c r="H8397" s="204"/>
    </row>
    <row r="8398" spans="5:8" x14ac:dyDescent="0.25">
      <c r="E8398" s="169"/>
      <c r="F8398" s="169"/>
      <c r="G8398" s="169"/>
      <c r="H8398" s="204"/>
    </row>
    <row r="8399" spans="5:8" x14ac:dyDescent="0.25">
      <c r="E8399" s="169"/>
      <c r="F8399" s="169"/>
      <c r="G8399" s="169"/>
      <c r="H8399" s="204"/>
    </row>
    <row r="8400" spans="5:8" x14ac:dyDescent="0.25">
      <c r="E8400" s="169"/>
      <c r="F8400" s="169"/>
      <c r="G8400" s="169"/>
      <c r="H8400" s="204"/>
    </row>
    <row r="8401" spans="5:8" x14ac:dyDescent="0.25">
      <c r="E8401" s="169"/>
      <c r="F8401" s="169"/>
      <c r="G8401" s="169"/>
      <c r="H8401" s="204"/>
    </row>
    <row r="8402" spans="5:8" x14ac:dyDescent="0.25">
      <c r="E8402" s="169"/>
      <c r="F8402" s="169"/>
      <c r="G8402" s="169"/>
      <c r="H8402" s="204"/>
    </row>
    <row r="8403" spans="5:8" x14ac:dyDescent="0.25">
      <c r="E8403" s="169"/>
      <c r="F8403" s="169"/>
      <c r="G8403" s="169"/>
      <c r="H8403" s="204"/>
    </row>
    <row r="8404" spans="5:8" x14ac:dyDescent="0.25">
      <c r="E8404" s="169"/>
      <c r="F8404" s="169"/>
      <c r="G8404" s="169"/>
      <c r="H8404" s="204"/>
    </row>
    <row r="8405" spans="5:8" x14ac:dyDescent="0.25">
      <c r="E8405" s="169"/>
      <c r="F8405" s="169"/>
      <c r="G8405" s="169"/>
      <c r="H8405" s="204"/>
    </row>
    <row r="8406" spans="5:8" x14ac:dyDescent="0.25">
      <c r="E8406" s="169"/>
      <c r="F8406" s="169"/>
      <c r="G8406" s="169"/>
      <c r="H8406" s="204"/>
    </row>
    <row r="8407" spans="5:8" x14ac:dyDescent="0.25">
      <c r="E8407" s="169"/>
      <c r="F8407" s="169"/>
      <c r="G8407" s="169"/>
      <c r="H8407" s="204"/>
    </row>
    <row r="8408" spans="5:8" x14ac:dyDescent="0.25">
      <c r="E8408" s="169"/>
      <c r="F8408" s="169"/>
      <c r="G8408" s="169"/>
      <c r="H8408" s="204"/>
    </row>
    <row r="8409" spans="5:8" x14ac:dyDescent="0.25">
      <c r="E8409" s="169"/>
      <c r="F8409" s="169"/>
      <c r="G8409" s="169"/>
      <c r="H8409" s="204"/>
    </row>
    <row r="8410" spans="5:8" x14ac:dyDescent="0.25">
      <c r="E8410" s="169"/>
      <c r="F8410" s="169"/>
      <c r="G8410" s="169"/>
      <c r="H8410" s="204"/>
    </row>
    <row r="8411" spans="5:8" x14ac:dyDescent="0.25">
      <c r="E8411" s="169"/>
      <c r="F8411" s="169"/>
      <c r="G8411" s="169"/>
      <c r="H8411" s="204"/>
    </row>
    <row r="8412" spans="5:8" x14ac:dyDescent="0.25">
      <c r="E8412" s="169"/>
      <c r="F8412" s="169"/>
      <c r="G8412" s="169"/>
      <c r="H8412" s="204"/>
    </row>
    <row r="8413" spans="5:8" x14ac:dyDescent="0.25">
      <c r="E8413" s="169"/>
      <c r="F8413" s="169"/>
      <c r="G8413" s="169"/>
      <c r="H8413" s="204"/>
    </row>
    <row r="8414" spans="5:8" x14ac:dyDescent="0.25">
      <c r="E8414" s="169"/>
      <c r="F8414" s="169"/>
      <c r="G8414" s="169"/>
      <c r="H8414" s="204"/>
    </row>
    <row r="8415" spans="5:8" x14ac:dyDescent="0.25">
      <c r="E8415" s="169"/>
      <c r="F8415" s="169"/>
      <c r="G8415" s="169"/>
      <c r="H8415" s="204"/>
    </row>
    <row r="8416" spans="5:8" x14ac:dyDescent="0.25">
      <c r="E8416" s="169"/>
      <c r="F8416" s="169"/>
      <c r="G8416" s="169"/>
      <c r="H8416" s="204"/>
    </row>
    <row r="8417" spans="5:8" x14ac:dyDescent="0.25">
      <c r="E8417" s="169"/>
      <c r="F8417" s="169"/>
      <c r="G8417" s="169"/>
      <c r="H8417" s="204"/>
    </row>
    <row r="8418" spans="5:8" x14ac:dyDescent="0.25">
      <c r="E8418" s="169"/>
      <c r="F8418" s="169"/>
      <c r="G8418" s="169"/>
      <c r="H8418" s="204"/>
    </row>
    <row r="8419" spans="5:8" x14ac:dyDescent="0.25">
      <c r="E8419" s="169"/>
      <c r="F8419" s="169"/>
      <c r="G8419" s="169"/>
      <c r="H8419" s="204"/>
    </row>
    <row r="8420" spans="5:8" x14ac:dyDescent="0.25">
      <c r="E8420" s="169"/>
      <c r="F8420" s="169"/>
      <c r="G8420" s="169"/>
      <c r="H8420" s="204"/>
    </row>
    <row r="8421" spans="5:8" x14ac:dyDescent="0.25">
      <c r="E8421" s="169"/>
      <c r="F8421" s="169"/>
      <c r="G8421" s="169"/>
      <c r="H8421" s="204"/>
    </row>
    <row r="8422" spans="5:8" x14ac:dyDescent="0.25">
      <c r="E8422" s="169"/>
      <c r="F8422" s="169"/>
      <c r="G8422" s="169"/>
      <c r="H8422" s="204"/>
    </row>
    <row r="8423" spans="5:8" x14ac:dyDescent="0.25">
      <c r="E8423" s="169"/>
      <c r="F8423" s="169"/>
      <c r="G8423" s="169"/>
      <c r="H8423" s="204"/>
    </row>
    <row r="8424" spans="5:8" x14ac:dyDescent="0.25">
      <c r="E8424" s="169"/>
      <c r="F8424" s="169"/>
      <c r="G8424" s="169"/>
      <c r="H8424" s="204"/>
    </row>
    <row r="8425" spans="5:8" x14ac:dyDescent="0.25">
      <c r="E8425" s="169"/>
      <c r="F8425" s="169"/>
      <c r="G8425" s="169"/>
      <c r="H8425" s="204"/>
    </row>
    <row r="8426" spans="5:8" x14ac:dyDescent="0.25">
      <c r="E8426" s="169"/>
      <c r="F8426" s="169"/>
      <c r="G8426" s="169"/>
      <c r="H8426" s="204"/>
    </row>
    <row r="8427" spans="5:8" x14ac:dyDescent="0.25">
      <c r="E8427" s="169"/>
      <c r="F8427" s="169"/>
      <c r="G8427" s="169"/>
      <c r="H8427" s="204"/>
    </row>
    <row r="8428" spans="5:8" x14ac:dyDescent="0.25">
      <c r="E8428" s="169"/>
      <c r="F8428" s="169"/>
      <c r="G8428" s="169"/>
      <c r="H8428" s="204"/>
    </row>
    <row r="8429" spans="5:8" x14ac:dyDescent="0.25">
      <c r="E8429" s="169"/>
      <c r="F8429" s="169"/>
      <c r="G8429" s="169"/>
      <c r="H8429" s="204"/>
    </row>
    <row r="8430" spans="5:8" x14ac:dyDescent="0.25">
      <c r="E8430" s="169"/>
      <c r="F8430" s="169"/>
      <c r="G8430" s="169"/>
      <c r="H8430" s="204"/>
    </row>
    <row r="8431" spans="5:8" x14ac:dyDescent="0.25">
      <c r="E8431" s="169"/>
      <c r="F8431" s="169"/>
      <c r="G8431" s="169"/>
      <c r="H8431" s="204"/>
    </row>
    <row r="8432" spans="5:8" x14ac:dyDescent="0.25">
      <c r="E8432" s="169"/>
      <c r="F8432" s="169"/>
      <c r="G8432" s="169"/>
      <c r="H8432" s="204"/>
    </row>
    <row r="8433" spans="5:8" x14ac:dyDescent="0.25">
      <c r="E8433" s="169"/>
      <c r="F8433" s="169"/>
      <c r="G8433" s="169"/>
      <c r="H8433" s="204"/>
    </row>
    <row r="8434" spans="5:8" x14ac:dyDescent="0.25">
      <c r="E8434" s="169"/>
      <c r="F8434" s="169"/>
      <c r="G8434" s="169"/>
      <c r="H8434" s="204"/>
    </row>
    <row r="8435" spans="5:8" x14ac:dyDescent="0.25">
      <c r="E8435" s="169"/>
      <c r="F8435" s="169"/>
      <c r="G8435" s="169"/>
      <c r="H8435" s="204"/>
    </row>
    <row r="8436" spans="5:8" x14ac:dyDescent="0.25">
      <c r="E8436" s="169"/>
      <c r="F8436" s="169"/>
      <c r="G8436" s="169"/>
      <c r="H8436" s="204"/>
    </row>
    <row r="8437" spans="5:8" x14ac:dyDescent="0.25">
      <c r="E8437" s="169"/>
      <c r="F8437" s="169"/>
      <c r="G8437" s="169"/>
      <c r="H8437" s="204"/>
    </row>
    <row r="8438" spans="5:8" x14ac:dyDescent="0.25">
      <c r="E8438" s="169"/>
      <c r="F8438" s="169"/>
      <c r="G8438" s="169"/>
      <c r="H8438" s="204"/>
    </row>
    <row r="8439" spans="5:8" x14ac:dyDescent="0.25">
      <c r="E8439" s="169"/>
      <c r="F8439" s="169"/>
      <c r="G8439" s="169"/>
      <c r="H8439" s="204"/>
    </row>
    <row r="8440" spans="5:8" x14ac:dyDescent="0.25">
      <c r="E8440" s="169"/>
      <c r="F8440" s="169"/>
      <c r="G8440" s="169"/>
      <c r="H8440" s="204"/>
    </row>
    <row r="8441" spans="5:8" x14ac:dyDescent="0.25">
      <c r="E8441" s="169"/>
      <c r="F8441" s="169"/>
      <c r="G8441" s="169"/>
      <c r="H8441" s="204"/>
    </row>
    <row r="8442" spans="5:8" x14ac:dyDescent="0.25">
      <c r="E8442" s="169"/>
      <c r="F8442" s="169"/>
      <c r="G8442" s="169"/>
      <c r="H8442" s="204"/>
    </row>
    <row r="8443" spans="5:8" x14ac:dyDescent="0.25">
      <c r="E8443" s="169"/>
      <c r="F8443" s="169"/>
      <c r="G8443" s="169"/>
      <c r="H8443" s="204"/>
    </row>
    <row r="8444" spans="5:8" x14ac:dyDescent="0.25">
      <c r="E8444" s="169"/>
      <c r="F8444" s="169"/>
      <c r="G8444" s="169"/>
      <c r="H8444" s="204"/>
    </row>
    <row r="8445" spans="5:8" x14ac:dyDescent="0.25">
      <c r="E8445" s="169"/>
      <c r="F8445" s="169"/>
      <c r="G8445" s="169"/>
      <c r="H8445" s="204"/>
    </row>
    <row r="8446" spans="5:8" x14ac:dyDescent="0.25">
      <c r="E8446" s="169"/>
      <c r="F8446" s="169"/>
      <c r="G8446" s="169"/>
      <c r="H8446" s="204"/>
    </row>
    <row r="8447" spans="5:8" x14ac:dyDescent="0.25">
      <c r="E8447" s="169"/>
      <c r="F8447" s="169"/>
      <c r="G8447" s="169"/>
      <c r="H8447" s="204"/>
    </row>
    <row r="8448" spans="5:8" x14ac:dyDescent="0.25">
      <c r="E8448" s="169"/>
      <c r="F8448" s="169"/>
      <c r="G8448" s="169"/>
      <c r="H8448" s="204"/>
    </row>
    <row r="8449" spans="5:8" x14ac:dyDescent="0.25">
      <c r="E8449" s="169"/>
      <c r="F8449" s="169"/>
      <c r="G8449" s="169"/>
      <c r="H8449" s="204"/>
    </row>
    <row r="8450" spans="5:8" x14ac:dyDescent="0.25">
      <c r="E8450" s="169"/>
      <c r="F8450" s="169"/>
      <c r="G8450" s="169"/>
      <c r="H8450" s="204"/>
    </row>
    <row r="8451" spans="5:8" x14ac:dyDescent="0.25">
      <c r="E8451" s="169"/>
      <c r="F8451" s="169"/>
      <c r="G8451" s="169"/>
      <c r="H8451" s="204"/>
    </row>
    <row r="8452" spans="5:8" x14ac:dyDescent="0.25">
      <c r="E8452" s="169"/>
      <c r="F8452" s="169"/>
      <c r="G8452" s="169"/>
      <c r="H8452" s="204"/>
    </row>
    <row r="8453" spans="5:8" x14ac:dyDescent="0.25">
      <c r="E8453" s="169"/>
      <c r="F8453" s="169"/>
      <c r="G8453" s="169"/>
      <c r="H8453" s="204"/>
    </row>
    <row r="8454" spans="5:8" x14ac:dyDescent="0.25">
      <c r="E8454" s="169"/>
      <c r="F8454" s="169"/>
      <c r="G8454" s="169"/>
      <c r="H8454" s="204"/>
    </row>
    <row r="8455" spans="5:8" x14ac:dyDescent="0.25">
      <c r="E8455" s="169"/>
      <c r="F8455" s="169"/>
      <c r="G8455" s="169"/>
      <c r="H8455" s="204"/>
    </row>
    <row r="8456" spans="5:8" x14ac:dyDescent="0.25">
      <c r="E8456" s="169"/>
      <c r="F8456" s="169"/>
      <c r="G8456" s="169"/>
      <c r="H8456" s="204"/>
    </row>
    <row r="8457" spans="5:8" x14ac:dyDescent="0.25">
      <c r="E8457" s="169"/>
      <c r="F8457" s="169"/>
      <c r="G8457" s="169"/>
      <c r="H8457" s="204"/>
    </row>
    <row r="8458" spans="5:8" x14ac:dyDescent="0.25">
      <c r="E8458" s="169"/>
      <c r="F8458" s="169"/>
      <c r="G8458" s="169"/>
      <c r="H8458" s="204"/>
    </row>
    <row r="8459" spans="5:8" x14ac:dyDescent="0.25">
      <c r="E8459" s="169"/>
      <c r="F8459" s="169"/>
      <c r="G8459" s="169"/>
      <c r="H8459" s="204"/>
    </row>
    <row r="8460" spans="5:8" x14ac:dyDescent="0.25">
      <c r="E8460" s="169"/>
      <c r="F8460" s="169"/>
      <c r="G8460" s="169"/>
      <c r="H8460" s="204"/>
    </row>
    <row r="8461" spans="5:8" x14ac:dyDescent="0.25">
      <c r="E8461" s="169"/>
      <c r="F8461" s="169"/>
      <c r="G8461" s="169"/>
      <c r="H8461" s="204"/>
    </row>
    <row r="8462" spans="5:8" x14ac:dyDescent="0.25">
      <c r="E8462" s="169"/>
      <c r="F8462" s="169"/>
      <c r="G8462" s="169"/>
      <c r="H8462" s="204"/>
    </row>
    <row r="8463" spans="5:8" x14ac:dyDescent="0.25">
      <c r="E8463" s="169"/>
      <c r="F8463" s="169"/>
      <c r="G8463" s="169"/>
      <c r="H8463" s="204"/>
    </row>
    <row r="8464" spans="5:8" x14ac:dyDescent="0.25">
      <c r="E8464" s="169"/>
      <c r="F8464" s="169"/>
      <c r="G8464" s="169"/>
      <c r="H8464" s="204"/>
    </row>
    <row r="8465" spans="5:8" x14ac:dyDescent="0.25">
      <c r="E8465" s="169"/>
      <c r="F8465" s="169"/>
      <c r="G8465" s="169"/>
      <c r="H8465" s="204"/>
    </row>
    <row r="8466" spans="5:8" x14ac:dyDescent="0.25">
      <c r="E8466" s="169"/>
      <c r="F8466" s="169"/>
      <c r="G8466" s="169"/>
      <c r="H8466" s="204"/>
    </row>
    <row r="8467" spans="5:8" x14ac:dyDescent="0.25">
      <c r="E8467" s="169"/>
      <c r="F8467" s="169"/>
      <c r="G8467" s="169"/>
      <c r="H8467" s="204"/>
    </row>
    <row r="8468" spans="5:8" x14ac:dyDescent="0.25">
      <c r="E8468" s="169"/>
      <c r="F8468" s="169"/>
      <c r="G8468" s="169"/>
      <c r="H8468" s="204"/>
    </row>
    <row r="8469" spans="5:8" x14ac:dyDescent="0.25">
      <c r="E8469" s="169"/>
      <c r="F8469" s="169"/>
      <c r="G8469" s="169"/>
      <c r="H8469" s="204"/>
    </row>
    <row r="8470" spans="5:8" x14ac:dyDescent="0.25">
      <c r="E8470" s="169"/>
      <c r="F8470" s="169"/>
      <c r="G8470" s="169"/>
      <c r="H8470" s="204"/>
    </row>
    <row r="8471" spans="5:8" x14ac:dyDescent="0.25">
      <c r="E8471" s="169"/>
      <c r="F8471" s="169"/>
      <c r="G8471" s="169"/>
      <c r="H8471" s="204"/>
    </row>
    <row r="8472" spans="5:8" x14ac:dyDescent="0.25">
      <c r="E8472" s="169"/>
      <c r="F8472" s="169"/>
      <c r="G8472" s="169"/>
      <c r="H8472" s="204"/>
    </row>
    <row r="8473" spans="5:8" x14ac:dyDescent="0.25">
      <c r="E8473" s="169"/>
      <c r="F8473" s="169"/>
      <c r="G8473" s="169"/>
      <c r="H8473" s="204"/>
    </row>
    <row r="8474" spans="5:8" x14ac:dyDescent="0.25">
      <c r="E8474" s="169"/>
      <c r="F8474" s="169"/>
      <c r="G8474" s="169"/>
      <c r="H8474" s="204"/>
    </row>
    <row r="8475" spans="5:8" x14ac:dyDescent="0.25">
      <c r="E8475" s="169"/>
      <c r="F8475" s="169"/>
      <c r="G8475" s="169"/>
      <c r="H8475" s="204"/>
    </row>
    <row r="8476" spans="5:8" x14ac:dyDescent="0.25">
      <c r="E8476" s="169"/>
      <c r="F8476" s="169"/>
      <c r="G8476" s="169"/>
      <c r="H8476" s="204"/>
    </row>
    <row r="8477" spans="5:8" x14ac:dyDescent="0.25">
      <c r="E8477" s="169"/>
      <c r="F8477" s="169"/>
      <c r="G8477" s="169"/>
      <c r="H8477" s="204"/>
    </row>
    <row r="8478" spans="5:8" x14ac:dyDescent="0.25">
      <c r="E8478" s="169"/>
      <c r="F8478" s="169"/>
      <c r="G8478" s="169"/>
      <c r="H8478" s="204"/>
    </row>
    <row r="8479" spans="5:8" x14ac:dyDescent="0.25">
      <c r="E8479" s="169"/>
      <c r="F8479" s="169"/>
      <c r="G8479" s="169"/>
      <c r="H8479" s="204"/>
    </row>
    <row r="8480" spans="5:8" x14ac:dyDescent="0.25">
      <c r="E8480" s="169"/>
      <c r="F8480" s="169"/>
      <c r="G8480" s="169"/>
      <c r="H8480" s="204"/>
    </row>
    <row r="8481" spans="5:8" x14ac:dyDescent="0.25">
      <c r="E8481" s="169"/>
      <c r="F8481" s="169"/>
      <c r="G8481" s="169"/>
      <c r="H8481" s="204"/>
    </row>
    <row r="8482" spans="5:8" x14ac:dyDescent="0.25">
      <c r="E8482" s="169"/>
      <c r="F8482" s="169"/>
      <c r="G8482" s="169"/>
      <c r="H8482" s="204"/>
    </row>
    <row r="8483" spans="5:8" x14ac:dyDescent="0.25">
      <c r="E8483" s="169"/>
      <c r="F8483" s="169"/>
      <c r="G8483" s="169"/>
      <c r="H8483" s="204"/>
    </row>
    <row r="8484" spans="5:8" x14ac:dyDescent="0.25">
      <c r="E8484" s="169"/>
      <c r="F8484" s="169"/>
      <c r="G8484" s="169"/>
      <c r="H8484" s="204"/>
    </row>
    <row r="8485" spans="5:8" x14ac:dyDescent="0.25">
      <c r="E8485" s="169"/>
      <c r="F8485" s="169"/>
      <c r="G8485" s="169"/>
      <c r="H8485" s="204"/>
    </row>
    <row r="8486" spans="5:8" x14ac:dyDescent="0.25">
      <c r="E8486" s="169"/>
      <c r="F8486" s="169"/>
      <c r="G8486" s="169"/>
      <c r="H8486" s="204"/>
    </row>
    <row r="8487" spans="5:8" x14ac:dyDescent="0.25">
      <c r="E8487" s="169"/>
      <c r="F8487" s="169"/>
      <c r="G8487" s="169"/>
      <c r="H8487" s="204"/>
    </row>
    <row r="8488" spans="5:8" x14ac:dyDescent="0.25">
      <c r="E8488" s="169"/>
      <c r="F8488" s="169"/>
      <c r="G8488" s="169"/>
      <c r="H8488" s="204"/>
    </row>
    <row r="8489" spans="5:8" x14ac:dyDescent="0.25">
      <c r="E8489" s="169"/>
      <c r="F8489" s="169"/>
      <c r="G8489" s="169"/>
      <c r="H8489" s="204"/>
    </row>
    <row r="8490" spans="5:8" x14ac:dyDescent="0.25">
      <c r="E8490" s="169"/>
      <c r="F8490" s="169"/>
      <c r="G8490" s="169"/>
      <c r="H8490" s="204"/>
    </row>
    <row r="8491" spans="5:8" x14ac:dyDescent="0.25">
      <c r="E8491" s="169"/>
      <c r="F8491" s="169"/>
      <c r="G8491" s="169"/>
      <c r="H8491" s="204"/>
    </row>
    <row r="8492" spans="5:8" x14ac:dyDescent="0.25">
      <c r="E8492" s="169"/>
      <c r="F8492" s="169"/>
      <c r="G8492" s="169"/>
      <c r="H8492" s="204"/>
    </row>
    <row r="8493" spans="5:8" x14ac:dyDescent="0.25">
      <c r="E8493" s="169"/>
      <c r="F8493" s="169"/>
      <c r="G8493" s="169"/>
      <c r="H8493" s="204"/>
    </row>
    <row r="8494" spans="5:8" x14ac:dyDescent="0.25">
      <c r="E8494" s="169"/>
      <c r="F8494" s="169"/>
      <c r="G8494" s="169"/>
      <c r="H8494" s="204"/>
    </row>
    <row r="8495" spans="5:8" x14ac:dyDescent="0.25">
      <c r="E8495" s="169"/>
      <c r="F8495" s="169"/>
      <c r="G8495" s="169"/>
      <c r="H8495" s="204"/>
    </row>
    <row r="8496" spans="5:8" x14ac:dyDescent="0.25">
      <c r="E8496" s="169"/>
      <c r="F8496" s="169"/>
      <c r="G8496" s="169"/>
      <c r="H8496" s="204"/>
    </row>
    <row r="8497" spans="5:8" x14ac:dyDescent="0.25">
      <c r="E8497" s="169"/>
      <c r="F8497" s="169"/>
      <c r="G8497" s="169"/>
      <c r="H8497" s="204"/>
    </row>
    <row r="8498" spans="5:8" x14ac:dyDescent="0.25">
      <c r="E8498" s="169"/>
      <c r="F8498" s="169"/>
      <c r="G8498" s="169"/>
      <c r="H8498" s="204"/>
    </row>
    <row r="8499" spans="5:8" x14ac:dyDescent="0.25">
      <c r="E8499" s="169"/>
      <c r="F8499" s="169"/>
      <c r="G8499" s="169"/>
      <c r="H8499" s="204"/>
    </row>
    <row r="8500" spans="5:8" x14ac:dyDescent="0.25">
      <c r="E8500" s="169"/>
      <c r="F8500" s="169"/>
      <c r="G8500" s="169"/>
      <c r="H8500" s="204"/>
    </row>
    <row r="8501" spans="5:8" x14ac:dyDescent="0.25">
      <c r="E8501" s="169"/>
      <c r="F8501" s="169"/>
      <c r="G8501" s="169"/>
      <c r="H8501" s="204"/>
    </row>
    <row r="8502" spans="5:8" x14ac:dyDescent="0.25">
      <c r="E8502" s="169"/>
      <c r="F8502" s="169"/>
      <c r="G8502" s="169"/>
      <c r="H8502" s="204"/>
    </row>
    <row r="8503" spans="5:8" x14ac:dyDescent="0.25">
      <c r="E8503" s="169"/>
      <c r="F8503" s="169"/>
      <c r="G8503" s="169"/>
      <c r="H8503" s="204"/>
    </row>
    <row r="8504" spans="5:8" x14ac:dyDescent="0.25">
      <c r="E8504" s="169"/>
      <c r="F8504" s="169"/>
      <c r="G8504" s="169"/>
      <c r="H8504" s="204"/>
    </row>
    <row r="8505" spans="5:8" x14ac:dyDescent="0.25">
      <c r="E8505" s="169"/>
      <c r="F8505" s="169"/>
      <c r="G8505" s="169"/>
      <c r="H8505" s="204"/>
    </row>
    <row r="8506" spans="5:8" x14ac:dyDescent="0.25">
      <c r="E8506" s="169"/>
      <c r="F8506" s="169"/>
      <c r="G8506" s="169"/>
      <c r="H8506" s="204"/>
    </row>
    <row r="8507" spans="5:8" x14ac:dyDescent="0.25">
      <c r="E8507" s="169"/>
      <c r="F8507" s="169"/>
      <c r="G8507" s="169"/>
      <c r="H8507" s="204"/>
    </row>
    <row r="8508" spans="5:8" x14ac:dyDescent="0.25">
      <c r="E8508" s="169"/>
      <c r="F8508" s="169"/>
      <c r="G8508" s="169"/>
      <c r="H8508" s="204"/>
    </row>
    <row r="8509" spans="5:8" x14ac:dyDescent="0.25">
      <c r="E8509" s="169"/>
      <c r="F8509" s="169"/>
      <c r="G8509" s="169"/>
      <c r="H8509" s="204"/>
    </row>
    <row r="8510" spans="5:8" x14ac:dyDescent="0.25">
      <c r="E8510" s="169"/>
      <c r="F8510" s="169"/>
      <c r="G8510" s="169"/>
      <c r="H8510" s="204"/>
    </row>
    <row r="8511" spans="5:8" x14ac:dyDescent="0.25">
      <c r="E8511" s="169"/>
      <c r="F8511" s="169"/>
      <c r="G8511" s="169"/>
      <c r="H8511" s="204"/>
    </row>
    <row r="8512" spans="5:8" x14ac:dyDescent="0.25">
      <c r="E8512" s="169"/>
      <c r="F8512" s="169"/>
      <c r="G8512" s="169"/>
      <c r="H8512" s="204"/>
    </row>
    <row r="8513" spans="5:8" x14ac:dyDescent="0.25">
      <c r="E8513" s="169"/>
      <c r="F8513" s="169"/>
      <c r="G8513" s="169"/>
      <c r="H8513" s="204"/>
    </row>
    <row r="8514" spans="5:8" x14ac:dyDescent="0.25">
      <c r="E8514" s="169"/>
      <c r="F8514" s="169"/>
      <c r="G8514" s="169"/>
      <c r="H8514" s="204"/>
    </row>
    <row r="8515" spans="5:8" x14ac:dyDescent="0.25">
      <c r="E8515" s="169"/>
      <c r="F8515" s="169"/>
      <c r="G8515" s="169"/>
      <c r="H8515" s="204"/>
    </row>
    <row r="8516" spans="5:8" x14ac:dyDescent="0.25">
      <c r="E8516" s="169"/>
      <c r="F8516" s="169"/>
      <c r="G8516" s="169"/>
      <c r="H8516" s="204"/>
    </row>
    <row r="8517" spans="5:8" x14ac:dyDescent="0.25">
      <c r="E8517" s="169"/>
      <c r="F8517" s="169"/>
      <c r="G8517" s="169"/>
      <c r="H8517" s="204"/>
    </row>
    <row r="8518" spans="5:8" x14ac:dyDescent="0.25">
      <c r="E8518" s="169"/>
      <c r="F8518" s="169"/>
      <c r="G8518" s="169"/>
      <c r="H8518" s="204"/>
    </row>
    <row r="8519" spans="5:8" x14ac:dyDescent="0.25">
      <c r="E8519" s="169"/>
      <c r="F8519" s="169"/>
      <c r="G8519" s="169"/>
      <c r="H8519" s="204"/>
    </row>
    <row r="8520" spans="5:8" x14ac:dyDescent="0.25">
      <c r="E8520" s="169"/>
      <c r="F8520" s="169"/>
      <c r="G8520" s="169"/>
      <c r="H8520" s="204"/>
    </row>
    <row r="8521" spans="5:8" x14ac:dyDescent="0.25">
      <c r="E8521" s="169"/>
      <c r="F8521" s="169"/>
      <c r="G8521" s="169"/>
      <c r="H8521" s="204"/>
    </row>
    <row r="8522" spans="5:8" x14ac:dyDescent="0.25">
      <c r="E8522" s="169"/>
      <c r="F8522" s="169"/>
      <c r="G8522" s="169"/>
      <c r="H8522" s="204"/>
    </row>
    <row r="8523" spans="5:8" x14ac:dyDescent="0.25">
      <c r="E8523" s="169"/>
      <c r="F8523" s="169"/>
      <c r="G8523" s="169"/>
      <c r="H8523" s="204"/>
    </row>
    <row r="8524" spans="5:8" x14ac:dyDescent="0.25">
      <c r="E8524" s="169"/>
      <c r="F8524" s="169"/>
      <c r="G8524" s="169"/>
      <c r="H8524" s="204"/>
    </row>
    <row r="8525" spans="5:8" x14ac:dyDescent="0.25">
      <c r="E8525" s="169"/>
      <c r="F8525" s="169"/>
      <c r="G8525" s="169"/>
      <c r="H8525" s="204"/>
    </row>
    <row r="8526" spans="5:8" x14ac:dyDescent="0.25">
      <c r="E8526" s="169"/>
      <c r="F8526" s="169"/>
      <c r="G8526" s="169"/>
      <c r="H8526" s="204"/>
    </row>
    <row r="8527" spans="5:8" x14ac:dyDescent="0.25">
      <c r="E8527" s="169"/>
      <c r="F8527" s="169"/>
      <c r="G8527" s="169"/>
      <c r="H8527" s="204"/>
    </row>
    <row r="8528" spans="5:8" x14ac:dyDescent="0.25">
      <c r="E8528" s="169"/>
      <c r="F8528" s="169"/>
      <c r="G8528" s="169"/>
      <c r="H8528" s="204"/>
    </row>
    <row r="8529" spans="5:8" x14ac:dyDescent="0.25">
      <c r="E8529" s="169"/>
      <c r="F8529" s="169"/>
      <c r="G8529" s="169"/>
      <c r="H8529" s="204"/>
    </row>
    <row r="8530" spans="5:8" x14ac:dyDescent="0.25">
      <c r="E8530" s="169"/>
      <c r="F8530" s="169"/>
      <c r="G8530" s="169"/>
      <c r="H8530" s="204"/>
    </row>
    <row r="8531" spans="5:8" x14ac:dyDescent="0.25">
      <c r="E8531" s="169"/>
      <c r="F8531" s="169"/>
      <c r="G8531" s="169"/>
      <c r="H8531" s="204"/>
    </row>
    <row r="8532" spans="5:8" x14ac:dyDescent="0.25">
      <c r="E8532" s="169"/>
      <c r="F8532" s="169"/>
      <c r="G8532" s="169"/>
      <c r="H8532" s="204"/>
    </row>
    <row r="8533" spans="5:8" x14ac:dyDescent="0.25">
      <c r="E8533" s="169"/>
      <c r="F8533" s="169"/>
      <c r="G8533" s="169"/>
      <c r="H8533" s="204"/>
    </row>
    <row r="8534" spans="5:8" x14ac:dyDescent="0.25">
      <c r="E8534" s="169"/>
      <c r="F8534" s="169"/>
      <c r="G8534" s="169"/>
      <c r="H8534" s="204"/>
    </row>
    <row r="8535" spans="5:8" x14ac:dyDescent="0.25">
      <c r="E8535" s="169"/>
      <c r="F8535" s="169"/>
      <c r="G8535" s="169"/>
      <c r="H8535" s="204"/>
    </row>
    <row r="8536" spans="5:8" x14ac:dyDescent="0.25">
      <c r="E8536" s="169"/>
      <c r="F8536" s="169"/>
      <c r="G8536" s="169"/>
      <c r="H8536" s="204"/>
    </row>
    <row r="8537" spans="5:8" x14ac:dyDescent="0.25">
      <c r="E8537" s="169"/>
      <c r="F8537" s="169"/>
      <c r="G8537" s="169"/>
      <c r="H8537" s="204"/>
    </row>
    <row r="8538" spans="5:8" x14ac:dyDescent="0.25">
      <c r="E8538" s="169"/>
      <c r="F8538" s="169"/>
      <c r="G8538" s="169"/>
      <c r="H8538" s="204"/>
    </row>
    <row r="8539" spans="5:8" x14ac:dyDescent="0.25">
      <c r="E8539" s="169"/>
      <c r="F8539" s="169"/>
      <c r="G8539" s="169"/>
      <c r="H8539" s="204"/>
    </row>
    <row r="8540" spans="5:8" x14ac:dyDescent="0.25">
      <c r="E8540" s="169"/>
      <c r="F8540" s="169"/>
      <c r="G8540" s="169"/>
      <c r="H8540" s="204"/>
    </row>
    <row r="8541" spans="5:8" x14ac:dyDescent="0.25">
      <c r="E8541" s="169"/>
      <c r="F8541" s="169"/>
      <c r="G8541" s="169"/>
      <c r="H8541" s="204"/>
    </row>
    <row r="8542" spans="5:8" x14ac:dyDescent="0.25">
      <c r="E8542" s="169"/>
      <c r="F8542" s="169"/>
      <c r="G8542" s="169"/>
      <c r="H8542" s="204"/>
    </row>
    <row r="8543" spans="5:8" x14ac:dyDescent="0.25">
      <c r="E8543" s="169"/>
      <c r="F8543" s="169"/>
      <c r="G8543" s="169"/>
      <c r="H8543" s="204"/>
    </row>
    <row r="8544" spans="5:8" x14ac:dyDescent="0.25">
      <c r="E8544" s="169"/>
      <c r="F8544" s="169"/>
      <c r="G8544" s="169"/>
      <c r="H8544" s="204"/>
    </row>
    <row r="8545" spans="5:8" x14ac:dyDescent="0.25">
      <c r="E8545" s="169"/>
      <c r="F8545" s="169"/>
      <c r="G8545" s="169"/>
      <c r="H8545" s="204"/>
    </row>
    <row r="8546" spans="5:8" x14ac:dyDescent="0.25">
      <c r="E8546" s="169"/>
      <c r="F8546" s="169"/>
      <c r="G8546" s="169"/>
      <c r="H8546" s="204"/>
    </row>
    <row r="8547" spans="5:8" x14ac:dyDescent="0.25">
      <c r="E8547" s="169"/>
      <c r="F8547" s="169"/>
      <c r="G8547" s="169"/>
      <c r="H8547" s="204"/>
    </row>
    <row r="8548" spans="5:8" x14ac:dyDescent="0.25">
      <c r="E8548" s="169"/>
      <c r="F8548" s="169"/>
      <c r="G8548" s="169"/>
      <c r="H8548" s="204"/>
    </row>
    <row r="8549" spans="5:8" x14ac:dyDescent="0.25">
      <c r="E8549" s="169"/>
      <c r="F8549" s="169"/>
      <c r="G8549" s="169"/>
      <c r="H8549" s="204"/>
    </row>
    <row r="8550" spans="5:8" x14ac:dyDescent="0.25">
      <c r="E8550" s="169"/>
      <c r="F8550" s="169"/>
      <c r="G8550" s="169"/>
      <c r="H8550" s="204"/>
    </row>
    <row r="8551" spans="5:8" x14ac:dyDescent="0.25">
      <c r="E8551" s="169"/>
      <c r="F8551" s="169"/>
      <c r="G8551" s="169"/>
      <c r="H8551" s="204"/>
    </row>
    <row r="8552" spans="5:8" x14ac:dyDescent="0.25">
      <c r="E8552" s="169"/>
      <c r="F8552" s="169"/>
      <c r="G8552" s="169"/>
      <c r="H8552" s="204"/>
    </row>
    <row r="8553" spans="5:8" x14ac:dyDescent="0.25">
      <c r="E8553" s="169"/>
      <c r="F8553" s="169"/>
      <c r="G8553" s="169"/>
      <c r="H8553" s="204"/>
    </row>
    <row r="8554" spans="5:8" x14ac:dyDescent="0.25">
      <c r="E8554" s="169"/>
      <c r="F8554" s="169"/>
      <c r="G8554" s="169"/>
      <c r="H8554" s="204"/>
    </row>
    <row r="8555" spans="5:8" x14ac:dyDescent="0.25">
      <c r="E8555" s="169"/>
      <c r="F8555" s="169"/>
      <c r="G8555" s="169"/>
      <c r="H8555" s="204"/>
    </row>
    <row r="8556" spans="5:8" x14ac:dyDescent="0.25">
      <c r="E8556" s="169"/>
      <c r="F8556" s="169"/>
      <c r="G8556" s="169"/>
      <c r="H8556" s="204"/>
    </row>
    <row r="8557" spans="5:8" x14ac:dyDescent="0.25">
      <c r="E8557" s="169"/>
      <c r="F8557" s="169"/>
      <c r="G8557" s="169"/>
      <c r="H8557" s="204"/>
    </row>
    <row r="8558" spans="5:8" x14ac:dyDescent="0.25">
      <c r="E8558" s="169"/>
      <c r="F8558" s="169"/>
      <c r="G8558" s="169"/>
      <c r="H8558" s="204"/>
    </row>
    <row r="8559" spans="5:8" x14ac:dyDescent="0.25">
      <c r="E8559" s="169"/>
      <c r="F8559" s="169"/>
      <c r="G8559" s="169"/>
      <c r="H8559" s="204"/>
    </row>
    <row r="8560" spans="5:8" x14ac:dyDescent="0.25">
      <c r="E8560" s="169"/>
      <c r="F8560" s="169"/>
      <c r="G8560" s="169"/>
      <c r="H8560" s="204"/>
    </row>
    <row r="8561" spans="5:8" x14ac:dyDescent="0.25">
      <c r="E8561" s="169"/>
      <c r="F8561" s="169"/>
      <c r="G8561" s="169"/>
      <c r="H8561" s="204"/>
    </row>
    <row r="8562" spans="5:8" x14ac:dyDescent="0.25">
      <c r="E8562" s="169"/>
      <c r="F8562" s="169"/>
      <c r="G8562" s="169"/>
      <c r="H8562" s="204"/>
    </row>
    <row r="8563" spans="5:8" x14ac:dyDescent="0.25">
      <c r="E8563" s="169"/>
      <c r="F8563" s="169"/>
      <c r="G8563" s="169"/>
      <c r="H8563" s="204"/>
    </row>
    <row r="8564" spans="5:8" x14ac:dyDescent="0.25">
      <c r="E8564" s="169"/>
      <c r="F8564" s="169"/>
      <c r="G8564" s="169"/>
      <c r="H8564" s="204"/>
    </row>
    <row r="8565" spans="5:8" x14ac:dyDescent="0.25">
      <c r="E8565" s="169"/>
      <c r="F8565" s="169"/>
      <c r="G8565" s="169"/>
      <c r="H8565" s="204"/>
    </row>
    <row r="8566" spans="5:8" x14ac:dyDescent="0.25">
      <c r="E8566" s="169"/>
      <c r="F8566" s="169"/>
      <c r="G8566" s="169"/>
      <c r="H8566" s="204"/>
    </row>
    <row r="8567" spans="5:8" x14ac:dyDescent="0.25">
      <c r="E8567" s="169"/>
      <c r="F8567" s="169"/>
      <c r="G8567" s="169"/>
      <c r="H8567" s="204"/>
    </row>
    <row r="8568" spans="5:8" x14ac:dyDescent="0.25">
      <c r="E8568" s="169"/>
      <c r="F8568" s="169"/>
      <c r="G8568" s="169"/>
      <c r="H8568" s="204"/>
    </row>
    <row r="8569" spans="5:8" x14ac:dyDescent="0.25">
      <c r="E8569" s="169"/>
      <c r="F8569" s="169"/>
      <c r="G8569" s="169"/>
      <c r="H8569" s="204"/>
    </row>
    <row r="8570" spans="5:8" x14ac:dyDescent="0.25">
      <c r="E8570" s="169"/>
      <c r="F8570" s="169"/>
      <c r="G8570" s="169"/>
      <c r="H8570" s="204"/>
    </row>
    <row r="8571" spans="5:8" x14ac:dyDescent="0.25">
      <c r="E8571" s="169"/>
      <c r="F8571" s="169"/>
      <c r="G8571" s="169"/>
      <c r="H8571" s="204"/>
    </row>
    <row r="8572" spans="5:8" x14ac:dyDescent="0.25">
      <c r="E8572" s="169"/>
      <c r="F8572" s="169"/>
      <c r="G8572" s="169"/>
      <c r="H8572" s="204"/>
    </row>
    <row r="8573" spans="5:8" x14ac:dyDescent="0.25">
      <c r="E8573" s="169"/>
      <c r="F8573" s="169"/>
      <c r="G8573" s="169"/>
      <c r="H8573" s="204"/>
    </row>
    <row r="8574" spans="5:8" x14ac:dyDescent="0.25">
      <c r="E8574" s="169"/>
      <c r="F8574" s="169"/>
      <c r="G8574" s="169"/>
      <c r="H8574" s="204"/>
    </row>
    <row r="8575" spans="5:8" x14ac:dyDescent="0.25">
      <c r="E8575" s="169"/>
      <c r="F8575" s="169"/>
      <c r="G8575" s="169"/>
      <c r="H8575" s="204"/>
    </row>
    <row r="8576" spans="5:8" x14ac:dyDescent="0.25">
      <c r="E8576" s="169"/>
      <c r="F8576" s="169"/>
      <c r="G8576" s="169"/>
      <c r="H8576" s="204"/>
    </row>
    <row r="8577" spans="5:8" x14ac:dyDescent="0.25">
      <c r="E8577" s="169"/>
      <c r="F8577" s="169"/>
      <c r="G8577" s="169"/>
      <c r="H8577" s="204"/>
    </row>
    <row r="8578" spans="5:8" x14ac:dyDescent="0.25">
      <c r="E8578" s="169"/>
      <c r="F8578" s="169"/>
      <c r="G8578" s="169"/>
      <c r="H8578" s="204"/>
    </row>
    <row r="8579" spans="5:8" x14ac:dyDescent="0.25">
      <c r="E8579" s="169"/>
      <c r="F8579" s="169"/>
      <c r="G8579" s="169"/>
      <c r="H8579" s="204"/>
    </row>
    <row r="8580" spans="5:8" x14ac:dyDescent="0.25">
      <c r="E8580" s="169"/>
      <c r="F8580" s="169"/>
      <c r="G8580" s="169"/>
      <c r="H8580" s="204"/>
    </row>
    <row r="8581" spans="5:8" x14ac:dyDescent="0.25">
      <c r="E8581" s="169"/>
      <c r="F8581" s="169"/>
      <c r="G8581" s="169"/>
      <c r="H8581" s="204"/>
    </row>
    <row r="8582" spans="5:8" x14ac:dyDescent="0.25">
      <c r="E8582" s="169"/>
      <c r="F8582" s="169"/>
      <c r="G8582" s="169"/>
      <c r="H8582" s="204"/>
    </row>
    <row r="8583" spans="5:8" x14ac:dyDescent="0.25">
      <c r="E8583" s="169"/>
      <c r="F8583" s="169"/>
      <c r="G8583" s="169"/>
      <c r="H8583" s="204"/>
    </row>
    <row r="8584" spans="5:8" x14ac:dyDescent="0.25">
      <c r="E8584" s="169"/>
      <c r="F8584" s="169"/>
      <c r="G8584" s="169"/>
      <c r="H8584" s="204"/>
    </row>
    <row r="8585" spans="5:8" x14ac:dyDescent="0.25">
      <c r="E8585" s="169"/>
      <c r="F8585" s="169"/>
      <c r="G8585" s="169"/>
      <c r="H8585" s="204"/>
    </row>
    <row r="8586" spans="5:8" x14ac:dyDescent="0.25">
      <c r="E8586" s="169"/>
      <c r="F8586" s="169"/>
      <c r="G8586" s="169"/>
      <c r="H8586" s="204"/>
    </row>
    <row r="8587" spans="5:8" x14ac:dyDescent="0.25">
      <c r="E8587" s="169"/>
      <c r="F8587" s="169"/>
      <c r="G8587" s="169"/>
      <c r="H8587" s="204"/>
    </row>
    <row r="8588" spans="5:8" x14ac:dyDescent="0.25">
      <c r="E8588" s="169"/>
      <c r="F8588" s="169"/>
      <c r="G8588" s="169"/>
      <c r="H8588" s="204"/>
    </row>
    <row r="8589" spans="5:8" x14ac:dyDescent="0.25">
      <c r="E8589" s="169"/>
      <c r="F8589" s="169"/>
      <c r="G8589" s="169"/>
      <c r="H8589" s="204"/>
    </row>
    <row r="8590" spans="5:8" x14ac:dyDescent="0.25">
      <c r="E8590" s="169"/>
      <c r="F8590" s="169"/>
      <c r="G8590" s="169"/>
      <c r="H8590" s="204"/>
    </row>
    <row r="8591" spans="5:8" x14ac:dyDescent="0.25">
      <c r="E8591" s="169"/>
      <c r="F8591" s="169"/>
      <c r="G8591" s="169"/>
      <c r="H8591" s="204"/>
    </row>
    <row r="8592" spans="5:8" x14ac:dyDescent="0.25">
      <c r="E8592" s="169"/>
      <c r="F8592" s="169"/>
      <c r="G8592" s="169"/>
      <c r="H8592" s="204"/>
    </row>
    <row r="8593" spans="5:8" x14ac:dyDescent="0.25">
      <c r="E8593" s="169"/>
      <c r="F8593" s="169"/>
      <c r="G8593" s="169"/>
      <c r="H8593" s="204"/>
    </row>
    <row r="8594" spans="5:8" x14ac:dyDescent="0.25">
      <c r="E8594" s="169"/>
      <c r="F8594" s="169"/>
      <c r="G8594" s="169"/>
      <c r="H8594" s="204"/>
    </row>
    <row r="8595" spans="5:8" x14ac:dyDescent="0.25">
      <c r="E8595" s="169"/>
      <c r="F8595" s="169"/>
      <c r="G8595" s="169"/>
      <c r="H8595" s="204"/>
    </row>
    <row r="8596" spans="5:8" x14ac:dyDescent="0.25">
      <c r="E8596" s="169"/>
      <c r="F8596" s="169"/>
      <c r="G8596" s="169"/>
      <c r="H8596" s="204"/>
    </row>
    <row r="8597" spans="5:8" x14ac:dyDescent="0.25">
      <c r="E8597" s="169"/>
      <c r="F8597" s="169"/>
      <c r="G8597" s="169"/>
      <c r="H8597" s="204"/>
    </row>
    <row r="8598" spans="5:8" x14ac:dyDescent="0.25">
      <c r="E8598" s="169"/>
      <c r="F8598" s="169"/>
      <c r="G8598" s="169"/>
      <c r="H8598" s="204"/>
    </row>
    <row r="8599" spans="5:8" x14ac:dyDescent="0.25">
      <c r="E8599" s="169"/>
      <c r="F8599" s="169"/>
      <c r="G8599" s="169"/>
      <c r="H8599" s="204"/>
    </row>
    <row r="8600" spans="5:8" x14ac:dyDescent="0.25">
      <c r="E8600" s="169"/>
      <c r="F8600" s="169"/>
      <c r="G8600" s="169"/>
      <c r="H8600" s="204"/>
    </row>
    <row r="8601" spans="5:8" x14ac:dyDescent="0.25">
      <c r="E8601" s="169"/>
      <c r="F8601" s="169"/>
      <c r="G8601" s="169"/>
      <c r="H8601" s="204"/>
    </row>
    <row r="8602" spans="5:8" x14ac:dyDescent="0.25">
      <c r="E8602" s="169"/>
      <c r="F8602" s="169"/>
      <c r="G8602" s="169"/>
      <c r="H8602" s="204"/>
    </row>
    <row r="8603" spans="5:8" x14ac:dyDescent="0.25">
      <c r="E8603" s="169"/>
      <c r="F8603" s="169"/>
      <c r="G8603" s="169"/>
      <c r="H8603" s="204"/>
    </row>
    <row r="8604" spans="5:8" x14ac:dyDescent="0.25">
      <c r="E8604" s="169"/>
      <c r="F8604" s="169"/>
      <c r="G8604" s="169"/>
      <c r="H8604" s="204"/>
    </row>
    <row r="8605" spans="5:8" x14ac:dyDescent="0.25">
      <c r="E8605" s="169"/>
      <c r="F8605" s="169"/>
      <c r="G8605" s="169"/>
      <c r="H8605" s="204"/>
    </row>
    <row r="8606" spans="5:8" x14ac:dyDescent="0.25">
      <c r="E8606" s="169"/>
      <c r="F8606" s="169"/>
      <c r="G8606" s="169"/>
      <c r="H8606" s="204"/>
    </row>
    <row r="8607" spans="5:8" x14ac:dyDescent="0.25">
      <c r="E8607" s="169"/>
      <c r="F8607" s="169"/>
      <c r="G8607" s="169"/>
      <c r="H8607" s="204"/>
    </row>
    <row r="8608" spans="5:8" x14ac:dyDescent="0.25">
      <c r="E8608" s="169"/>
      <c r="F8608" s="169"/>
      <c r="G8608" s="169"/>
      <c r="H8608" s="204"/>
    </row>
    <row r="8609" spans="5:8" x14ac:dyDescent="0.25">
      <c r="E8609" s="169"/>
      <c r="F8609" s="169"/>
      <c r="G8609" s="169"/>
      <c r="H8609" s="204"/>
    </row>
    <row r="8610" spans="5:8" x14ac:dyDescent="0.25">
      <c r="E8610" s="169"/>
      <c r="F8610" s="169"/>
      <c r="G8610" s="169"/>
      <c r="H8610" s="204"/>
    </row>
    <row r="8611" spans="5:8" x14ac:dyDescent="0.25">
      <c r="E8611" s="169"/>
      <c r="F8611" s="169"/>
      <c r="G8611" s="169"/>
      <c r="H8611" s="204"/>
    </row>
    <row r="8612" spans="5:8" x14ac:dyDescent="0.25">
      <c r="E8612" s="169"/>
      <c r="F8612" s="169"/>
      <c r="G8612" s="169"/>
      <c r="H8612" s="204"/>
    </row>
    <row r="8613" spans="5:8" x14ac:dyDescent="0.25">
      <c r="E8613" s="169"/>
      <c r="F8613" s="169"/>
      <c r="G8613" s="169"/>
      <c r="H8613" s="204"/>
    </row>
    <row r="8614" spans="5:8" x14ac:dyDescent="0.25">
      <c r="E8614" s="169"/>
      <c r="F8614" s="169"/>
      <c r="G8614" s="169"/>
      <c r="H8614" s="204"/>
    </row>
    <row r="8615" spans="5:8" x14ac:dyDescent="0.25">
      <c r="E8615" s="169"/>
      <c r="F8615" s="169"/>
      <c r="G8615" s="169"/>
      <c r="H8615" s="204"/>
    </row>
    <row r="8616" spans="5:8" x14ac:dyDescent="0.25">
      <c r="E8616" s="169"/>
      <c r="F8616" s="169"/>
      <c r="G8616" s="169"/>
      <c r="H8616" s="204"/>
    </row>
    <row r="8617" spans="5:8" x14ac:dyDescent="0.25">
      <c r="E8617" s="169"/>
      <c r="F8617" s="169"/>
      <c r="G8617" s="169"/>
      <c r="H8617" s="204"/>
    </row>
    <row r="8618" spans="5:8" x14ac:dyDescent="0.25">
      <c r="E8618" s="169"/>
      <c r="F8618" s="169"/>
      <c r="G8618" s="169"/>
      <c r="H8618" s="204"/>
    </row>
    <row r="8619" spans="5:8" x14ac:dyDescent="0.25">
      <c r="E8619" s="169"/>
      <c r="F8619" s="169"/>
      <c r="G8619" s="169"/>
      <c r="H8619" s="204"/>
    </row>
    <row r="8620" spans="5:8" x14ac:dyDescent="0.25">
      <c r="E8620" s="169"/>
      <c r="F8620" s="169"/>
      <c r="G8620" s="169"/>
      <c r="H8620" s="204"/>
    </row>
    <row r="8621" spans="5:8" x14ac:dyDescent="0.25">
      <c r="E8621" s="169"/>
      <c r="F8621" s="169"/>
      <c r="G8621" s="169"/>
      <c r="H8621" s="204"/>
    </row>
    <row r="8622" spans="5:8" x14ac:dyDescent="0.25">
      <c r="E8622" s="169"/>
      <c r="F8622" s="169"/>
      <c r="G8622" s="169"/>
      <c r="H8622" s="204"/>
    </row>
    <row r="8623" spans="5:8" x14ac:dyDescent="0.25">
      <c r="E8623" s="169"/>
      <c r="F8623" s="169"/>
      <c r="G8623" s="169"/>
      <c r="H8623" s="204"/>
    </row>
    <row r="8624" spans="5:8" x14ac:dyDescent="0.25">
      <c r="E8624" s="169"/>
      <c r="F8624" s="169"/>
      <c r="G8624" s="169"/>
      <c r="H8624" s="204"/>
    </row>
    <row r="8625" spans="5:8" x14ac:dyDescent="0.25">
      <c r="E8625" s="169"/>
      <c r="F8625" s="169"/>
      <c r="G8625" s="169"/>
      <c r="H8625" s="204"/>
    </row>
    <row r="8626" spans="5:8" x14ac:dyDescent="0.25">
      <c r="E8626" s="169"/>
      <c r="F8626" s="169"/>
      <c r="G8626" s="169"/>
      <c r="H8626" s="204"/>
    </row>
    <row r="8627" spans="5:8" x14ac:dyDescent="0.25">
      <c r="E8627" s="169"/>
      <c r="F8627" s="169"/>
      <c r="G8627" s="169"/>
      <c r="H8627" s="204"/>
    </row>
    <row r="8628" spans="5:8" x14ac:dyDescent="0.25">
      <c r="E8628" s="169"/>
      <c r="F8628" s="169"/>
      <c r="G8628" s="169"/>
      <c r="H8628" s="204"/>
    </row>
    <row r="8629" spans="5:8" x14ac:dyDescent="0.25">
      <c r="E8629" s="169"/>
      <c r="F8629" s="169"/>
      <c r="G8629" s="169"/>
      <c r="H8629" s="204"/>
    </row>
    <row r="8630" spans="5:8" x14ac:dyDescent="0.25">
      <c r="E8630" s="169"/>
      <c r="F8630" s="169"/>
      <c r="G8630" s="169"/>
      <c r="H8630" s="204"/>
    </row>
    <row r="8631" spans="5:8" x14ac:dyDescent="0.25">
      <c r="E8631" s="169"/>
      <c r="F8631" s="169"/>
      <c r="G8631" s="169"/>
      <c r="H8631" s="204"/>
    </row>
    <row r="8632" spans="5:8" x14ac:dyDescent="0.25">
      <c r="E8632" s="169"/>
      <c r="F8632" s="169"/>
      <c r="G8632" s="169"/>
      <c r="H8632" s="204"/>
    </row>
    <row r="8633" spans="5:8" x14ac:dyDescent="0.25">
      <c r="E8633" s="169"/>
      <c r="F8633" s="169"/>
      <c r="G8633" s="169"/>
      <c r="H8633" s="204"/>
    </row>
    <row r="8634" spans="5:8" x14ac:dyDescent="0.25">
      <c r="E8634" s="169"/>
      <c r="F8634" s="169"/>
      <c r="G8634" s="169"/>
      <c r="H8634" s="204"/>
    </row>
    <row r="8635" spans="5:8" x14ac:dyDescent="0.25">
      <c r="E8635" s="169"/>
      <c r="F8635" s="169"/>
      <c r="G8635" s="169"/>
      <c r="H8635" s="204"/>
    </row>
    <row r="8636" spans="5:8" x14ac:dyDescent="0.25">
      <c r="E8636" s="169"/>
      <c r="F8636" s="169"/>
      <c r="G8636" s="169"/>
      <c r="H8636" s="204"/>
    </row>
    <row r="8637" spans="5:8" x14ac:dyDescent="0.25">
      <c r="E8637" s="169"/>
      <c r="F8637" s="169"/>
      <c r="G8637" s="169"/>
      <c r="H8637" s="204"/>
    </row>
    <row r="8638" spans="5:8" x14ac:dyDescent="0.25">
      <c r="E8638" s="169"/>
      <c r="F8638" s="169"/>
      <c r="G8638" s="169"/>
      <c r="H8638" s="204"/>
    </row>
    <row r="8639" spans="5:8" x14ac:dyDescent="0.25">
      <c r="E8639" s="169"/>
      <c r="F8639" s="169"/>
      <c r="G8639" s="169"/>
      <c r="H8639" s="204"/>
    </row>
    <row r="8640" spans="5:8" x14ac:dyDescent="0.25">
      <c r="E8640" s="169"/>
      <c r="F8640" s="169"/>
      <c r="G8640" s="169"/>
      <c r="H8640" s="204"/>
    </row>
    <row r="8641" spans="5:8" x14ac:dyDescent="0.25">
      <c r="E8641" s="169"/>
      <c r="F8641" s="169"/>
      <c r="G8641" s="169"/>
      <c r="H8641" s="204"/>
    </row>
    <row r="8642" spans="5:8" x14ac:dyDescent="0.25">
      <c r="E8642" s="169"/>
      <c r="F8642" s="169"/>
      <c r="G8642" s="169"/>
      <c r="H8642" s="204"/>
    </row>
    <row r="8643" spans="5:8" x14ac:dyDescent="0.25">
      <c r="E8643" s="169"/>
      <c r="F8643" s="169"/>
      <c r="G8643" s="169"/>
      <c r="H8643" s="204"/>
    </row>
    <row r="8644" spans="5:8" x14ac:dyDescent="0.25">
      <c r="E8644" s="169"/>
      <c r="F8644" s="169"/>
      <c r="G8644" s="169"/>
      <c r="H8644" s="204"/>
    </row>
    <row r="8645" spans="5:8" x14ac:dyDescent="0.25">
      <c r="E8645" s="169"/>
      <c r="F8645" s="169"/>
      <c r="G8645" s="169"/>
      <c r="H8645" s="204"/>
    </row>
    <row r="8646" spans="5:8" x14ac:dyDescent="0.25">
      <c r="E8646" s="169"/>
      <c r="F8646" s="169"/>
      <c r="G8646" s="169"/>
      <c r="H8646" s="204"/>
    </row>
    <row r="8647" spans="5:8" x14ac:dyDescent="0.25">
      <c r="E8647" s="169"/>
      <c r="F8647" s="169"/>
      <c r="G8647" s="169"/>
      <c r="H8647" s="204"/>
    </row>
    <row r="8648" spans="5:8" x14ac:dyDescent="0.25">
      <c r="E8648" s="169"/>
      <c r="F8648" s="169"/>
      <c r="G8648" s="169"/>
      <c r="H8648" s="204"/>
    </row>
    <row r="8649" spans="5:8" x14ac:dyDescent="0.25">
      <c r="E8649" s="169"/>
      <c r="F8649" s="169"/>
      <c r="G8649" s="169"/>
      <c r="H8649" s="204"/>
    </row>
    <row r="8650" spans="5:8" x14ac:dyDescent="0.25">
      <c r="E8650" s="169"/>
      <c r="F8650" s="169"/>
      <c r="G8650" s="169"/>
      <c r="H8650" s="204"/>
    </row>
    <row r="8651" spans="5:8" x14ac:dyDescent="0.25">
      <c r="E8651" s="169"/>
      <c r="F8651" s="169"/>
      <c r="G8651" s="169"/>
      <c r="H8651" s="204"/>
    </row>
    <row r="8652" spans="5:8" x14ac:dyDescent="0.25">
      <c r="E8652" s="169"/>
      <c r="F8652" s="169"/>
      <c r="G8652" s="169"/>
      <c r="H8652" s="204"/>
    </row>
    <row r="8653" spans="5:8" x14ac:dyDescent="0.25">
      <c r="E8653" s="169"/>
      <c r="F8653" s="169"/>
      <c r="G8653" s="169"/>
      <c r="H8653" s="204"/>
    </row>
    <row r="8654" spans="5:8" x14ac:dyDescent="0.25">
      <c r="E8654" s="169"/>
      <c r="F8654" s="169"/>
      <c r="G8654" s="169"/>
      <c r="H8654" s="204"/>
    </row>
    <row r="8655" spans="5:8" x14ac:dyDescent="0.25">
      <c r="E8655" s="169"/>
      <c r="F8655" s="169"/>
      <c r="G8655" s="169"/>
      <c r="H8655" s="204"/>
    </row>
    <row r="8656" spans="5:8" x14ac:dyDescent="0.25">
      <c r="E8656" s="169"/>
      <c r="F8656" s="169"/>
      <c r="G8656" s="169"/>
      <c r="H8656" s="204"/>
    </row>
    <row r="8657" spans="5:8" x14ac:dyDescent="0.25">
      <c r="E8657" s="169"/>
      <c r="F8657" s="169"/>
      <c r="G8657" s="169"/>
      <c r="H8657" s="204"/>
    </row>
    <row r="8658" spans="5:8" x14ac:dyDescent="0.25">
      <c r="E8658" s="169"/>
      <c r="F8658" s="169"/>
      <c r="G8658" s="169"/>
      <c r="H8658" s="204"/>
    </row>
    <row r="8659" spans="5:8" x14ac:dyDescent="0.25">
      <c r="E8659" s="169"/>
      <c r="F8659" s="169"/>
      <c r="G8659" s="169"/>
      <c r="H8659" s="204"/>
    </row>
    <row r="8660" spans="5:8" x14ac:dyDescent="0.25">
      <c r="E8660" s="169"/>
      <c r="F8660" s="169"/>
      <c r="G8660" s="169"/>
      <c r="H8660" s="204"/>
    </row>
    <row r="8661" spans="5:8" x14ac:dyDescent="0.25">
      <c r="E8661" s="169"/>
      <c r="F8661" s="169"/>
      <c r="G8661" s="169"/>
      <c r="H8661" s="204"/>
    </row>
    <row r="8662" spans="5:8" x14ac:dyDescent="0.25">
      <c r="E8662" s="169"/>
      <c r="F8662" s="169"/>
      <c r="G8662" s="169"/>
      <c r="H8662" s="204"/>
    </row>
    <row r="8663" spans="5:8" x14ac:dyDescent="0.25">
      <c r="E8663" s="169"/>
      <c r="F8663" s="169"/>
      <c r="G8663" s="169"/>
      <c r="H8663" s="204"/>
    </row>
    <row r="8664" spans="5:8" x14ac:dyDescent="0.25">
      <c r="E8664" s="169"/>
      <c r="F8664" s="169"/>
      <c r="G8664" s="169"/>
      <c r="H8664" s="204"/>
    </row>
    <row r="8665" spans="5:8" x14ac:dyDescent="0.25">
      <c r="E8665" s="169"/>
      <c r="F8665" s="169"/>
      <c r="G8665" s="169"/>
      <c r="H8665" s="204"/>
    </row>
    <row r="8666" spans="5:8" x14ac:dyDescent="0.25">
      <c r="E8666" s="169"/>
      <c r="F8666" s="169"/>
      <c r="G8666" s="169"/>
      <c r="H8666" s="204"/>
    </row>
    <row r="8667" spans="5:8" x14ac:dyDescent="0.25">
      <c r="E8667" s="169"/>
      <c r="F8667" s="169"/>
      <c r="G8667" s="169"/>
      <c r="H8667" s="204"/>
    </row>
    <row r="8668" spans="5:8" x14ac:dyDescent="0.25">
      <c r="E8668" s="169"/>
      <c r="F8668" s="169"/>
      <c r="G8668" s="169"/>
      <c r="H8668" s="204"/>
    </row>
    <row r="8669" spans="5:8" x14ac:dyDescent="0.25">
      <c r="E8669" s="169"/>
      <c r="F8669" s="169"/>
      <c r="G8669" s="169"/>
      <c r="H8669" s="204"/>
    </row>
    <row r="8670" spans="5:8" x14ac:dyDescent="0.25">
      <c r="E8670" s="169"/>
      <c r="F8670" s="169"/>
      <c r="G8670" s="169"/>
      <c r="H8670" s="204"/>
    </row>
    <row r="8671" spans="5:8" x14ac:dyDescent="0.25">
      <c r="E8671" s="169"/>
      <c r="F8671" s="169"/>
      <c r="G8671" s="169"/>
      <c r="H8671" s="204"/>
    </row>
    <row r="8672" spans="5:8" x14ac:dyDescent="0.25">
      <c r="E8672" s="169"/>
      <c r="F8672" s="169"/>
      <c r="G8672" s="169"/>
      <c r="H8672" s="204"/>
    </row>
    <row r="8673" spans="5:8" x14ac:dyDescent="0.25">
      <c r="E8673" s="169"/>
      <c r="F8673" s="169"/>
      <c r="G8673" s="169"/>
      <c r="H8673" s="204"/>
    </row>
    <row r="8674" spans="5:8" x14ac:dyDescent="0.25">
      <c r="E8674" s="169"/>
      <c r="F8674" s="169"/>
      <c r="G8674" s="169"/>
      <c r="H8674" s="204"/>
    </row>
    <row r="8675" spans="5:8" x14ac:dyDescent="0.25">
      <c r="E8675" s="169"/>
      <c r="F8675" s="169"/>
      <c r="G8675" s="169"/>
      <c r="H8675" s="204"/>
    </row>
    <row r="8676" spans="5:8" x14ac:dyDescent="0.25">
      <c r="E8676" s="169"/>
      <c r="F8676" s="169"/>
      <c r="G8676" s="169"/>
      <c r="H8676" s="204"/>
    </row>
    <row r="8677" spans="5:8" x14ac:dyDescent="0.25">
      <c r="E8677" s="169"/>
      <c r="F8677" s="169"/>
      <c r="G8677" s="169"/>
      <c r="H8677" s="204"/>
    </row>
    <row r="8678" spans="5:8" x14ac:dyDescent="0.25">
      <c r="E8678" s="169"/>
      <c r="F8678" s="169"/>
      <c r="G8678" s="169"/>
      <c r="H8678" s="204"/>
    </row>
    <row r="8679" spans="5:8" x14ac:dyDescent="0.25">
      <c r="E8679" s="169"/>
      <c r="F8679" s="169"/>
      <c r="G8679" s="169"/>
      <c r="H8679" s="204"/>
    </row>
    <row r="8680" spans="5:8" x14ac:dyDescent="0.25">
      <c r="E8680" s="169"/>
      <c r="F8680" s="169"/>
      <c r="G8680" s="169"/>
      <c r="H8680" s="204"/>
    </row>
    <row r="8681" spans="5:8" x14ac:dyDescent="0.25">
      <c r="E8681" s="169"/>
      <c r="F8681" s="169"/>
      <c r="G8681" s="169"/>
      <c r="H8681" s="204"/>
    </row>
    <row r="8682" spans="5:8" x14ac:dyDescent="0.25">
      <c r="E8682" s="169"/>
      <c r="F8682" s="169"/>
      <c r="G8682" s="169"/>
      <c r="H8682" s="204"/>
    </row>
    <row r="8683" spans="5:8" x14ac:dyDescent="0.25">
      <c r="E8683" s="169"/>
      <c r="F8683" s="169"/>
      <c r="G8683" s="169"/>
      <c r="H8683" s="204"/>
    </row>
    <row r="8684" spans="5:8" x14ac:dyDescent="0.25">
      <c r="E8684" s="169"/>
      <c r="F8684" s="169"/>
      <c r="G8684" s="169"/>
      <c r="H8684" s="204"/>
    </row>
    <row r="8685" spans="5:8" x14ac:dyDescent="0.25">
      <c r="E8685" s="169"/>
      <c r="F8685" s="169"/>
      <c r="G8685" s="169"/>
      <c r="H8685" s="204"/>
    </row>
    <row r="8686" spans="5:8" x14ac:dyDescent="0.25">
      <c r="E8686" s="169"/>
      <c r="F8686" s="169"/>
      <c r="G8686" s="169"/>
      <c r="H8686" s="204"/>
    </row>
    <row r="8687" spans="5:8" x14ac:dyDescent="0.25">
      <c r="E8687" s="169"/>
      <c r="F8687" s="169"/>
      <c r="G8687" s="169"/>
      <c r="H8687" s="204"/>
    </row>
    <row r="8688" spans="5:8" x14ac:dyDescent="0.25">
      <c r="E8688" s="169"/>
      <c r="F8688" s="169"/>
      <c r="G8688" s="169"/>
      <c r="H8688" s="204"/>
    </row>
    <row r="8689" spans="5:8" x14ac:dyDescent="0.25">
      <c r="E8689" s="169"/>
      <c r="F8689" s="169"/>
      <c r="G8689" s="169"/>
      <c r="H8689" s="204"/>
    </row>
    <row r="8690" spans="5:8" x14ac:dyDescent="0.25">
      <c r="E8690" s="169"/>
      <c r="F8690" s="169"/>
      <c r="G8690" s="169"/>
      <c r="H8690" s="204"/>
    </row>
    <row r="8691" spans="5:8" x14ac:dyDescent="0.25">
      <c r="E8691" s="169"/>
      <c r="F8691" s="169"/>
      <c r="G8691" s="169"/>
      <c r="H8691" s="204"/>
    </row>
    <row r="8692" spans="5:8" x14ac:dyDescent="0.25">
      <c r="E8692" s="169"/>
      <c r="F8692" s="169"/>
      <c r="G8692" s="169"/>
      <c r="H8692" s="204"/>
    </row>
    <row r="8693" spans="5:8" x14ac:dyDescent="0.25">
      <c r="E8693" s="169"/>
      <c r="F8693" s="169"/>
      <c r="G8693" s="169"/>
      <c r="H8693" s="204"/>
    </row>
    <row r="8694" spans="5:8" x14ac:dyDescent="0.25">
      <c r="E8694" s="169"/>
      <c r="F8694" s="169"/>
      <c r="G8694" s="169"/>
      <c r="H8694" s="204"/>
    </row>
    <row r="8695" spans="5:8" x14ac:dyDescent="0.25">
      <c r="E8695" s="169"/>
      <c r="F8695" s="169"/>
      <c r="G8695" s="169"/>
      <c r="H8695" s="204"/>
    </row>
    <row r="8696" spans="5:8" x14ac:dyDescent="0.25">
      <c r="E8696" s="169"/>
      <c r="F8696" s="169"/>
      <c r="G8696" s="169"/>
      <c r="H8696" s="204"/>
    </row>
    <row r="8697" spans="5:8" x14ac:dyDescent="0.25">
      <c r="E8697" s="169"/>
      <c r="F8697" s="169"/>
      <c r="G8697" s="169"/>
      <c r="H8697" s="204"/>
    </row>
    <row r="8698" spans="5:8" x14ac:dyDescent="0.25">
      <c r="E8698" s="169"/>
      <c r="F8698" s="169"/>
      <c r="G8698" s="169"/>
      <c r="H8698" s="204"/>
    </row>
    <row r="8699" spans="5:8" x14ac:dyDescent="0.25">
      <c r="E8699" s="169"/>
      <c r="F8699" s="169"/>
      <c r="G8699" s="169"/>
      <c r="H8699" s="204"/>
    </row>
    <row r="8700" spans="5:8" x14ac:dyDescent="0.25">
      <c r="E8700" s="169"/>
      <c r="F8700" s="169"/>
      <c r="G8700" s="169"/>
      <c r="H8700" s="204"/>
    </row>
    <row r="8701" spans="5:8" x14ac:dyDescent="0.25">
      <c r="E8701" s="169"/>
      <c r="F8701" s="169"/>
      <c r="G8701" s="169"/>
      <c r="H8701" s="204"/>
    </row>
    <row r="8702" spans="5:8" x14ac:dyDescent="0.25">
      <c r="E8702" s="169"/>
      <c r="F8702" s="169"/>
      <c r="G8702" s="169"/>
      <c r="H8702" s="204"/>
    </row>
    <row r="8703" spans="5:8" x14ac:dyDescent="0.25">
      <c r="E8703" s="169"/>
      <c r="F8703" s="169"/>
      <c r="G8703" s="169"/>
      <c r="H8703" s="204"/>
    </row>
    <row r="8704" spans="5:8" x14ac:dyDescent="0.25">
      <c r="E8704" s="169"/>
      <c r="F8704" s="169"/>
      <c r="G8704" s="169"/>
      <c r="H8704" s="204"/>
    </row>
    <row r="8705" spans="5:8" x14ac:dyDescent="0.25">
      <c r="E8705" s="169"/>
      <c r="F8705" s="169"/>
      <c r="G8705" s="169"/>
      <c r="H8705" s="204"/>
    </row>
    <row r="8706" spans="5:8" x14ac:dyDescent="0.25">
      <c r="E8706" s="169"/>
      <c r="F8706" s="169"/>
      <c r="G8706" s="169"/>
      <c r="H8706" s="204"/>
    </row>
    <row r="8707" spans="5:8" x14ac:dyDescent="0.25">
      <c r="E8707" s="169"/>
      <c r="F8707" s="169"/>
      <c r="G8707" s="169"/>
      <c r="H8707" s="204"/>
    </row>
    <row r="8708" spans="5:8" x14ac:dyDescent="0.25">
      <c r="E8708" s="169"/>
      <c r="F8708" s="169"/>
      <c r="G8708" s="169"/>
      <c r="H8708" s="204"/>
    </row>
    <row r="8709" spans="5:8" x14ac:dyDescent="0.25">
      <c r="E8709" s="169"/>
      <c r="F8709" s="169"/>
      <c r="G8709" s="169"/>
      <c r="H8709" s="204"/>
    </row>
    <row r="8710" spans="5:8" x14ac:dyDescent="0.25">
      <c r="E8710" s="169"/>
      <c r="F8710" s="169"/>
      <c r="G8710" s="169"/>
      <c r="H8710" s="204"/>
    </row>
    <row r="8711" spans="5:8" x14ac:dyDescent="0.25">
      <c r="E8711" s="169"/>
      <c r="F8711" s="169"/>
      <c r="G8711" s="169"/>
      <c r="H8711" s="204"/>
    </row>
    <row r="8712" spans="5:8" x14ac:dyDescent="0.25">
      <c r="E8712" s="169"/>
      <c r="F8712" s="169"/>
      <c r="G8712" s="169"/>
      <c r="H8712" s="204"/>
    </row>
    <row r="8713" spans="5:8" x14ac:dyDescent="0.25">
      <c r="E8713" s="169"/>
      <c r="F8713" s="169"/>
      <c r="G8713" s="169"/>
      <c r="H8713" s="204"/>
    </row>
    <row r="8714" spans="5:8" x14ac:dyDescent="0.25">
      <c r="E8714" s="169"/>
      <c r="F8714" s="169"/>
      <c r="G8714" s="169"/>
      <c r="H8714" s="204"/>
    </row>
    <row r="8715" spans="5:8" x14ac:dyDescent="0.25">
      <c r="E8715" s="169"/>
      <c r="F8715" s="169"/>
      <c r="G8715" s="169"/>
      <c r="H8715" s="204"/>
    </row>
    <row r="8716" spans="5:8" x14ac:dyDescent="0.25">
      <c r="E8716" s="169"/>
      <c r="F8716" s="169"/>
      <c r="G8716" s="169"/>
      <c r="H8716" s="204"/>
    </row>
    <row r="8717" spans="5:8" x14ac:dyDescent="0.25">
      <c r="E8717" s="169"/>
      <c r="F8717" s="169"/>
      <c r="G8717" s="169"/>
      <c r="H8717" s="204"/>
    </row>
    <row r="8718" spans="5:8" x14ac:dyDescent="0.25">
      <c r="E8718" s="169"/>
      <c r="F8718" s="169"/>
      <c r="G8718" s="169"/>
      <c r="H8718" s="204"/>
    </row>
    <row r="8719" spans="5:8" x14ac:dyDescent="0.25">
      <c r="E8719" s="169"/>
      <c r="F8719" s="169"/>
      <c r="G8719" s="169"/>
      <c r="H8719" s="204"/>
    </row>
    <row r="8720" spans="5:8" x14ac:dyDescent="0.25">
      <c r="E8720" s="169"/>
      <c r="F8720" s="169"/>
      <c r="G8720" s="169"/>
      <c r="H8720" s="204"/>
    </row>
    <row r="8721" spans="5:8" x14ac:dyDescent="0.25">
      <c r="E8721" s="169"/>
      <c r="F8721" s="169"/>
      <c r="G8721" s="169"/>
      <c r="H8721" s="204"/>
    </row>
    <row r="8722" spans="5:8" x14ac:dyDescent="0.25">
      <c r="E8722" s="169"/>
      <c r="F8722" s="169"/>
      <c r="G8722" s="169"/>
      <c r="H8722" s="204"/>
    </row>
    <row r="8723" spans="5:8" x14ac:dyDescent="0.25">
      <c r="E8723" s="169"/>
      <c r="F8723" s="169"/>
      <c r="G8723" s="169"/>
      <c r="H8723" s="204"/>
    </row>
    <row r="8724" spans="5:8" x14ac:dyDescent="0.25">
      <c r="E8724" s="169"/>
      <c r="F8724" s="169"/>
      <c r="G8724" s="169"/>
      <c r="H8724" s="204"/>
    </row>
    <row r="8725" spans="5:8" x14ac:dyDescent="0.25">
      <c r="E8725" s="169"/>
      <c r="F8725" s="169"/>
      <c r="G8725" s="169"/>
      <c r="H8725" s="204"/>
    </row>
    <row r="8726" spans="5:8" x14ac:dyDescent="0.25">
      <c r="E8726" s="169"/>
      <c r="F8726" s="169"/>
      <c r="G8726" s="169"/>
      <c r="H8726" s="204"/>
    </row>
    <row r="8727" spans="5:8" x14ac:dyDescent="0.25">
      <c r="E8727" s="169"/>
      <c r="F8727" s="169"/>
      <c r="G8727" s="169"/>
      <c r="H8727" s="204"/>
    </row>
    <row r="8728" spans="5:8" x14ac:dyDescent="0.25">
      <c r="E8728" s="169"/>
      <c r="F8728" s="169"/>
      <c r="G8728" s="169"/>
      <c r="H8728" s="204"/>
    </row>
    <row r="8729" spans="5:8" x14ac:dyDescent="0.25">
      <c r="E8729" s="169"/>
      <c r="F8729" s="169"/>
      <c r="G8729" s="169"/>
      <c r="H8729" s="204"/>
    </row>
    <row r="8730" spans="5:8" x14ac:dyDescent="0.25">
      <c r="E8730" s="169"/>
      <c r="F8730" s="169"/>
      <c r="G8730" s="169"/>
      <c r="H8730" s="204"/>
    </row>
    <row r="8731" spans="5:8" x14ac:dyDescent="0.25">
      <c r="E8731" s="169"/>
      <c r="F8731" s="169"/>
      <c r="G8731" s="169"/>
      <c r="H8731" s="204"/>
    </row>
    <row r="8732" spans="5:8" x14ac:dyDescent="0.25">
      <c r="E8732" s="169"/>
      <c r="F8732" s="169"/>
      <c r="G8732" s="169"/>
      <c r="H8732" s="204"/>
    </row>
    <row r="8733" spans="5:8" x14ac:dyDescent="0.25">
      <c r="E8733" s="169"/>
      <c r="F8733" s="169"/>
      <c r="G8733" s="169"/>
      <c r="H8733" s="204"/>
    </row>
    <row r="8734" spans="5:8" x14ac:dyDescent="0.25">
      <c r="E8734" s="169"/>
      <c r="F8734" s="169"/>
      <c r="G8734" s="169"/>
      <c r="H8734" s="204"/>
    </row>
    <row r="8735" spans="5:8" x14ac:dyDescent="0.25">
      <c r="E8735" s="169"/>
      <c r="F8735" s="169"/>
      <c r="G8735" s="169"/>
      <c r="H8735" s="204"/>
    </row>
    <row r="8736" spans="5:8" x14ac:dyDescent="0.25">
      <c r="E8736" s="169"/>
      <c r="F8736" s="169"/>
      <c r="G8736" s="169"/>
      <c r="H8736" s="204"/>
    </row>
    <row r="8737" spans="5:8" x14ac:dyDescent="0.25">
      <c r="E8737" s="169"/>
      <c r="F8737" s="169"/>
      <c r="G8737" s="169"/>
      <c r="H8737" s="204"/>
    </row>
    <row r="8738" spans="5:8" x14ac:dyDescent="0.25">
      <c r="E8738" s="169"/>
      <c r="F8738" s="169"/>
      <c r="G8738" s="169"/>
      <c r="H8738" s="204"/>
    </row>
    <row r="8739" spans="5:8" x14ac:dyDescent="0.25">
      <c r="E8739" s="169"/>
      <c r="F8739" s="169"/>
      <c r="G8739" s="169"/>
      <c r="H8739" s="204"/>
    </row>
    <row r="8740" spans="5:8" x14ac:dyDescent="0.25">
      <c r="E8740" s="169"/>
      <c r="F8740" s="169"/>
      <c r="G8740" s="169"/>
      <c r="H8740" s="204"/>
    </row>
    <row r="8741" spans="5:8" x14ac:dyDescent="0.25">
      <c r="E8741" s="169"/>
      <c r="F8741" s="169"/>
      <c r="G8741" s="169"/>
      <c r="H8741" s="204"/>
    </row>
    <row r="8742" spans="5:8" x14ac:dyDescent="0.25">
      <c r="E8742" s="169"/>
      <c r="F8742" s="169"/>
      <c r="G8742" s="169"/>
      <c r="H8742" s="204"/>
    </row>
    <row r="8743" spans="5:8" x14ac:dyDescent="0.25">
      <c r="E8743" s="169"/>
      <c r="F8743" s="169"/>
      <c r="G8743" s="169"/>
      <c r="H8743" s="204"/>
    </row>
    <row r="8744" spans="5:8" x14ac:dyDescent="0.25">
      <c r="E8744" s="169"/>
      <c r="F8744" s="169"/>
      <c r="G8744" s="169"/>
      <c r="H8744" s="204"/>
    </row>
    <row r="8745" spans="5:8" x14ac:dyDescent="0.25">
      <c r="E8745" s="169"/>
      <c r="F8745" s="169"/>
      <c r="G8745" s="169"/>
      <c r="H8745" s="204"/>
    </row>
    <row r="8746" spans="5:8" x14ac:dyDescent="0.25">
      <c r="E8746" s="169"/>
      <c r="F8746" s="169"/>
      <c r="G8746" s="169"/>
      <c r="H8746" s="204"/>
    </row>
    <row r="8747" spans="5:8" x14ac:dyDescent="0.25">
      <c r="E8747" s="169"/>
      <c r="F8747" s="169"/>
      <c r="G8747" s="169"/>
      <c r="H8747" s="204"/>
    </row>
    <row r="8748" spans="5:8" x14ac:dyDescent="0.25">
      <c r="E8748" s="169"/>
      <c r="F8748" s="169"/>
      <c r="G8748" s="169"/>
      <c r="H8748" s="204"/>
    </row>
    <row r="8749" spans="5:8" x14ac:dyDescent="0.25">
      <c r="E8749" s="169"/>
      <c r="F8749" s="169"/>
      <c r="G8749" s="169"/>
      <c r="H8749" s="204"/>
    </row>
    <row r="8750" spans="5:8" x14ac:dyDescent="0.25">
      <c r="E8750" s="169"/>
      <c r="F8750" s="169"/>
      <c r="G8750" s="169"/>
      <c r="H8750" s="204"/>
    </row>
    <row r="8751" spans="5:8" x14ac:dyDescent="0.25">
      <c r="E8751" s="169"/>
      <c r="F8751" s="169"/>
      <c r="G8751" s="169"/>
      <c r="H8751" s="204"/>
    </row>
    <row r="8752" spans="5:8" x14ac:dyDescent="0.25">
      <c r="E8752" s="169"/>
      <c r="F8752" s="169"/>
      <c r="G8752" s="169"/>
      <c r="H8752" s="204"/>
    </row>
    <row r="8753" spans="5:8" x14ac:dyDescent="0.25">
      <c r="E8753" s="169"/>
      <c r="F8753" s="169"/>
      <c r="G8753" s="169"/>
      <c r="H8753" s="204"/>
    </row>
    <row r="8754" spans="5:8" x14ac:dyDescent="0.25">
      <c r="E8754" s="169"/>
      <c r="F8754" s="169"/>
      <c r="G8754" s="169"/>
      <c r="H8754" s="204"/>
    </row>
    <row r="8755" spans="5:8" x14ac:dyDescent="0.25">
      <c r="E8755" s="169"/>
      <c r="F8755" s="169"/>
      <c r="G8755" s="169"/>
      <c r="H8755" s="204"/>
    </row>
    <row r="8756" spans="5:8" x14ac:dyDescent="0.25">
      <c r="E8756" s="169"/>
      <c r="F8756" s="169"/>
      <c r="G8756" s="169"/>
      <c r="H8756" s="204"/>
    </row>
    <row r="8757" spans="5:8" x14ac:dyDescent="0.25">
      <c r="E8757" s="169"/>
      <c r="F8757" s="169"/>
      <c r="G8757" s="169"/>
      <c r="H8757" s="204"/>
    </row>
    <row r="8758" spans="5:8" x14ac:dyDescent="0.25">
      <c r="E8758" s="169"/>
      <c r="F8758" s="169"/>
      <c r="G8758" s="169"/>
      <c r="H8758" s="204"/>
    </row>
    <row r="8759" spans="5:8" x14ac:dyDescent="0.25">
      <c r="E8759" s="169"/>
      <c r="F8759" s="169"/>
      <c r="G8759" s="169"/>
      <c r="H8759" s="204"/>
    </row>
    <row r="8760" spans="5:8" x14ac:dyDescent="0.25">
      <c r="E8760" s="169"/>
      <c r="F8760" s="169"/>
      <c r="G8760" s="169"/>
      <c r="H8760" s="204"/>
    </row>
    <row r="8761" spans="5:8" x14ac:dyDescent="0.25">
      <c r="E8761" s="169"/>
      <c r="F8761" s="169"/>
      <c r="G8761" s="169"/>
      <c r="H8761" s="204"/>
    </row>
    <row r="8762" spans="5:8" x14ac:dyDescent="0.25">
      <c r="E8762" s="169"/>
      <c r="F8762" s="169"/>
      <c r="G8762" s="169"/>
      <c r="H8762" s="204"/>
    </row>
    <row r="8763" spans="5:8" x14ac:dyDescent="0.25">
      <c r="E8763" s="169"/>
      <c r="F8763" s="169"/>
      <c r="G8763" s="169"/>
      <c r="H8763" s="204"/>
    </row>
    <row r="8764" spans="5:8" x14ac:dyDescent="0.25">
      <c r="E8764" s="169"/>
      <c r="F8764" s="169"/>
      <c r="G8764" s="169"/>
      <c r="H8764" s="204"/>
    </row>
    <row r="8765" spans="5:8" x14ac:dyDescent="0.25">
      <c r="E8765" s="169"/>
      <c r="F8765" s="169"/>
      <c r="G8765" s="169"/>
      <c r="H8765" s="204"/>
    </row>
    <row r="8766" spans="5:8" x14ac:dyDescent="0.25">
      <c r="E8766" s="169"/>
      <c r="F8766" s="169"/>
      <c r="G8766" s="169"/>
      <c r="H8766" s="204"/>
    </row>
    <row r="8767" spans="5:8" x14ac:dyDescent="0.25">
      <c r="E8767" s="169"/>
      <c r="F8767" s="169"/>
      <c r="G8767" s="169"/>
      <c r="H8767" s="204"/>
    </row>
    <row r="8768" spans="5:8" x14ac:dyDescent="0.25">
      <c r="E8768" s="169"/>
      <c r="F8768" s="169"/>
      <c r="G8768" s="169"/>
      <c r="H8768" s="204"/>
    </row>
    <row r="8769" spans="5:8" x14ac:dyDescent="0.25">
      <c r="E8769" s="169"/>
      <c r="F8769" s="169"/>
      <c r="G8769" s="169"/>
      <c r="H8769" s="204"/>
    </row>
    <row r="8770" spans="5:8" x14ac:dyDescent="0.25">
      <c r="E8770" s="169"/>
      <c r="F8770" s="169"/>
      <c r="G8770" s="169"/>
      <c r="H8770" s="204"/>
    </row>
    <row r="8771" spans="5:8" x14ac:dyDescent="0.25">
      <c r="E8771" s="169"/>
      <c r="F8771" s="169"/>
      <c r="G8771" s="169"/>
      <c r="H8771" s="204"/>
    </row>
    <row r="8772" spans="5:8" x14ac:dyDescent="0.25">
      <c r="E8772" s="169"/>
      <c r="F8772" s="169"/>
      <c r="G8772" s="169"/>
      <c r="H8772" s="204"/>
    </row>
    <row r="8773" spans="5:8" x14ac:dyDescent="0.25">
      <c r="E8773" s="169"/>
      <c r="F8773" s="169"/>
      <c r="G8773" s="169"/>
      <c r="H8773" s="204"/>
    </row>
    <row r="8774" spans="5:8" x14ac:dyDescent="0.25">
      <c r="E8774" s="169"/>
      <c r="F8774" s="169"/>
      <c r="G8774" s="169"/>
      <c r="H8774" s="204"/>
    </row>
    <row r="8775" spans="5:8" x14ac:dyDescent="0.25">
      <c r="E8775" s="169"/>
      <c r="F8775" s="169"/>
      <c r="G8775" s="169"/>
      <c r="H8775" s="204"/>
    </row>
    <row r="8776" spans="5:8" x14ac:dyDescent="0.25">
      <c r="E8776" s="169"/>
      <c r="F8776" s="169"/>
      <c r="G8776" s="169"/>
      <c r="H8776" s="204"/>
    </row>
    <row r="8777" spans="5:8" x14ac:dyDescent="0.25">
      <c r="E8777" s="169"/>
      <c r="F8777" s="169"/>
      <c r="G8777" s="169"/>
      <c r="H8777" s="204"/>
    </row>
    <row r="8778" spans="5:8" x14ac:dyDescent="0.25">
      <c r="E8778" s="169"/>
      <c r="F8778" s="169"/>
      <c r="G8778" s="169"/>
      <c r="H8778" s="204"/>
    </row>
    <row r="8779" spans="5:8" x14ac:dyDescent="0.25">
      <c r="E8779" s="169"/>
      <c r="F8779" s="169"/>
      <c r="G8779" s="169"/>
      <c r="H8779" s="204"/>
    </row>
    <row r="8780" spans="5:8" x14ac:dyDescent="0.25">
      <c r="E8780" s="169"/>
      <c r="F8780" s="169"/>
      <c r="G8780" s="169"/>
      <c r="H8780" s="204"/>
    </row>
    <row r="8781" spans="5:8" x14ac:dyDescent="0.25">
      <c r="E8781" s="169"/>
      <c r="F8781" s="169"/>
      <c r="G8781" s="169"/>
      <c r="H8781" s="204"/>
    </row>
    <row r="8782" spans="5:8" x14ac:dyDescent="0.25">
      <c r="E8782" s="169"/>
      <c r="F8782" s="169"/>
      <c r="G8782" s="169"/>
      <c r="H8782" s="204"/>
    </row>
    <row r="8783" spans="5:8" x14ac:dyDescent="0.25">
      <c r="E8783" s="169"/>
      <c r="F8783" s="169"/>
      <c r="G8783" s="169"/>
      <c r="H8783" s="204"/>
    </row>
    <row r="8784" spans="5:8" x14ac:dyDescent="0.25">
      <c r="E8784" s="169"/>
      <c r="F8784" s="169"/>
      <c r="G8784" s="169"/>
      <c r="H8784" s="204"/>
    </row>
    <row r="8785" spans="5:8" x14ac:dyDescent="0.25">
      <c r="E8785" s="169"/>
      <c r="F8785" s="169"/>
      <c r="G8785" s="169"/>
      <c r="H8785" s="204"/>
    </row>
    <row r="8786" spans="5:8" x14ac:dyDescent="0.25">
      <c r="E8786" s="169"/>
      <c r="F8786" s="169"/>
      <c r="G8786" s="169"/>
      <c r="H8786" s="204"/>
    </row>
    <row r="8787" spans="5:8" x14ac:dyDescent="0.25">
      <c r="E8787" s="169"/>
      <c r="F8787" s="169"/>
      <c r="G8787" s="169"/>
      <c r="H8787" s="204"/>
    </row>
    <row r="8788" spans="5:8" x14ac:dyDescent="0.25">
      <c r="E8788" s="169"/>
      <c r="F8788" s="169"/>
      <c r="G8788" s="169"/>
      <c r="H8788" s="204"/>
    </row>
    <row r="8789" spans="5:8" x14ac:dyDescent="0.25">
      <c r="E8789" s="169"/>
      <c r="F8789" s="169"/>
      <c r="G8789" s="169"/>
      <c r="H8789" s="204"/>
    </row>
    <row r="8790" spans="5:8" x14ac:dyDescent="0.25">
      <c r="E8790" s="169"/>
      <c r="F8790" s="169"/>
      <c r="G8790" s="169"/>
      <c r="H8790" s="204"/>
    </row>
    <row r="8791" spans="5:8" x14ac:dyDescent="0.25">
      <c r="E8791" s="169"/>
      <c r="F8791" s="169"/>
      <c r="G8791" s="169"/>
      <c r="H8791" s="204"/>
    </row>
    <row r="8792" spans="5:8" x14ac:dyDescent="0.25">
      <c r="E8792" s="169"/>
      <c r="F8792" s="169"/>
      <c r="G8792" s="169"/>
      <c r="H8792" s="204"/>
    </row>
    <row r="8793" spans="5:8" x14ac:dyDescent="0.25">
      <c r="E8793" s="169"/>
      <c r="F8793" s="169"/>
      <c r="G8793" s="169"/>
      <c r="H8793" s="204"/>
    </row>
    <row r="8794" spans="5:8" x14ac:dyDescent="0.25">
      <c r="E8794" s="169"/>
      <c r="F8794" s="169"/>
      <c r="G8794" s="169"/>
      <c r="H8794" s="204"/>
    </row>
    <row r="8795" spans="5:8" x14ac:dyDescent="0.25">
      <c r="E8795" s="169"/>
      <c r="F8795" s="169"/>
      <c r="G8795" s="169"/>
      <c r="H8795" s="204"/>
    </row>
    <row r="8796" spans="5:8" x14ac:dyDescent="0.25">
      <c r="E8796" s="169"/>
      <c r="F8796" s="169"/>
      <c r="G8796" s="169"/>
      <c r="H8796" s="204"/>
    </row>
    <row r="8797" spans="5:8" x14ac:dyDescent="0.25">
      <c r="E8797" s="169"/>
      <c r="F8797" s="169"/>
      <c r="G8797" s="169"/>
      <c r="H8797" s="204"/>
    </row>
    <row r="8798" spans="5:8" x14ac:dyDescent="0.25">
      <c r="E8798" s="169"/>
      <c r="F8798" s="169"/>
      <c r="G8798" s="169"/>
      <c r="H8798" s="204"/>
    </row>
    <row r="8799" spans="5:8" x14ac:dyDescent="0.25">
      <c r="E8799" s="169"/>
      <c r="F8799" s="169"/>
      <c r="G8799" s="169"/>
      <c r="H8799" s="204"/>
    </row>
    <row r="8800" spans="5:8" x14ac:dyDescent="0.25">
      <c r="E8800" s="169"/>
      <c r="F8800" s="169"/>
      <c r="G8800" s="169"/>
      <c r="H8800" s="204"/>
    </row>
    <row r="8801" spans="5:8" x14ac:dyDescent="0.25">
      <c r="E8801" s="169"/>
      <c r="F8801" s="169"/>
      <c r="G8801" s="169"/>
      <c r="H8801" s="204"/>
    </row>
    <row r="8802" spans="5:8" x14ac:dyDescent="0.25">
      <c r="E8802" s="169"/>
      <c r="F8802" s="169"/>
      <c r="G8802" s="169"/>
      <c r="H8802" s="204"/>
    </row>
    <row r="8803" spans="5:8" x14ac:dyDescent="0.25">
      <c r="E8803" s="169"/>
      <c r="F8803" s="169"/>
      <c r="G8803" s="169"/>
      <c r="H8803" s="204"/>
    </row>
    <row r="8804" spans="5:8" x14ac:dyDescent="0.25">
      <c r="E8804" s="169"/>
      <c r="F8804" s="169"/>
      <c r="G8804" s="169"/>
      <c r="H8804" s="204"/>
    </row>
    <row r="8805" spans="5:8" x14ac:dyDescent="0.25">
      <c r="E8805" s="169"/>
      <c r="F8805" s="169"/>
      <c r="G8805" s="169"/>
      <c r="H8805" s="204"/>
    </row>
    <row r="8806" spans="5:8" x14ac:dyDescent="0.25">
      <c r="E8806" s="169"/>
      <c r="F8806" s="169"/>
      <c r="G8806" s="169"/>
      <c r="H8806" s="204"/>
    </row>
    <row r="8807" spans="5:8" x14ac:dyDescent="0.25">
      <c r="E8807" s="169"/>
      <c r="F8807" s="169"/>
      <c r="G8807" s="169"/>
      <c r="H8807" s="204"/>
    </row>
    <row r="8808" spans="5:8" x14ac:dyDescent="0.25">
      <c r="E8808" s="169"/>
      <c r="F8808" s="169"/>
      <c r="G8808" s="169"/>
      <c r="H8808" s="204"/>
    </row>
    <row r="8809" spans="5:8" x14ac:dyDescent="0.25">
      <c r="E8809" s="169"/>
      <c r="F8809" s="169"/>
      <c r="G8809" s="169"/>
      <c r="H8809" s="204"/>
    </row>
    <row r="8810" spans="5:8" x14ac:dyDescent="0.25">
      <c r="E8810" s="169"/>
      <c r="F8810" s="169"/>
      <c r="G8810" s="169"/>
      <c r="H8810" s="204"/>
    </row>
    <row r="8811" spans="5:8" x14ac:dyDescent="0.25">
      <c r="E8811" s="169"/>
      <c r="F8811" s="169"/>
      <c r="G8811" s="169"/>
      <c r="H8811" s="204"/>
    </row>
    <row r="8812" spans="5:8" x14ac:dyDescent="0.25">
      <c r="E8812" s="169"/>
      <c r="F8812" s="169"/>
      <c r="G8812" s="169"/>
      <c r="H8812" s="204"/>
    </row>
    <row r="8813" spans="5:8" x14ac:dyDescent="0.25">
      <c r="E8813" s="169"/>
      <c r="F8813" s="169"/>
      <c r="G8813" s="169"/>
      <c r="H8813" s="204"/>
    </row>
    <row r="8814" spans="5:8" x14ac:dyDescent="0.25">
      <c r="E8814" s="169"/>
      <c r="F8814" s="169"/>
      <c r="G8814" s="169"/>
      <c r="H8814" s="204"/>
    </row>
    <row r="8815" spans="5:8" x14ac:dyDescent="0.25">
      <c r="E8815" s="169"/>
      <c r="F8815" s="169"/>
      <c r="G8815" s="169"/>
      <c r="H8815" s="204"/>
    </row>
    <row r="8816" spans="5:8" x14ac:dyDescent="0.25">
      <c r="E8816" s="169"/>
      <c r="F8816" s="169"/>
      <c r="G8816" s="169"/>
      <c r="H8816" s="204"/>
    </row>
    <row r="8817" spans="5:8" x14ac:dyDescent="0.25">
      <c r="E8817" s="169"/>
      <c r="F8817" s="169"/>
      <c r="G8817" s="169"/>
      <c r="H8817" s="204"/>
    </row>
    <row r="8818" spans="5:8" x14ac:dyDescent="0.25">
      <c r="E8818" s="169"/>
      <c r="F8818" s="169"/>
      <c r="G8818" s="169"/>
      <c r="H8818" s="204"/>
    </row>
    <row r="8819" spans="5:8" x14ac:dyDescent="0.25">
      <c r="E8819" s="169"/>
      <c r="F8819" s="169"/>
      <c r="G8819" s="169"/>
      <c r="H8819" s="204"/>
    </row>
    <row r="8820" spans="5:8" x14ac:dyDescent="0.25">
      <c r="E8820" s="169"/>
      <c r="F8820" s="169"/>
      <c r="G8820" s="169"/>
      <c r="H8820" s="204"/>
    </row>
    <row r="8821" spans="5:8" x14ac:dyDescent="0.25">
      <c r="E8821" s="169"/>
      <c r="F8821" s="169"/>
      <c r="G8821" s="169"/>
      <c r="H8821" s="204"/>
    </row>
    <row r="8822" spans="5:8" x14ac:dyDescent="0.25">
      <c r="E8822" s="169"/>
      <c r="F8822" s="169"/>
      <c r="G8822" s="169"/>
      <c r="H8822" s="204"/>
    </row>
    <row r="8823" spans="5:8" x14ac:dyDescent="0.25">
      <c r="E8823" s="169"/>
      <c r="F8823" s="169"/>
      <c r="G8823" s="169"/>
      <c r="H8823" s="204"/>
    </row>
    <row r="8824" spans="5:8" x14ac:dyDescent="0.25">
      <c r="E8824" s="169"/>
      <c r="F8824" s="169"/>
      <c r="G8824" s="169"/>
      <c r="H8824" s="204"/>
    </row>
    <row r="8825" spans="5:8" x14ac:dyDescent="0.25">
      <c r="E8825" s="169"/>
      <c r="F8825" s="169"/>
      <c r="G8825" s="169"/>
      <c r="H8825" s="204"/>
    </row>
    <row r="8826" spans="5:8" x14ac:dyDescent="0.25">
      <c r="E8826" s="169"/>
      <c r="F8826" s="169"/>
      <c r="G8826" s="169"/>
      <c r="H8826" s="204"/>
    </row>
    <row r="8827" spans="5:8" x14ac:dyDescent="0.25">
      <c r="E8827" s="169"/>
      <c r="F8827" s="169"/>
      <c r="G8827" s="169"/>
      <c r="H8827" s="204"/>
    </row>
    <row r="8828" spans="5:8" x14ac:dyDescent="0.25">
      <c r="E8828" s="169"/>
      <c r="F8828" s="169"/>
      <c r="G8828" s="169"/>
      <c r="H8828" s="204"/>
    </row>
    <row r="8829" spans="5:8" x14ac:dyDescent="0.25">
      <c r="E8829" s="169"/>
      <c r="F8829" s="169"/>
      <c r="G8829" s="169"/>
      <c r="H8829" s="204"/>
    </row>
    <row r="8830" spans="5:8" x14ac:dyDescent="0.25">
      <c r="E8830" s="169"/>
      <c r="F8830" s="169"/>
      <c r="G8830" s="169"/>
      <c r="H8830" s="204"/>
    </row>
    <row r="8831" spans="5:8" x14ac:dyDescent="0.25">
      <c r="E8831" s="169"/>
      <c r="F8831" s="169"/>
      <c r="G8831" s="169"/>
      <c r="H8831" s="204"/>
    </row>
    <row r="8832" spans="5:8" x14ac:dyDescent="0.25">
      <c r="E8832" s="169"/>
      <c r="F8832" s="169"/>
      <c r="G8832" s="169"/>
      <c r="H8832" s="204"/>
    </row>
    <row r="8833" spans="5:8" x14ac:dyDescent="0.25">
      <c r="E8833" s="169"/>
      <c r="F8833" s="169"/>
      <c r="G8833" s="169"/>
      <c r="H8833" s="204"/>
    </row>
    <row r="8834" spans="5:8" x14ac:dyDescent="0.25">
      <c r="E8834" s="169"/>
      <c r="F8834" s="169"/>
      <c r="G8834" s="169"/>
      <c r="H8834" s="204"/>
    </row>
    <row r="8835" spans="5:8" x14ac:dyDescent="0.25">
      <c r="E8835" s="169"/>
      <c r="F8835" s="169"/>
      <c r="G8835" s="169"/>
      <c r="H8835" s="204"/>
    </row>
    <row r="8836" spans="5:8" x14ac:dyDescent="0.25">
      <c r="E8836" s="169"/>
      <c r="F8836" s="169"/>
      <c r="G8836" s="169"/>
      <c r="H8836" s="204"/>
    </row>
    <row r="8837" spans="5:8" x14ac:dyDescent="0.25">
      <c r="E8837" s="169"/>
      <c r="F8837" s="169"/>
      <c r="G8837" s="169"/>
      <c r="H8837" s="204"/>
    </row>
    <row r="8838" spans="5:8" x14ac:dyDescent="0.25">
      <c r="E8838" s="169"/>
      <c r="F8838" s="169"/>
      <c r="G8838" s="169"/>
      <c r="H8838" s="204"/>
    </row>
    <row r="8839" spans="5:8" x14ac:dyDescent="0.25">
      <c r="E8839" s="169"/>
      <c r="F8839" s="169"/>
      <c r="G8839" s="169"/>
      <c r="H8839" s="204"/>
    </row>
    <row r="8840" spans="5:8" x14ac:dyDescent="0.25">
      <c r="E8840" s="169"/>
      <c r="F8840" s="169"/>
      <c r="G8840" s="169"/>
      <c r="H8840" s="204"/>
    </row>
    <row r="8841" spans="5:8" x14ac:dyDescent="0.25">
      <c r="E8841" s="169"/>
      <c r="F8841" s="169"/>
      <c r="G8841" s="169"/>
      <c r="H8841" s="204"/>
    </row>
    <row r="8842" spans="5:8" x14ac:dyDescent="0.25">
      <c r="E8842" s="169"/>
      <c r="F8842" s="169"/>
      <c r="G8842" s="169"/>
      <c r="H8842" s="204"/>
    </row>
    <row r="8843" spans="5:8" x14ac:dyDescent="0.25">
      <c r="E8843" s="169"/>
      <c r="F8843" s="169"/>
      <c r="G8843" s="169"/>
      <c r="H8843" s="204"/>
    </row>
    <row r="8844" spans="5:8" x14ac:dyDescent="0.25">
      <c r="E8844" s="169"/>
      <c r="F8844" s="169"/>
      <c r="G8844" s="169"/>
      <c r="H8844" s="204"/>
    </row>
    <row r="8845" spans="5:8" x14ac:dyDescent="0.25">
      <c r="E8845" s="169"/>
      <c r="F8845" s="169"/>
      <c r="G8845" s="169"/>
      <c r="H8845" s="204"/>
    </row>
    <row r="8846" spans="5:8" x14ac:dyDescent="0.25">
      <c r="E8846" s="169"/>
      <c r="F8846" s="169"/>
      <c r="G8846" s="169"/>
      <c r="H8846" s="204"/>
    </row>
    <row r="8847" spans="5:8" x14ac:dyDescent="0.25">
      <c r="E8847" s="169"/>
      <c r="F8847" s="169"/>
      <c r="G8847" s="169"/>
      <c r="H8847" s="204"/>
    </row>
    <row r="8848" spans="5:8" x14ac:dyDescent="0.25">
      <c r="E8848" s="169"/>
      <c r="F8848" s="169"/>
      <c r="G8848" s="169"/>
      <c r="H8848" s="204"/>
    </row>
    <row r="8849" spans="5:8" x14ac:dyDescent="0.25">
      <c r="E8849" s="169"/>
      <c r="F8849" s="169"/>
      <c r="G8849" s="169"/>
      <c r="H8849" s="204"/>
    </row>
    <row r="8850" spans="5:8" x14ac:dyDescent="0.25">
      <c r="E8850" s="169"/>
      <c r="F8850" s="169"/>
      <c r="G8850" s="169"/>
      <c r="H8850" s="204"/>
    </row>
    <row r="8851" spans="5:8" x14ac:dyDescent="0.25">
      <c r="E8851" s="169"/>
      <c r="F8851" s="169"/>
      <c r="G8851" s="169"/>
      <c r="H8851" s="204"/>
    </row>
    <row r="8852" spans="5:8" x14ac:dyDescent="0.25">
      <c r="E8852" s="169"/>
      <c r="F8852" s="169"/>
      <c r="G8852" s="169"/>
      <c r="H8852" s="204"/>
    </row>
    <row r="8853" spans="5:8" x14ac:dyDescent="0.25">
      <c r="E8853" s="169"/>
      <c r="F8853" s="169"/>
      <c r="G8853" s="169"/>
      <c r="H8853" s="204"/>
    </row>
    <row r="8854" spans="5:8" x14ac:dyDescent="0.25">
      <c r="E8854" s="169"/>
      <c r="F8854" s="169"/>
      <c r="G8854" s="169"/>
      <c r="H8854" s="204"/>
    </row>
    <row r="8855" spans="5:8" x14ac:dyDescent="0.25">
      <c r="E8855" s="169"/>
      <c r="F8855" s="169"/>
      <c r="G8855" s="169"/>
      <c r="H8855" s="204"/>
    </row>
    <row r="8856" spans="5:8" x14ac:dyDescent="0.25">
      <c r="E8856" s="169"/>
      <c r="F8856" s="169"/>
      <c r="G8856" s="169"/>
      <c r="H8856" s="204"/>
    </row>
    <row r="8857" spans="5:8" x14ac:dyDescent="0.25">
      <c r="E8857" s="169"/>
      <c r="F8857" s="169"/>
      <c r="G8857" s="169"/>
      <c r="H8857" s="204"/>
    </row>
    <row r="8858" spans="5:8" x14ac:dyDescent="0.25">
      <c r="E8858" s="169"/>
      <c r="F8858" s="169"/>
      <c r="G8858" s="169"/>
      <c r="H8858" s="204"/>
    </row>
    <row r="8859" spans="5:8" x14ac:dyDescent="0.25">
      <c r="E8859" s="169"/>
      <c r="F8859" s="169"/>
      <c r="G8859" s="169"/>
      <c r="H8859" s="204"/>
    </row>
    <row r="8860" spans="5:8" x14ac:dyDescent="0.25">
      <c r="E8860" s="169"/>
      <c r="F8860" s="169"/>
      <c r="G8860" s="169"/>
      <c r="H8860" s="204"/>
    </row>
    <row r="8861" spans="5:8" x14ac:dyDescent="0.25">
      <c r="E8861" s="169"/>
      <c r="F8861" s="169"/>
      <c r="G8861" s="169"/>
      <c r="H8861" s="204"/>
    </row>
    <row r="8862" spans="5:8" x14ac:dyDescent="0.25">
      <c r="E8862" s="169"/>
      <c r="F8862" s="169"/>
      <c r="G8862" s="169"/>
      <c r="H8862" s="204"/>
    </row>
    <row r="8863" spans="5:8" x14ac:dyDescent="0.25">
      <c r="E8863" s="169"/>
      <c r="F8863" s="169"/>
      <c r="G8863" s="169"/>
      <c r="H8863" s="204"/>
    </row>
    <row r="8864" spans="5:8" x14ac:dyDescent="0.25">
      <c r="E8864" s="169"/>
      <c r="F8864" s="169"/>
      <c r="G8864" s="169"/>
      <c r="H8864" s="204"/>
    </row>
    <row r="8865" spans="5:8" x14ac:dyDescent="0.25">
      <c r="E8865" s="169"/>
      <c r="F8865" s="169"/>
      <c r="G8865" s="169"/>
      <c r="H8865" s="204"/>
    </row>
    <row r="8866" spans="5:8" x14ac:dyDescent="0.25">
      <c r="E8866" s="169"/>
      <c r="F8866" s="169"/>
      <c r="G8866" s="169"/>
      <c r="H8866" s="204"/>
    </row>
    <row r="8867" spans="5:8" x14ac:dyDescent="0.25">
      <c r="E8867" s="169"/>
      <c r="F8867" s="169"/>
      <c r="G8867" s="169"/>
      <c r="H8867" s="204"/>
    </row>
    <row r="8868" spans="5:8" x14ac:dyDescent="0.25">
      <c r="E8868" s="169"/>
      <c r="F8868" s="169"/>
      <c r="G8868" s="169"/>
      <c r="H8868" s="204"/>
    </row>
    <row r="8869" spans="5:8" x14ac:dyDescent="0.25">
      <c r="E8869" s="169"/>
      <c r="F8869" s="169"/>
      <c r="G8869" s="169"/>
      <c r="H8869" s="204"/>
    </row>
    <row r="8870" spans="5:8" x14ac:dyDescent="0.25">
      <c r="E8870" s="169"/>
      <c r="F8870" s="169"/>
      <c r="G8870" s="169"/>
      <c r="H8870" s="204"/>
    </row>
    <row r="8871" spans="5:8" x14ac:dyDescent="0.25">
      <c r="E8871" s="169"/>
      <c r="F8871" s="169"/>
      <c r="G8871" s="169"/>
      <c r="H8871" s="204"/>
    </row>
    <row r="8872" spans="5:8" x14ac:dyDescent="0.25">
      <c r="E8872" s="169"/>
      <c r="F8872" s="169"/>
      <c r="G8872" s="169"/>
      <c r="H8872" s="204"/>
    </row>
    <row r="8873" spans="5:8" x14ac:dyDescent="0.25">
      <c r="E8873" s="169"/>
      <c r="F8873" s="169"/>
      <c r="G8873" s="169"/>
      <c r="H8873" s="204"/>
    </row>
    <row r="8874" spans="5:8" x14ac:dyDescent="0.25">
      <c r="E8874" s="169"/>
      <c r="F8874" s="169"/>
      <c r="G8874" s="169"/>
      <c r="H8874" s="204"/>
    </row>
    <row r="8875" spans="5:8" x14ac:dyDescent="0.25">
      <c r="E8875" s="169"/>
      <c r="F8875" s="169"/>
      <c r="G8875" s="169"/>
      <c r="H8875" s="204"/>
    </row>
    <row r="8876" spans="5:8" x14ac:dyDescent="0.25">
      <c r="E8876" s="169"/>
      <c r="F8876" s="169"/>
      <c r="G8876" s="169"/>
      <c r="H8876" s="204"/>
    </row>
    <row r="8877" spans="5:8" x14ac:dyDescent="0.25">
      <c r="E8877" s="169"/>
      <c r="F8877" s="169"/>
      <c r="G8877" s="169"/>
      <c r="H8877" s="204"/>
    </row>
    <row r="8878" spans="5:8" x14ac:dyDescent="0.25">
      <c r="E8878" s="169"/>
      <c r="F8878" s="169"/>
      <c r="G8878" s="169"/>
      <c r="H8878" s="204"/>
    </row>
    <row r="8879" spans="5:8" x14ac:dyDescent="0.25">
      <c r="E8879" s="169"/>
      <c r="F8879" s="169"/>
      <c r="G8879" s="169"/>
      <c r="H8879" s="204"/>
    </row>
    <row r="8880" spans="5:8" x14ac:dyDescent="0.25">
      <c r="E8880" s="169"/>
      <c r="F8880" s="169"/>
      <c r="G8880" s="169"/>
      <c r="H8880" s="204"/>
    </row>
    <row r="8881" spans="5:8" x14ac:dyDescent="0.25">
      <c r="E8881" s="169"/>
      <c r="F8881" s="169"/>
      <c r="G8881" s="169"/>
      <c r="H8881" s="204"/>
    </row>
    <row r="8882" spans="5:8" x14ac:dyDescent="0.25">
      <c r="E8882" s="169"/>
      <c r="F8882" s="169"/>
      <c r="G8882" s="169"/>
      <c r="H8882" s="204"/>
    </row>
    <row r="8883" spans="5:8" x14ac:dyDescent="0.25">
      <c r="E8883" s="169"/>
      <c r="F8883" s="169"/>
      <c r="G8883" s="169"/>
      <c r="H8883" s="204"/>
    </row>
    <row r="8884" spans="5:8" x14ac:dyDescent="0.25">
      <c r="E8884" s="169"/>
      <c r="F8884" s="169"/>
      <c r="G8884" s="169"/>
      <c r="H8884" s="204"/>
    </row>
    <row r="8885" spans="5:8" x14ac:dyDescent="0.25">
      <c r="E8885" s="169"/>
      <c r="F8885" s="169"/>
      <c r="G8885" s="169"/>
      <c r="H8885" s="204"/>
    </row>
    <row r="8886" spans="5:8" x14ac:dyDescent="0.25">
      <c r="E8886" s="169"/>
      <c r="F8886" s="169"/>
      <c r="G8886" s="169"/>
      <c r="H8886" s="204"/>
    </row>
    <row r="8887" spans="5:8" x14ac:dyDescent="0.25">
      <c r="E8887" s="169"/>
      <c r="F8887" s="169"/>
      <c r="G8887" s="169"/>
      <c r="H8887" s="204"/>
    </row>
    <row r="8888" spans="5:8" x14ac:dyDescent="0.25">
      <c r="E8888" s="169"/>
      <c r="F8888" s="169"/>
      <c r="G8888" s="169"/>
      <c r="H8888" s="204"/>
    </row>
    <row r="8889" spans="5:8" x14ac:dyDescent="0.25">
      <c r="E8889" s="169"/>
      <c r="F8889" s="169"/>
      <c r="G8889" s="169"/>
      <c r="H8889" s="204"/>
    </row>
    <row r="8890" spans="5:8" x14ac:dyDescent="0.25">
      <c r="E8890" s="169"/>
      <c r="F8890" s="169"/>
      <c r="G8890" s="169"/>
      <c r="H8890" s="204"/>
    </row>
    <row r="8891" spans="5:8" x14ac:dyDescent="0.25">
      <c r="E8891" s="169"/>
      <c r="F8891" s="169"/>
      <c r="G8891" s="169"/>
      <c r="H8891" s="204"/>
    </row>
    <row r="8892" spans="5:8" x14ac:dyDescent="0.25">
      <c r="E8892" s="169"/>
      <c r="F8892" s="169"/>
      <c r="G8892" s="169"/>
      <c r="H8892" s="204"/>
    </row>
    <row r="8893" spans="5:8" x14ac:dyDescent="0.25">
      <c r="E8893" s="169"/>
      <c r="F8893" s="169"/>
      <c r="G8893" s="169"/>
      <c r="H8893" s="204"/>
    </row>
    <row r="8894" spans="5:8" x14ac:dyDescent="0.25">
      <c r="E8894" s="169"/>
      <c r="F8894" s="169"/>
      <c r="G8894" s="169"/>
      <c r="H8894" s="204"/>
    </row>
    <row r="8895" spans="5:8" x14ac:dyDescent="0.25">
      <c r="E8895" s="169"/>
      <c r="F8895" s="169"/>
      <c r="G8895" s="169"/>
      <c r="H8895" s="204"/>
    </row>
    <row r="8896" spans="5:8" x14ac:dyDescent="0.25">
      <c r="E8896" s="169"/>
      <c r="F8896" s="169"/>
      <c r="G8896" s="169"/>
      <c r="H8896" s="204"/>
    </row>
    <row r="8897" spans="5:8" x14ac:dyDescent="0.25">
      <c r="E8897" s="169"/>
      <c r="F8897" s="169"/>
      <c r="G8897" s="169"/>
      <c r="H8897" s="204"/>
    </row>
    <row r="8898" spans="5:8" x14ac:dyDescent="0.25">
      <c r="E8898" s="169"/>
      <c r="F8898" s="169"/>
      <c r="G8898" s="169"/>
      <c r="H8898" s="204"/>
    </row>
    <row r="8899" spans="5:8" x14ac:dyDescent="0.25">
      <c r="E8899" s="169"/>
      <c r="F8899" s="169"/>
      <c r="G8899" s="169"/>
      <c r="H8899" s="204"/>
    </row>
    <row r="8900" spans="5:8" x14ac:dyDescent="0.25">
      <c r="E8900" s="169"/>
      <c r="F8900" s="169"/>
      <c r="G8900" s="169"/>
      <c r="H8900" s="204"/>
    </row>
    <row r="8901" spans="5:8" x14ac:dyDescent="0.25">
      <c r="E8901" s="169"/>
      <c r="F8901" s="169"/>
      <c r="G8901" s="169"/>
      <c r="H8901" s="204"/>
    </row>
    <row r="8902" spans="5:8" x14ac:dyDescent="0.25">
      <c r="E8902" s="169"/>
      <c r="F8902" s="169"/>
      <c r="G8902" s="169"/>
      <c r="H8902" s="204"/>
    </row>
    <row r="8903" spans="5:8" x14ac:dyDescent="0.25">
      <c r="E8903" s="169"/>
      <c r="F8903" s="169"/>
      <c r="G8903" s="169"/>
      <c r="H8903" s="204"/>
    </row>
    <row r="8904" spans="5:8" x14ac:dyDescent="0.25">
      <c r="E8904" s="169"/>
      <c r="F8904" s="169"/>
      <c r="G8904" s="169"/>
      <c r="H8904" s="204"/>
    </row>
    <row r="8905" spans="5:8" x14ac:dyDescent="0.25">
      <c r="E8905" s="169"/>
      <c r="F8905" s="169"/>
      <c r="G8905" s="169"/>
      <c r="H8905" s="204"/>
    </row>
    <row r="8906" spans="5:8" x14ac:dyDescent="0.25">
      <c r="E8906" s="169"/>
      <c r="F8906" s="169"/>
      <c r="G8906" s="169"/>
      <c r="H8906" s="204"/>
    </row>
    <row r="8907" spans="5:8" x14ac:dyDescent="0.25">
      <c r="E8907" s="169"/>
      <c r="F8907" s="169"/>
      <c r="G8907" s="169"/>
      <c r="H8907" s="204"/>
    </row>
    <row r="8908" spans="5:8" x14ac:dyDescent="0.25">
      <c r="E8908" s="169"/>
      <c r="F8908" s="169"/>
      <c r="G8908" s="169"/>
      <c r="H8908" s="204"/>
    </row>
    <row r="8909" spans="5:8" x14ac:dyDescent="0.25">
      <c r="E8909" s="169"/>
      <c r="F8909" s="169"/>
      <c r="G8909" s="169"/>
      <c r="H8909" s="204"/>
    </row>
    <row r="8910" spans="5:8" x14ac:dyDescent="0.25">
      <c r="E8910" s="169"/>
      <c r="F8910" s="169"/>
      <c r="G8910" s="169"/>
      <c r="H8910" s="204"/>
    </row>
    <row r="8911" spans="5:8" x14ac:dyDescent="0.25">
      <c r="E8911" s="169"/>
      <c r="F8911" s="169"/>
      <c r="G8911" s="169"/>
      <c r="H8911" s="204"/>
    </row>
    <row r="8912" spans="5:8" x14ac:dyDescent="0.25">
      <c r="E8912" s="169"/>
      <c r="F8912" s="169"/>
      <c r="G8912" s="169"/>
      <c r="H8912" s="204"/>
    </row>
    <row r="8913" spans="5:8" x14ac:dyDescent="0.25">
      <c r="E8913" s="169"/>
      <c r="F8913" s="169"/>
      <c r="G8913" s="169"/>
      <c r="H8913" s="204"/>
    </row>
    <row r="8914" spans="5:8" x14ac:dyDescent="0.25">
      <c r="E8914" s="169"/>
      <c r="F8914" s="169"/>
      <c r="G8914" s="169"/>
      <c r="H8914" s="204"/>
    </row>
    <row r="8915" spans="5:8" x14ac:dyDescent="0.25">
      <c r="E8915" s="169"/>
      <c r="F8915" s="169"/>
      <c r="G8915" s="169"/>
      <c r="H8915" s="204"/>
    </row>
    <row r="8916" spans="5:8" x14ac:dyDescent="0.25">
      <c r="E8916" s="169"/>
      <c r="F8916" s="169"/>
      <c r="G8916" s="169"/>
      <c r="H8916" s="204"/>
    </row>
    <row r="8917" spans="5:8" x14ac:dyDescent="0.25">
      <c r="E8917" s="169"/>
      <c r="F8917" s="169"/>
      <c r="G8917" s="169"/>
      <c r="H8917" s="204"/>
    </row>
    <row r="8918" spans="5:8" x14ac:dyDescent="0.25">
      <c r="E8918" s="169"/>
      <c r="F8918" s="169"/>
      <c r="G8918" s="169"/>
      <c r="H8918" s="204"/>
    </row>
    <row r="8919" spans="5:8" x14ac:dyDescent="0.25">
      <c r="E8919" s="169"/>
      <c r="F8919" s="169"/>
      <c r="G8919" s="169"/>
      <c r="H8919" s="204"/>
    </row>
    <row r="8920" spans="5:8" x14ac:dyDescent="0.25">
      <c r="E8920" s="169"/>
      <c r="F8920" s="169"/>
      <c r="G8920" s="169"/>
      <c r="H8920" s="204"/>
    </row>
    <row r="8921" spans="5:8" x14ac:dyDescent="0.25">
      <c r="E8921" s="169"/>
      <c r="F8921" s="169"/>
      <c r="G8921" s="169"/>
      <c r="H8921" s="204"/>
    </row>
    <row r="8922" spans="5:8" x14ac:dyDescent="0.25">
      <c r="E8922" s="169"/>
      <c r="F8922" s="169"/>
      <c r="G8922" s="169"/>
      <c r="H8922" s="204"/>
    </row>
    <row r="8923" spans="5:8" x14ac:dyDescent="0.25">
      <c r="E8923" s="169"/>
      <c r="F8923" s="169"/>
      <c r="G8923" s="169"/>
      <c r="H8923" s="204"/>
    </row>
    <row r="8924" spans="5:8" x14ac:dyDescent="0.25">
      <c r="E8924" s="169"/>
      <c r="F8924" s="169"/>
      <c r="G8924" s="169"/>
      <c r="H8924" s="204"/>
    </row>
    <row r="8925" spans="5:8" x14ac:dyDescent="0.25">
      <c r="E8925" s="169"/>
      <c r="F8925" s="169"/>
      <c r="G8925" s="169"/>
      <c r="H8925" s="204"/>
    </row>
    <row r="8926" spans="5:8" x14ac:dyDescent="0.25">
      <c r="E8926" s="169"/>
      <c r="F8926" s="169"/>
      <c r="G8926" s="169"/>
      <c r="H8926" s="204"/>
    </row>
    <row r="8927" spans="5:8" x14ac:dyDescent="0.25">
      <c r="E8927" s="169"/>
      <c r="F8927" s="169"/>
      <c r="G8927" s="169"/>
      <c r="H8927" s="204"/>
    </row>
    <row r="8928" spans="5:8" x14ac:dyDescent="0.25">
      <c r="E8928" s="169"/>
      <c r="F8928" s="169"/>
      <c r="G8928" s="169"/>
      <c r="H8928" s="204"/>
    </row>
    <row r="8929" spans="5:8" x14ac:dyDescent="0.25">
      <c r="E8929" s="169"/>
      <c r="F8929" s="169"/>
      <c r="G8929" s="169"/>
      <c r="H8929" s="204"/>
    </row>
    <row r="8930" spans="5:8" x14ac:dyDescent="0.25">
      <c r="E8930" s="169"/>
      <c r="F8930" s="169"/>
      <c r="G8930" s="169"/>
      <c r="H8930" s="204"/>
    </row>
    <row r="8931" spans="5:8" x14ac:dyDescent="0.25">
      <c r="E8931" s="169"/>
      <c r="F8931" s="169"/>
      <c r="G8931" s="169"/>
      <c r="H8931" s="204"/>
    </row>
    <row r="8932" spans="5:8" x14ac:dyDescent="0.25">
      <c r="E8932" s="169"/>
      <c r="F8932" s="169"/>
      <c r="G8932" s="169"/>
      <c r="H8932" s="204"/>
    </row>
    <row r="8933" spans="5:8" x14ac:dyDescent="0.25">
      <c r="E8933" s="169"/>
      <c r="F8933" s="169"/>
      <c r="G8933" s="169"/>
      <c r="H8933" s="204"/>
    </row>
    <row r="8934" spans="5:8" x14ac:dyDescent="0.25">
      <c r="E8934" s="169"/>
      <c r="F8934" s="169"/>
      <c r="G8934" s="169"/>
      <c r="H8934" s="204"/>
    </row>
    <row r="8935" spans="5:8" x14ac:dyDescent="0.25">
      <c r="E8935" s="169"/>
      <c r="F8935" s="169"/>
      <c r="G8935" s="169"/>
      <c r="H8935" s="204"/>
    </row>
    <row r="8936" spans="5:8" x14ac:dyDescent="0.25">
      <c r="E8936" s="169"/>
      <c r="F8936" s="169"/>
      <c r="G8936" s="169"/>
      <c r="H8936" s="204"/>
    </row>
    <row r="8937" spans="5:8" x14ac:dyDescent="0.25">
      <c r="E8937" s="169"/>
      <c r="F8937" s="169"/>
      <c r="G8937" s="169"/>
      <c r="H8937" s="204"/>
    </row>
    <row r="8938" spans="5:8" x14ac:dyDescent="0.25">
      <c r="E8938" s="169"/>
      <c r="F8938" s="169"/>
      <c r="G8938" s="169"/>
      <c r="H8938" s="204"/>
    </row>
    <row r="8939" spans="5:8" x14ac:dyDescent="0.25">
      <c r="E8939" s="169"/>
      <c r="F8939" s="169"/>
      <c r="G8939" s="169"/>
      <c r="H8939" s="204"/>
    </row>
    <row r="8940" spans="5:8" x14ac:dyDescent="0.25">
      <c r="E8940" s="169"/>
      <c r="F8940" s="169"/>
      <c r="G8940" s="169"/>
      <c r="H8940" s="204"/>
    </row>
    <row r="8941" spans="5:8" x14ac:dyDescent="0.25">
      <c r="E8941" s="169"/>
      <c r="F8941" s="169"/>
      <c r="G8941" s="169"/>
      <c r="H8941" s="204"/>
    </row>
    <row r="8942" spans="5:8" x14ac:dyDescent="0.25">
      <c r="E8942" s="169"/>
      <c r="F8942" s="169"/>
      <c r="G8942" s="169"/>
      <c r="H8942" s="204"/>
    </row>
    <row r="8943" spans="5:8" x14ac:dyDescent="0.25">
      <c r="E8943" s="169"/>
      <c r="F8943" s="169"/>
      <c r="G8943" s="169"/>
      <c r="H8943" s="204"/>
    </row>
    <row r="8944" spans="5:8" x14ac:dyDescent="0.25">
      <c r="E8944" s="169"/>
      <c r="F8944" s="169"/>
      <c r="G8944" s="169"/>
      <c r="H8944" s="204"/>
    </row>
    <row r="8945" spans="5:8" x14ac:dyDescent="0.25">
      <c r="E8945" s="169"/>
      <c r="F8945" s="169"/>
      <c r="G8945" s="169"/>
      <c r="H8945" s="204"/>
    </row>
    <row r="8946" spans="5:8" x14ac:dyDescent="0.25">
      <c r="E8946" s="169"/>
      <c r="F8946" s="169"/>
      <c r="G8946" s="169"/>
      <c r="H8946" s="204"/>
    </row>
    <row r="8947" spans="5:8" x14ac:dyDescent="0.25">
      <c r="E8947" s="169"/>
      <c r="F8947" s="169"/>
      <c r="G8947" s="169"/>
      <c r="H8947" s="204"/>
    </row>
    <row r="8948" spans="5:8" x14ac:dyDescent="0.25">
      <c r="E8948" s="169"/>
      <c r="F8948" s="169"/>
      <c r="G8948" s="169"/>
      <c r="H8948" s="204"/>
    </row>
    <row r="8949" spans="5:8" x14ac:dyDescent="0.25">
      <c r="E8949" s="169"/>
      <c r="F8949" s="169"/>
      <c r="G8949" s="169"/>
      <c r="H8949" s="204"/>
    </row>
    <row r="8950" spans="5:8" x14ac:dyDescent="0.25">
      <c r="E8950" s="169"/>
      <c r="F8950" s="169"/>
      <c r="G8950" s="169"/>
      <c r="H8950" s="204"/>
    </row>
    <row r="8951" spans="5:8" x14ac:dyDescent="0.25">
      <c r="E8951" s="169"/>
      <c r="F8951" s="169"/>
      <c r="G8951" s="169"/>
      <c r="H8951" s="204"/>
    </row>
    <row r="8952" spans="5:8" x14ac:dyDescent="0.25">
      <c r="E8952" s="169"/>
      <c r="F8952" s="169"/>
      <c r="G8952" s="169"/>
      <c r="H8952" s="204"/>
    </row>
    <row r="8953" spans="5:8" x14ac:dyDescent="0.25">
      <c r="E8953" s="169"/>
      <c r="F8953" s="169"/>
      <c r="G8953" s="169"/>
      <c r="H8953" s="204"/>
    </row>
    <row r="8954" spans="5:8" x14ac:dyDescent="0.25">
      <c r="E8954" s="169"/>
      <c r="F8954" s="169"/>
      <c r="G8954" s="169"/>
      <c r="H8954" s="204"/>
    </row>
    <row r="8955" spans="5:8" x14ac:dyDescent="0.25">
      <c r="E8955" s="169"/>
      <c r="F8955" s="169"/>
      <c r="G8955" s="169"/>
      <c r="H8955" s="204"/>
    </row>
    <row r="8956" spans="5:8" x14ac:dyDescent="0.25">
      <c r="E8956" s="169"/>
      <c r="F8956" s="169"/>
      <c r="G8956" s="169"/>
      <c r="H8956" s="204"/>
    </row>
    <row r="8957" spans="5:8" x14ac:dyDescent="0.25">
      <c r="E8957" s="169"/>
      <c r="F8957" s="169"/>
      <c r="G8957" s="169"/>
      <c r="H8957" s="204"/>
    </row>
    <row r="8958" spans="5:8" x14ac:dyDescent="0.25">
      <c r="E8958" s="169"/>
      <c r="F8958" s="169"/>
      <c r="G8958" s="169"/>
      <c r="H8958" s="204"/>
    </row>
    <row r="8959" spans="5:8" x14ac:dyDescent="0.25">
      <c r="E8959" s="169"/>
      <c r="F8959" s="169"/>
      <c r="G8959" s="169"/>
      <c r="H8959" s="204"/>
    </row>
    <row r="8960" spans="5:8" x14ac:dyDescent="0.25">
      <c r="E8960" s="169"/>
      <c r="F8960" s="169"/>
      <c r="G8960" s="169"/>
      <c r="H8960" s="204"/>
    </row>
    <row r="8961" spans="5:8" x14ac:dyDescent="0.25">
      <c r="E8961" s="169"/>
      <c r="F8961" s="169"/>
      <c r="G8961" s="169"/>
      <c r="H8961" s="204"/>
    </row>
    <row r="8962" spans="5:8" x14ac:dyDescent="0.25">
      <c r="E8962" s="169"/>
      <c r="F8962" s="169"/>
      <c r="G8962" s="169"/>
      <c r="H8962" s="204"/>
    </row>
    <row r="8963" spans="5:8" x14ac:dyDescent="0.25">
      <c r="E8963" s="169"/>
      <c r="F8963" s="169"/>
      <c r="G8963" s="169"/>
      <c r="H8963" s="204"/>
    </row>
    <row r="8964" spans="5:8" x14ac:dyDescent="0.25">
      <c r="E8964" s="169"/>
      <c r="F8964" s="169"/>
      <c r="G8964" s="169"/>
      <c r="H8964" s="204"/>
    </row>
    <row r="8965" spans="5:8" x14ac:dyDescent="0.25">
      <c r="E8965" s="169"/>
      <c r="F8965" s="169"/>
      <c r="G8965" s="169"/>
      <c r="H8965" s="204"/>
    </row>
    <row r="8966" spans="5:8" x14ac:dyDescent="0.25">
      <c r="E8966" s="169"/>
      <c r="F8966" s="169"/>
      <c r="G8966" s="169"/>
      <c r="H8966" s="204"/>
    </row>
    <row r="8967" spans="5:8" x14ac:dyDescent="0.25">
      <c r="E8967" s="169"/>
      <c r="F8967" s="169"/>
      <c r="G8967" s="169"/>
      <c r="H8967" s="204"/>
    </row>
    <row r="8968" spans="5:8" x14ac:dyDescent="0.25">
      <c r="E8968" s="169"/>
      <c r="F8968" s="169"/>
      <c r="G8968" s="169"/>
      <c r="H8968" s="204"/>
    </row>
    <row r="8969" spans="5:8" x14ac:dyDescent="0.25">
      <c r="E8969" s="169"/>
      <c r="F8969" s="169"/>
      <c r="G8969" s="169"/>
      <c r="H8969" s="204"/>
    </row>
    <row r="8970" spans="5:8" x14ac:dyDescent="0.25">
      <c r="E8970" s="169"/>
      <c r="F8970" s="169"/>
      <c r="G8970" s="169"/>
      <c r="H8970" s="204"/>
    </row>
    <row r="8971" spans="5:8" x14ac:dyDescent="0.25">
      <c r="E8971" s="169"/>
      <c r="F8971" s="169"/>
      <c r="G8971" s="169"/>
      <c r="H8971" s="204"/>
    </row>
    <row r="8972" spans="5:8" x14ac:dyDescent="0.25">
      <c r="E8972" s="169"/>
      <c r="F8972" s="169"/>
      <c r="G8972" s="169"/>
      <c r="H8972" s="204"/>
    </row>
    <row r="8973" spans="5:8" x14ac:dyDescent="0.25">
      <c r="E8973" s="169"/>
      <c r="F8973" s="169"/>
      <c r="G8973" s="169"/>
      <c r="H8973" s="204"/>
    </row>
    <row r="8974" spans="5:8" x14ac:dyDescent="0.25">
      <c r="E8974" s="169"/>
      <c r="F8974" s="169"/>
      <c r="G8974" s="169"/>
      <c r="H8974" s="204"/>
    </row>
    <row r="8975" spans="5:8" x14ac:dyDescent="0.25">
      <c r="E8975" s="169"/>
      <c r="F8975" s="169"/>
      <c r="G8975" s="169"/>
      <c r="H8975" s="204"/>
    </row>
    <row r="8976" spans="5:8" x14ac:dyDescent="0.25">
      <c r="E8976" s="169"/>
      <c r="F8976" s="169"/>
      <c r="G8976" s="169"/>
      <c r="H8976" s="204"/>
    </row>
    <row r="8977" spans="5:8" x14ac:dyDescent="0.25">
      <c r="E8977" s="169"/>
      <c r="F8977" s="169"/>
      <c r="G8977" s="169"/>
      <c r="H8977" s="204"/>
    </row>
    <row r="8978" spans="5:8" x14ac:dyDescent="0.25">
      <c r="E8978" s="169"/>
      <c r="F8978" s="169"/>
      <c r="G8978" s="169"/>
      <c r="H8978" s="204"/>
    </row>
    <row r="8979" spans="5:8" x14ac:dyDescent="0.25">
      <c r="E8979" s="169"/>
      <c r="F8979" s="169"/>
      <c r="G8979" s="169"/>
      <c r="H8979" s="204"/>
    </row>
    <row r="8980" spans="5:8" x14ac:dyDescent="0.25">
      <c r="E8980" s="169"/>
      <c r="F8980" s="169"/>
      <c r="G8980" s="169"/>
      <c r="H8980" s="204"/>
    </row>
    <row r="8981" spans="5:8" x14ac:dyDescent="0.25">
      <c r="E8981" s="169"/>
      <c r="F8981" s="169"/>
      <c r="G8981" s="169"/>
      <c r="H8981" s="204"/>
    </row>
    <row r="8982" spans="5:8" x14ac:dyDescent="0.25">
      <c r="E8982" s="169"/>
      <c r="F8982" s="169"/>
      <c r="G8982" s="169"/>
      <c r="H8982" s="204"/>
    </row>
    <row r="8983" spans="5:8" x14ac:dyDescent="0.25">
      <c r="E8983" s="169"/>
      <c r="F8983" s="169"/>
      <c r="G8983" s="169"/>
      <c r="H8983" s="204"/>
    </row>
    <row r="8984" spans="5:8" x14ac:dyDescent="0.25">
      <c r="E8984" s="169"/>
      <c r="F8984" s="169"/>
      <c r="G8984" s="169"/>
      <c r="H8984" s="204"/>
    </row>
    <row r="8985" spans="5:8" x14ac:dyDescent="0.25">
      <c r="E8985" s="169"/>
      <c r="F8985" s="169"/>
      <c r="G8985" s="169"/>
      <c r="H8985" s="204"/>
    </row>
    <row r="8986" spans="5:8" x14ac:dyDescent="0.25">
      <c r="E8986" s="169"/>
      <c r="F8986" s="169"/>
      <c r="G8986" s="169"/>
      <c r="H8986" s="204"/>
    </row>
    <row r="8987" spans="5:8" x14ac:dyDescent="0.25">
      <c r="E8987" s="169"/>
      <c r="F8987" s="169"/>
      <c r="G8987" s="169"/>
      <c r="H8987" s="204"/>
    </row>
    <row r="8988" spans="5:8" x14ac:dyDescent="0.25">
      <c r="E8988" s="169"/>
      <c r="F8988" s="169"/>
      <c r="G8988" s="169"/>
      <c r="H8988" s="204"/>
    </row>
    <row r="8989" spans="5:8" x14ac:dyDescent="0.25">
      <c r="E8989" s="169"/>
      <c r="F8989" s="169"/>
      <c r="G8989" s="169"/>
      <c r="H8989" s="204"/>
    </row>
    <row r="8990" spans="5:8" x14ac:dyDescent="0.25">
      <c r="E8990" s="169"/>
      <c r="F8990" s="169"/>
      <c r="G8990" s="169"/>
      <c r="H8990" s="204"/>
    </row>
    <row r="8991" spans="5:8" x14ac:dyDescent="0.25">
      <c r="E8991" s="169"/>
      <c r="F8991" s="169"/>
      <c r="G8991" s="169"/>
      <c r="H8991" s="204"/>
    </row>
    <row r="8992" spans="5:8" x14ac:dyDescent="0.25">
      <c r="E8992" s="169"/>
      <c r="F8992" s="169"/>
      <c r="G8992" s="169"/>
      <c r="H8992" s="204"/>
    </row>
    <row r="8993" spans="5:8" x14ac:dyDescent="0.25">
      <c r="E8993" s="169"/>
      <c r="F8993" s="169"/>
      <c r="G8993" s="169"/>
      <c r="H8993" s="204"/>
    </row>
    <row r="8994" spans="5:8" x14ac:dyDescent="0.25">
      <c r="E8994" s="169"/>
      <c r="F8994" s="169"/>
      <c r="G8994" s="169"/>
      <c r="H8994" s="204"/>
    </row>
    <row r="8995" spans="5:8" x14ac:dyDescent="0.25">
      <c r="E8995" s="169"/>
      <c r="F8995" s="169"/>
      <c r="G8995" s="169"/>
      <c r="H8995" s="204"/>
    </row>
    <row r="8996" spans="5:8" x14ac:dyDescent="0.25">
      <c r="E8996" s="169"/>
      <c r="F8996" s="169"/>
      <c r="G8996" s="169"/>
      <c r="H8996" s="204"/>
    </row>
    <row r="8997" spans="5:8" x14ac:dyDescent="0.25">
      <c r="E8997" s="169"/>
      <c r="F8997" s="169"/>
      <c r="G8997" s="169"/>
      <c r="H8997" s="204"/>
    </row>
    <row r="8998" spans="5:8" x14ac:dyDescent="0.25">
      <c r="E8998" s="169"/>
      <c r="F8998" s="169"/>
      <c r="G8998" s="169"/>
      <c r="H8998" s="204"/>
    </row>
    <row r="8999" spans="5:8" x14ac:dyDescent="0.25">
      <c r="E8999" s="169"/>
      <c r="F8999" s="169"/>
      <c r="G8999" s="169"/>
      <c r="H8999" s="204"/>
    </row>
    <row r="9000" spans="5:8" x14ac:dyDescent="0.25">
      <c r="E9000" s="169"/>
      <c r="F9000" s="169"/>
      <c r="G9000" s="169"/>
      <c r="H9000" s="204"/>
    </row>
    <row r="9001" spans="5:8" x14ac:dyDescent="0.25">
      <c r="E9001" s="169"/>
      <c r="F9001" s="169"/>
      <c r="G9001" s="169"/>
      <c r="H9001" s="204"/>
    </row>
    <row r="9002" spans="5:8" x14ac:dyDescent="0.25">
      <c r="E9002" s="169"/>
      <c r="F9002" s="169"/>
      <c r="G9002" s="169"/>
      <c r="H9002" s="204"/>
    </row>
    <row r="9003" spans="5:8" x14ac:dyDescent="0.25">
      <c r="E9003" s="169"/>
      <c r="F9003" s="169"/>
      <c r="G9003" s="169"/>
      <c r="H9003" s="204"/>
    </row>
    <row r="9004" spans="5:8" x14ac:dyDescent="0.25">
      <c r="E9004" s="169"/>
      <c r="F9004" s="169"/>
      <c r="G9004" s="169"/>
      <c r="H9004" s="204"/>
    </row>
    <row r="9005" spans="5:8" x14ac:dyDescent="0.25">
      <c r="E9005" s="169"/>
      <c r="F9005" s="169"/>
      <c r="G9005" s="169"/>
      <c r="H9005" s="204"/>
    </row>
    <row r="9006" spans="5:8" x14ac:dyDescent="0.25">
      <c r="E9006" s="169"/>
      <c r="F9006" s="169"/>
      <c r="G9006" s="169"/>
      <c r="H9006" s="204"/>
    </row>
    <row r="9007" spans="5:8" x14ac:dyDescent="0.25">
      <c r="E9007" s="169"/>
      <c r="F9007" s="169"/>
      <c r="G9007" s="169"/>
      <c r="H9007" s="204"/>
    </row>
    <row r="9008" spans="5:8" x14ac:dyDescent="0.25">
      <c r="E9008" s="169"/>
      <c r="F9008" s="169"/>
      <c r="G9008" s="169"/>
      <c r="H9008" s="204"/>
    </row>
    <row r="9009" spans="5:8" x14ac:dyDescent="0.25">
      <c r="E9009" s="169"/>
      <c r="F9009" s="169"/>
      <c r="G9009" s="169"/>
      <c r="H9009" s="204"/>
    </row>
    <row r="9010" spans="5:8" x14ac:dyDescent="0.25">
      <c r="E9010" s="169"/>
      <c r="F9010" s="169"/>
      <c r="G9010" s="169"/>
      <c r="H9010" s="204"/>
    </row>
    <row r="9011" spans="5:8" x14ac:dyDescent="0.25">
      <c r="E9011" s="169"/>
      <c r="F9011" s="169"/>
      <c r="G9011" s="169"/>
      <c r="H9011" s="204"/>
    </row>
    <row r="9012" spans="5:8" x14ac:dyDescent="0.25">
      <c r="E9012" s="169"/>
      <c r="F9012" s="169"/>
      <c r="G9012" s="169"/>
      <c r="H9012" s="204"/>
    </row>
    <row r="9013" spans="5:8" x14ac:dyDescent="0.25">
      <c r="E9013" s="169"/>
      <c r="F9013" s="169"/>
      <c r="G9013" s="169"/>
      <c r="H9013" s="204"/>
    </row>
    <row r="9014" spans="5:8" x14ac:dyDescent="0.25">
      <c r="E9014" s="169"/>
      <c r="F9014" s="169"/>
      <c r="G9014" s="169"/>
      <c r="H9014" s="204"/>
    </row>
    <row r="9015" spans="5:8" x14ac:dyDescent="0.25">
      <c r="E9015" s="169"/>
      <c r="F9015" s="169"/>
      <c r="G9015" s="169"/>
      <c r="H9015" s="204"/>
    </row>
    <row r="9016" spans="5:8" x14ac:dyDescent="0.25">
      <c r="E9016" s="169"/>
      <c r="F9016" s="169"/>
      <c r="G9016" s="169"/>
      <c r="H9016" s="204"/>
    </row>
    <row r="9017" spans="5:8" x14ac:dyDescent="0.25">
      <c r="E9017" s="169"/>
      <c r="F9017" s="169"/>
      <c r="G9017" s="169"/>
      <c r="H9017" s="204"/>
    </row>
    <row r="9018" spans="5:8" x14ac:dyDescent="0.25">
      <c r="E9018" s="169"/>
      <c r="F9018" s="169"/>
      <c r="G9018" s="169"/>
      <c r="H9018" s="204"/>
    </row>
    <row r="9019" spans="5:8" x14ac:dyDescent="0.25">
      <c r="E9019" s="169"/>
      <c r="F9019" s="169"/>
      <c r="G9019" s="169"/>
      <c r="H9019" s="204"/>
    </row>
    <row r="9020" spans="5:8" x14ac:dyDescent="0.25">
      <c r="E9020" s="169"/>
      <c r="F9020" s="169"/>
      <c r="G9020" s="169"/>
      <c r="H9020" s="204"/>
    </row>
    <row r="9021" spans="5:8" x14ac:dyDescent="0.25">
      <c r="E9021" s="169"/>
      <c r="F9021" s="169"/>
      <c r="G9021" s="169"/>
      <c r="H9021" s="204"/>
    </row>
    <row r="9022" spans="5:8" x14ac:dyDescent="0.25">
      <c r="E9022" s="169"/>
      <c r="F9022" s="169"/>
      <c r="G9022" s="169"/>
      <c r="H9022" s="204"/>
    </row>
    <row r="9023" spans="5:8" x14ac:dyDescent="0.25">
      <c r="E9023" s="169"/>
      <c r="F9023" s="169"/>
      <c r="G9023" s="169"/>
      <c r="H9023" s="204"/>
    </row>
    <row r="9024" spans="5:8" x14ac:dyDescent="0.25">
      <c r="E9024" s="169"/>
      <c r="F9024" s="169"/>
      <c r="G9024" s="169"/>
      <c r="H9024" s="204"/>
    </row>
    <row r="9025" spans="5:8" x14ac:dyDescent="0.25">
      <c r="E9025" s="169"/>
      <c r="F9025" s="169"/>
      <c r="G9025" s="169"/>
      <c r="H9025" s="204"/>
    </row>
    <row r="9026" spans="5:8" x14ac:dyDescent="0.25">
      <c r="E9026" s="169"/>
      <c r="F9026" s="169"/>
      <c r="G9026" s="169"/>
      <c r="H9026" s="204"/>
    </row>
    <row r="9027" spans="5:8" x14ac:dyDescent="0.25">
      <c r="E9027" s="169"/>
      <c r="F9027" s="169"/>
      <c r="G9027" s="169"/>
      <c r="H9027" s="204"/>
    </row>
    <row r="9028" spans="5:8" x14ac:dyDescent="0.25">
      <c r="E9028" s="169"/>
      <c r="F9028" s="169"/>
      <c r="G9028" s="169"/>
      <c r="H9028" s="204"/>
    </row>
    <row r="9029" spans="5:8" x14ac:dyDescent="0.25">
      <c r="E9029" s="169"/>
      <c r="F9029" s="169"/>
      <c r="G9029" s="169"/>
      <c r="H9029" s="204"/>
    </row>
    <row r="9030" spans="5:8" x14ac:dyDescent="0.25">
      <c r="E9030" s="169"/>
      <c r="F9030" s="169"/>
      <c r="G9030" s="169"/>
      <c r="H9030" s="204"/>
    </row>
    <row r="9031" spans="5:8" x14ac:dyDescent="0.25">
      <c r="E9031" s="169"/>
      <c r="F9031" s="169"/>
      <c r="G9031" s="169"/>
      <c r="H9031" s="204"/>
    </row>
    <row r="9032" spans="5:8" x14ac:dyDescent="0.25">
      <c r="E9032" s="169"/>
      <c r="F9032" s="169"/>
      <c r="G9032" s="169"/>
      <c r="H9032" s="204"/>
    </row>
    <row r="9033" spans="5:8" x14ac:dyDescent="0.25">
      <c r="E9033" s="169"/>
      <c r="F9033" s="169"/>
      <c r="G9033" s="169"/>
      <c r="H9033" s="204"/>
    </row>
    <row r="9034" spans="5:8" x14ac:dyDescent="0.25">
      <c r="E9034" s="169"/>
      <c r="F9034" s="169"/>
      <c r="G9034" s="169"/>
      <c r="H9034" s="204"/>
    </row>
    <row r="9035" spans="5:8" x14ac:dyDescent="0.25">
      <c r="E9035" s="169"/>
      <c r="F9035" s="169"/>
      <c r="G9035" s="169"/>
      <c r="H9035" s="204"/>
    </row>
    <row r="9036" spans="5:8" x14ac:dyDescent="0.25">
      <c r="E9036" s="169"/>
      <c r="F9036" s="169"/>
      <c r="G9036" s="169"/>
      <c r="H9036" s="204"/>
    </row>
    <row r="9037" spans="5:8" x14ac:dyDescent="0.25">
      <c r="E9037" s="169"/>
      <c r="F9037" s="169"/>
      <c r="G9037" s="169"/>
      <c r="H9037" s="204"/>
    </row>
    <row r="9038" spans="5:8" x14ac:dyDescent="0.25">
      <c r="E9038" s="169"/>
      <c r="F9038" s="169"/>
      <c r="G9038" s="169"/>
      <c r="H9038" s="204"/>
    </row>
    <row r="9039" spans="5:8" x14ac:dyDescent="0.25">
      <c r="E9039" s="169"/>
      <c r="F9039" s="169"/>
      <c r="G9039" s="169"/>
      <c r="H9039" s="204"/>
    </row>
    <row r="9040" spans="5:8" x14ac:dyDescent="0.25">
      <c r="E9040" s="169"/>
      <c r="F9040" s="169"/>
      <c r="G9040" s="169"/>
      <c r="H9040" s="204"/>
    </row>
    <row r="9041" spans="5:8" x14ac:dyDescent="0.25">
      <c r="E9041" s="169"/>
      <c r="F9041" s="169"/>
      <c r="G9041" s="169"/>
      <c r="H9041" s="204"/>
    </row>
    <row r="9042" spans="5:8" x14ac:dyDescent="0.25">
      <c r="E9042" s="169"/>
      <c r="F9042" s="169"/>
      <c r="G9042" s="169"/>
      <c r="H9042" s="204"/>
    </row>
    <row r="9043" spans="5:8" x14ac:dyDescent="0.25">
      <c r="E9043" s="169"/>
      <c r="F9043" s="169"/>
      <c r="G9043" s="169"/>
      <c r="H9043" s="204"/>
    </row>
    <row r="9044" spans="5:8" x14ac:dyDescent="0.25">
      <c r="E9044" s="169"/>
      <c r="F9044" s="169"/>
      <c r="G9044" s="169"/>
      <c r="H9044" s="204"/>
    </row>
    <row r="9045" spans="5:8" x14ac:dyDescent="0.25">
      <c r="E9045" s="169"/>
      <c r="F9045" s="169"/>
      <c r="G9045" s="169"/>
      <c r="H9045" s="204"/>
    </row>
    <row r="9046" spans="5:8" x14ac:dyDescent="0.25">
      <c r="E9046" s="169"/>
      <c r="F9046" s="169"/>
      <c r="G9046" s="169"/>
      <c r="H9046" s="204"/>
    </row>
    <row r="9047" spans="5:8" x14ac:dyDescent="0.25">
      <c r="E9047" s="169"/>
      <c r="F9047" s="169"/>
      <c r="G9047" s="169"/>
      <c r="H9047" s="204"/>
    </row>
    <row r="9048" spans="5:8" x14ac:dyDescent="0.25">
      <c r="E9048" s="169"/>
      <c r="F9048" s="169"/>
      <c r="G9048" s="169"/>
      <c r="H9048" s="204"/>
    </row>
    <row r="9049" spans="5:8" x14ac:dyDescent="0.25">
      <c r="E9049" s="169"/>
      <c r="F9049" s="169"/>
      <c r="G9049" s="169"/>
      <c r="H9049" s="204"/>
    </row>
    <row r="9050" spans="5:8" x14ac:dyDescent="0.25">
      <c r="E9050" s="169"/>
      <c r="F9050" s="169"/>
      <c r="G9050" s="169"/>
      <c r="H9050" s="204"/>
    </row>
    <row r="9051" spans="5:8" x14ac:dyDescent="0.25">
      <c r="E9051" s="169"/>
      <c r="F9051" s="169"/>
      <c r="G9051" s="169"/>
      <c r="H9051" s="204"/>
    </row>
    <row r="9052" spans="5:8" x14ac:dyDescent="0.25">
      <c r="E9052" s="169"/>
      <c r="F9052" s="169"/>
      <c r="G9052" s="169"/>
      <c r="H9052" s="204"/>
    </row>
    <row r="9053" spans="5:8" x14ac:dyDescent="0.25">
      <c r="E9053" s="169"/>
      <c r="F9053" s="169"/>
      <c r="G9053" s="169"/>
      <c r="H9053" s="204"/>
    </row>
    <row r="9054" spans="5:8" x14ac:dyDescent="0.25">
      <c r="E9054" s="169"/>
      <c r="F9054" s="169"/>
      <c r="G9054" s="169"/>
      <c r="H9054" s="204"/>
    </row>
    <row r="9055" spans="5:8" x14ac:dyDescent="0.25">
      <c r="E9055" s="169"/>
      <c r="F9055" s="169"/>
      <c r="G9055" s="169"/>
      <c r="H9055" s="204"/>
    </row>
    <row r="9056" spans="5:8" x14ac:dyDescent="0.25">
      <c r="E9056" s="169"/>
      <c r="F9056" s="169"/>
      <c r="G9056" s="169"/>
      <c r="H9056" s="204"/>
    </row>
    <row r="9057" spans="5:8" x14ac:dyDescent="0.25">
      <c r="E9057" s="169"/>
      <c r="F9057" s="169"/>
      <c r="G9057" s="169"/>
      <c r="H9057" s="204"/>
    </row>
    <row r="9058" spans="5:8" x14ac:dyDescent="0.25">
      <c r="E9058" s="169"/>
      <c r="F9058" s="169"/>
      <c r="G9058" s="169"/>
      <c r="H9058" s="204"/>
    </row>
    <row r="9059" spans="5:8" x14ac:dyDescent="0.25">
      <c r="E9059" s="169"/>
      <c r="F9059" s="169"/>
      <c r="G9059" s="169"/>
      <c r="H9059" s="204"/>
    </row>
    <row r="9060" spans="5:8" x14ac:dyDescent="0.25">
      <c r="E9060" s="169"/>
      <c r="F9060" s="169"/>
      <c r="G9060" s="169"/>
      <c r="H9060" s="204"/>
    </row>
    <row r="9061" spans="5:8" x14ac:dyDescent="0.25">
      <c r="E9061" s="169"/>
      <c r="F9061" s="169"/>
      <c r="G9061" s="169"/>
      <c r="H9061" s="204"/>
    </row>
    <row r="9062" spans="5:8" x14ac:dyDescent="0.25">
      <c r="E9062" s="169"/>
      <c r="F9062" s="169"/>
      <c r="G9062" s="169"/>
      <c r="H9062" s="204"/>
    </row>
    <row r="9063" spans="5:8" x14ac:dyDescent="0.25">
      <c r="E9063" s="169"/>
      <c r="F9063" s="169"/>
      <c r="G9063" s="169"/>
      <c r="H9063" s="204"/>
    </row>
    <row r="9064" spans="5:8" x14ac:dyDescent="0.25">
      <c r="E9064" s="169"/>
      <c r="F9064" s="169"/>
      <c r="G9064" s="169"/>
      <c r="H9064" s="204"/>
    </row>
    <row r="9065" spans="5:8" x14ac:dyDescent="0.25">
      <c r="E9065" s="169"/>
      <c r="F9065" s="169"/>
      <c r="G9065" s="169"/>
      <c r="H9065" s="204"/>
    </row>
    <row r="9066" spans="5:8" x14ac:dyDescent="0.25">
      <c r="E9066" s="169"/>
      <c r="F9066" s="169"/>
      <c r="G9066" s="169"/>
      <c r="H9066" s="204"/>
    </row>
    <row r="9067" spans="5:8" x14ac:dyDescent="0.25">
      <c r="E9067" s="169"/>
      <c r="F9067" s="169"/>
      <c r="G9067" s="169"/>
      <c r="H9067" s="204"/>
    </row>
    <row r="9068" spans="5:8" x14ac:dyDescent="0.25">
      <c r="E9068" s="169"/>
      <c r="F9068" s="169"/>
      <c r="G9068" s="169"/>
      <c r="H9068" s="204"/>
    </row>
    <row r="9069" spans="5:8" x14ac:dyDescent="0.25">
      <c r="E9069" s="169"/>
      <c r="F9069" s="169"/>
      <c r="G9069" s="169"/>
      <c r="H9069" s="204"/>
    </row>
    <row r="9070" spans="5:8" x14ac:dyDescent="0.25">
      <c r="E9070" s="169"/>
      <c r="F9070" s="169"/>
      <c r="G9070" s="169"/>
      <c r="H9070" s="204"/>
    </row>
    <row r="9071" spans="5:8" x14ac:dyDescent="0.25">
      <c r="E9071" s="169"/>
      <c r="F9071" s="169"/>
      <c r="G9071" s="169"/>
      <c r="H9071" s="204"/>
    </row>
    <row r="9072" spans="5:8" x14ac:dyDescent="0.25">
      <c r="E9072" s="169"/>
      <c r="F9072" s="169"/>
      <c r="G9072" s="169"/>
      <c r="H9072" s="204"/>
    </row>
    <row r="9073" spans="5:8" x14ac:dyDescent="0.25">
      <c r="E9073" s="169"/>
      <c r="F9073" s="169"/>
      <c r="G9073" s="169"/>
      <c r="H9073" s="204"/>
    </row>
    <row r="9074" spans="5:8" x14ac:dyDescent="0.25">
      <c r="E9074" s="169"/>
      <c r="F9074" s="169"/>
      <c r="G9074" s="169"/>
      <c r="H9074" s="204"/>
    </row>
    <row r="9075" spans="5:8" x14ac:dyDescent="0.25">
      <c r="E9075" s="169"/>
      <c r="F9075" s="169"/>
      <c r="G9075" s="169"/>
      <c r="H9075" s="204"/>
    </row>
    <row r="9076" spans="5:8" x14ac:dyDescent="0.25">
      <c r="E9076" s="169"/>
      <c r="F9076" s="169"/>
      <c r="G9076" s="169"/>
      <c r="H9076" s="204"/>
    </row>
    <row r="9077" spans="5:8" x14ac:dyDescent="0.25">
      <c r="E9077" s="169"/>
      <c r="F9077" s="169"/>
      <c r="G9077" s="169"/>
      <c r="H9077" s="204"/>
    </row>
    <row r="9078" spans="5:8" x14ac:dyDescent="0.25">
      <c r="E9078" s="169"/>
      <c r="F9078" s="169"/>
      <c r="G9078" s="169"/>
      <c r="H9078" s="204"/>
    </row>
    <row r="9079" spans="5:8" x14ac:dyDescent="0.25">
      <c r="E9079" s="169"/>
      <c r="F9079" s="169"/>
      <c r="G9079" s="169"/>
      <c r="H9079" s="204"/>
    </row>
    <row r="9080" spans="5:8" x14ac:dyDescent="0.25">
      <c r="E9080" s="169"/>
      <c r="F9080" s="169"/>
      <c r="G9080" s="169"/>
      <c r="H9080" s="204"/>
    </row>
    <row r="9081" spans="5:8" x14ac:dyDescent="0.25">
      <c r="E9081" s="169"/>
      <c r="F9081" s="169"/>
      <c r="G9081" s="169"/>
      <c r="H9081" s="204"/>
    </row>
    <row r="9082" spans="5:8" x14ac:dyDescent="0.25">
      <c r="E9082" s="169"/>
      <c r="F9082" s="169"/>
      <c r="G9082" s="169"/>
      <c r="H9082" s="204"/>
    </row>
    <row r="9083" spans="5:8" x14ac:dyDescent="0.25">
      <c r="E9083" s="169"/>
      <c r="F9083" s="169"/>
      <c r="G9083" s="169"/>
      <c r="H9083" s="204"/>
    </row>
    <row r="9084" spans="5:8" x14ac:dyDescent="0.25">
      <c r="E9084" s="169"/>
      <c r="F9084" s="169"/>
      <c r="G9084" s="169"/>
      <c r="H9084" s="204"/>
    </row>
    <row r="9085" spans="5:8" x14ac:dyDescent="0.25">
      <c r="E9085" s="169"/>
      <c r="F9085" s="169"/>
      <c r="G9085" s="169"/>
      <c r="H9085" s="204"/>
    </row>
    <row r="9086" spans="5:8" x14ac:dyDescent="0.25">
      <c r="E9086" s="169"/>
      <c r="F9086" s="169"/>
      <c r="G9086" s="169"/>
      <c r="H9086" s="204"/>
    </row>
    <row r="9087" spans="5:8" x14ac:dyDescent="0.25">
      <c r="E9087" s="169"/>
      <c r="F9087" s="169"/>
      <c r="G9087" s="169"/>
      <c r="H9087" s="204"/>
    </row>
    <row r="9088" spans="5:8" x14ac:dyDescent="0.25">
      <c r="E9088" s="169"/>
      <c r="F9088" s="169"/>
      <c r="G9088" s="169"/>
      <c r="H9088" s="204"/>
    </row>
    <row r="9089" spans="5:8" x14ac:dyDescent="0.25">
      <c r="E9089" s="169"/>
      <c r="F9089" s="169"/>
      <c r="G9089" s="169"/>
      <c r="H9089" s="204"/>
    </row>
    <row r="9090" spans="5:8" x14ac:dyDescent="0.25">
      <c r="E9090" s="169"/>
      <c r="F9090" s="169"/>
      <c r="G9090" s="169"/>
      <c r="H9090" s="204"/>
    </row>
    <row r="9091" spans="5:8" x14ac:dyDescent="0.25">
      <c r="E9091" s="169"/>
      <c r="F9091" s="169"/>
      <c r="G9091" s="169"/>
      <c r="H9091" s="204"/>
    </row>
    <row r="9092" spans="5:8" x14ac:dyDescent="0.25">
      <c r="E9092" s="169"/>
      <c r="F9092" s="169"/>
      <c r="G9092" s="169"/>
      <c r="H9092" s="204"/>
    </row>
    <row r="9093" spans="5:8" x14ac:dyDescent="0.25">
      <c r="E9093" s="169"/>
      <c r="F9093" s="169"/>
      <c r="G9093" s="169"/>
      <c r="H9093" s="204"/>
    </row>
    <row r="9094" spans="5:8" x14ac:dyDescent="0.25">
      <c r="E9094" s="169"/>
      <c r="F9094" s="169"/>
      <c r="G9094" s="169"/>
      <c r="H9094" s="204"/>
    </row>
    <row r="9095" spans="5:8" x14ac:dyDescent="0.25">
      <c r="E9095" s="169"/>
      <c r="F9095" s="169"/>
      <c r="G9095" s="169"/>
      <c r="H9095" s="204"/>
    </row>
    <row r="9096" spans="5:8" x14ac:dyDescent="0.25">
      <c r="E9096" s="169"/>
      <c r="F9096" s="169"/>
      <c r="G9096" s="169"/>
      <c r="H9096" s="204"/>
    </row>
    <row r="9097" spans="5:8" x14ac:dyDescent="0.25">
      <c r="E9097" s="169"/>
      <c r="F9097" s="169"/>
      <c r="G9097" s="169"/>
      <c r="H9097" s="204"/>
    </row>
    <row r="9098" spans="5:8" x14ac:dyDescent="0.25">
      <c r="E9098" s="169"/>
      <c r="F9098" s="169"/>
      <c r="G9098" s="169"/>
      <c r="H9098" s="204"/>
    </row>
    <row r="9099" spans="5:8" x14ac:dyDescent="0.25">
      <c r="E9099" s="169"/>
      <c r="F9099" s="169"/>
      <c r="G9099" s="169"/>
      <c r="H9099" s="204"/>
    </row>
    <row r="9100" spans="5:8" x14ac:dyDescent="0.25">
      <c r="E9100" s="169"/>
      <c r="F9100" s="169"/>
      <c r="G9100" s="169"/>
      <c r="H9100" s="204"/>
    </row>
    <row r="9101" spans="5:8" x14ac:dyDescent="0.25">
      <c r="E9101" s="169"/>
      <c r="F9101" s="169"/>
      <c r="G9101" s="169"/>
      <c r="H9101" s="204"/>
    </row>
    <row r="9102" spans="5:8" x14ac:dyDescent="0.25">
      <c r="E9102" s="169"/>
      <c r="F9102" s="169"/>
      <c r="G9102" s="169"/>
      <c r="H9102" s="204"/>
    </row>
    <row r="9103" spans="5:8" x14ac:dyDescent="0.25">
      <c r="E9103" s="169"/>
      <c r="F9103" s="169"/>
      <c r="G9103" s="169"/>
      <c r="H9103" s="204"/>
    </row>
    <row r="9104" spans="5:8" x14ac:dyDescent="0.25">
      <c r="E9104" s="169"/>
      <c r="F9104" s="169"/>
      <c r="G9104" s="169"/>
      <c r="H9104" s="204"/>
    </row>
    <row r="9105" spans="5:8" x14ac:dyDescent="0.25">
      <c r="E9105" s="169"/>
      <c r="F9105" s="169"/>
      <c r="G9105" s="169"/>
      <c r="H9105" s="204"/>
    </row>
    <row r="9106" spans="5:8" x14ac:dyDescent="0.25">
      <c r="E9106" s="169"/>
      <c r="F9106" s="169"/>
      <c r="G9106" s="169"/>
      <c r="H9106" s="204"/>
    </row>
    <row r="9107" spans="5:8" x14ac:dyDescent="0.25">
      <c r="E9107" s="169"/>
      <c r="F9107" s="169"/>
      <c r="G9107" s="169"/>
      <c r="H9107" s="204"/>
    </row>
    <row r="9108" spans="5:8" x14ac:dyDescent="0.25">
      <c r="E9108" s="169"/>
      <c r="F9108" s="169"/>
      <c r="G9108" s="169"/>
      <c r="H9108" s="204"/>
    </row>
    <row r="9109" spans="5:8" x14ac:dyDescent="0.25">
      <c r="E9109" s="169"/>
      <c r="F9109" s="169"/>
      <c r="G9109" s="169"/>
      <c r="H9109" s="204"/>
    </row>
    <row r="9110" spans="5:8" x14ac:dyDescent="0.25">
      <c r="E9110" s="169"/>
      <c r="F9110" s="169"/>
      <c r="G9110" s="169"/>
      <c r="H9110" s="204"/>
    </row>
    <row r="9111" spans="5:8" x14ac:dyDescent="0.25">
      <c r="E9111" s="169"/>
      <c r="F9111" s="169"/>
      <c r="G9111" s="169"/>
      <c r="H9111" s="204"/>
    </row>
    <row r="9112" spans="5:8" x14ac:dyDescent="0.25">
      <c r="E9112" s="169"/>
      <c r="F9112" s="169"/>
      <c r="G9112" s="169"/>
      <c r="H9112" s="204"/>
    </row>
    <row r="9113" spans="5:8" x14ac:dyDescent="0.25">
      <c r="E9113" s="169"/>
      <c r="F9113" s="169"/>
      <c r="G9113" s="169"/>
      <c r="H9113" s="204"/>
    </row>
    <row r="9114" spans="5:8" x14ac:dyDescent="0.25">
      <c r="E9114" s="169"/>
      <c r="F9114" s="169"/>
      <c r="G9114" s="169"/>
      <c r="H9114" s="204"/>
    </row>
    <row r="9115" spans="5:8" x14ac:dyDescent="0.25">
      <c r="E9115" s="169"/>
      <c r="F9115" s="169"/>
      <c r="G9115" s="169"/>
      <c r="H9115" s="204"/>
    </row>
    <row r="9116" spans="5:8" x14ac:dyDescent="0.25">
      <c r="E9116" s="169"/>
      <c r="F9116" s="169"/>
      <c r="G9116" s="169"/>
      <c r="H9116" s="204"/>
    </row>
    <row r="9117" spans="5:8" x14ac:dyDescent="0.25">
      <c r="E9117" s="169"/>
      <c r="F9117" s="169"/>
      <c r="G9117" s="169"/>
      <c r="H9117" s="204"/>
    </row>
    <row r="9118" spans="5:8" x14ac:dyDescent="0.25">
      <c r="E9118" s="169"/>
      <c r="F9118" s="169"/>
      <c r="G9118" s="169"/>
      <c r="H9118" s="204"/>
    </row>
    <row r="9119" spans="5:8" x14ac:dyDescent="0.25">
      <c r="E9119" s="169"/>
      <c r="F9119" s="169"/>
      <c r="G9119" s="169"/>
      <c r="H9119" s="204"/>
    </row>
    <row r="9120" spans="5:8" x14ac:dyDescent="0.25">
      <c r="E9120" s="169"/>
      <c r="F9120" s="169"/>
      <c r="G9120" s="169"/>
      <c r="H9120" s="204"/>
    </row>
    <row r="9121" spans="5:8" x14ac:dyDescent="0.25">
      <c r="E9121" s="169"/>
      <c r="F9121" s="169"/>
      <c r="G9121" s="169"/>
      <c r="H9121" s="204"/>
    </row>
    <row r="9122" spans="5:8" x14ac:dyDescent="0.25">
      <c r="E9122" s="169"/>
      <c r="F9122" s="169"/>
      <c r="G9122" s="169"/>
      <c r="H9122" s="204"/>
    </row>
    <row r="9123" spans="5:8" x14ac:dyDescent="0.25">
      <c r="E9123" s="169"/>
      <c r="F9123" s="169"/>
      <c r="G9123" s="169"/>
      <c r="H9123" s="204"/>
    </row>
    <row r="9124" spans="5:8" x14ac:dyDescent="0.25">
      <c r="E9124" s="169"/>
      <c r="F9124" s="169"/>
      <c r="G9124" s="169"/>
      <c r="H9124" s="204"/>
    </row>
    <row r="9125" spans="5:8" x14ac:dyDescent="0.25">
      <c r="E9125" s="169"/>
      <c r="F9125" s="169"/>
      <c r="G9125" s="169"/>
      <c r="H9125" s="204"/>
    </row>
    <row r="9126" spans="5:8" x14ac:dyDescent="0.25">
      <c r="E9126" s="169"/>
      <c r="F9126" s="169"/>
      <c r="G9126" s="169"/>
      <c r="H9126" s="204"/>
    </row>
    <row r="9127" spans="5:8" x14ac:dyDescent="0.25">
      <c r="E9127" s="169"/>
      <c r="F9127" s="169"/>
      <c r="G9127" s="169"/>
      <c r="H9127" s="204"/>
    </row>
    <row r="9128" spans="5:8" x14ac:dyDescent="0.25">
      <c r="E9128" s="169"/>
      <c r="F9128" s="169"/>
      <c r="G9128" s="169"/>
      <c r="H9128" s="204"/>
    </row>
    <row r="9129" spans="5:8" x14ac:dyDescent="0.25">
      <c r="E9129" s="169"/>
      <c r="F9129" s="169"/>
      <c r="G9129" s="169"/>
      <c r="H9129" s="204"/>
    </row>
    <row r="9130" spans="5:8" x14ac:dyDescent="0.25">
      <c r="E9130" s="169"/>
      <c r="F9130" s="169"/>
      <c r="G9130" s="169"/>
      <c r="H9130" s="204"/>
    </row>
    <row r="9131" spans="5:8" x14ac:dyDescent="0.25">
      <c r="E9131" s="169"/>
      <c r="F9131" s="169"/>
      <c r="G9131" s="169"/>
      <c r="H9131" s="204"/>
    </row>
    <row r="9132" spans="5:8" x14ac:dyDescent="0.25">
      <c r="E9132" s="169"/>
      <c r="F9132" s="169"/>
      <c r="G9132" s="169"/>
      <c r="H9132" s="204"/>
    </row>
    <row r="9133" spans="5:8" x14ac:dyDescent="0.25">
      <c r="E9133" s="169"/>
      <c r="F9133" s="169"/>
      <c r="G9133" s="169"/>
      <c r="H9133" s="204"/>
    </row>
    <row r="9134" spans="5:8" x14ac:dyDescent="0.25">
      <c r="E9134" s="169"/>
      <c r="F9134" s="169"/>
      <c r="G9134" s="169"/>
      <c r="H9134" s="204"/>
    </row>
    <row r="9135" spans="5:8" x14ac:dyDescent="0.25">
      <c r="E9135" s="169"/>
      <c r="F9135" s="169"/>
      <c r="G9135" s="169"/>
      <c r="H9135" s="204"/>
    </row>
    <row r="9136" spans="5:8" x14ac:dyDescent="0.25">
      <c r="E9136" s="169"/>
      <c r="F9136" s="169"/>
      <c r="G9136" s="169"/>
      <c r="H9136" s="204"/>
    </row>
    <row r="9137" spans="5:8" x14ac:dyDescent="0.25">
      <c r="E9137" s="169"/>
      <c r="F9137" s="169"/>
      <c r="G9137" s="169"/>
      <c r="H9137" s="204"/>
    </row>
    <row r="9138" spans="5:8" x14ac:dyDescent="0.25">
      <c r="E9138" s="169"/>
      <c r="F9138" s="169"/>
      <c r="G9138" s="169"/>
      <c r="H9138" s="204"/>
    </row>
    <row r="9139" spans="5:8" x14ac:dyDescent="0.25">
      <c r="E9139" s="169"/>
      <c r="F9139" s="169"/>
      <c r="G9139" s="169"/>
      <c r="H9139" s="204"/>
    </row>
    <row r="9140" spans="5:8" x14ac:dyDescent="0.25">
      <c r="E9140" s="169"/>
      <c r="F9140" s="169"/>
      <c r="G9140" s="169"/>
      <c r="H9140" s="204"/>
    </row>
    <row r="9141" spans="5:8" x14ac:dyDescent="0.25">
      <c r="E9141" s="169"/>
      <c r="F9141" s="169"/>
      <c r="G9141" s="169"/>
      <c r="H9141" s="204"/>
    </row>
    <row r="9142" spans="5:8" x14ac:dyDescent="0.25">
      <c r="E9142" s="169"/>
      <c r="F9142" s="169"/>
      <c r="G9142" s="169"/>
      <c r="H9142" s="204"/>
    </row>
    <row r="9143" spans="5:8" x14ac:dyDescent="0.25">
      <c r="E9143" s="169"/>
      <c r="F9143" s="169"/>
      <c r="G9143" s="169"/>
      <c r="H9143" s="204"/>
    </row>
    <row r="9144" spans="5:8" x14ac:dyDescent="0.25">
      <c r="E9144" s="169"/>
      <c r="F9144" s="169"/>
      <c r="G9144" s="169"/>
      <c r="H9144" s="204"/>
    </row>
    <row r="9145" spans="5:8" x14ac:dyDescent="0.25">
      <c r="E9145" s="169"/>
      <c r="F9145" s="169"/>
      <c r="G9145" s="169"/>
      <c r="H9145" s="204"/>
    </row>
    <row r="9146" spans="5:8" x14ac:dyDescent="0.25">
      <c r="E9146" s="169"/>
      <c r="F9146" s="169"/>
      <c r="G9146" s="169"/>
      <c r="H9146" s="204"/>
    </row>
    <row r="9147" spans="5:8" x14ac:dyDescent="0.25">
      <c r="E9147" s="169"/>
      <c r="F9147" s="169"/>
      <c r="G9147" s="169"/>
      <c r="H9147" s="204"/>
    </row>
    <row r="9148" spans="5:8" x14ac:dyDescent="0.25">
      <c r="E9148" s="169"/>
      <c r="F9148" s="169"/>
      <c r="G9148" s="169"/>
      <c r="H9148" s="204"/>
    </row>
    <row r="9149" spans="5:8" x14ac:dyDescent="0.25">
      <c r="E9149" s="169"/>
      <c r="F9149" s="169"/>
      <c r="G9149" s="169"/>
      <c r="H9149" s="204"/>
    </row>
    <row r="9150" spans="5:8" x14ac:dyDescent="0.25">
      <c r="E9150" s="169"/>
      <c r="F9150" s="169"/>
      <c r="G9150" s="169"/>
      <c r="H9150" s="204"/>
    </row>
    <row r="9151" spans="5:8" x14ac:dyDescent="0.25">
      <c r="E9151" s="169"/>
      <c r="F9151" s="169"/>
      <c r="G9151" s="169"/>
      <c r="H9151" s="204"/>
    </row>
    <row r="9152" spans="5:8" x14ac:dyDescent="0.25">
      <c r="E9152" s="169"/>
      <c r="F9152" s="169"/>
      <c r="G9152" s="169"/>
      <c r="H9152" s="204"/>
    </row>
    <row r="9153" spans="5:8" x14ac:dyDescent="0.25">
      <c r="E9153" s="169"/>
      <c r="F9153" s="169"/>
      <c r="G9153" s="169"/>
      <c r="H9153" s="204"/>
    </row>
    <row r="9154" spans="5:8" x14ac:dyDescent="0.25">
      <c r="E9154" s="169"/>
      <c r="F9154" s="169"/>
      <c r="G9154" s="169"/>
      <c r="H9154" s="204"/>
    </row>
    <row r="9155" spans="5:8" x14ac:dyDescent="0.25">
      <c r="E9155" s="169"/>
      <c r="F9155" s="169"/>
      <c r="G9155" s="169"/>
      <c r="H9155" s="204"/>
    </row>
    <row r="9156" spans="5:8" x14ac:dyDescent="0.25">
      <c r="E9156" s="169"/>
      <c r="F9156" s="169"/>
      <c r="G9156" s="169"/>
      <c r="H9156" s="204"/>
    </row>
    <row r="9157" spans="5:8" x14ac:dyDescent="0.25">
      <c r="E9157" s="169"/>
      <c r="F9157" s="169"/>
      <c r="G9157" s="169"/>
      <c r="H9157" s="204"/>
    </row>
    <row r="9158" spans="5:8" x14ac:dyDescent="0.25">
      <c r="E9158" s="169"/>
      <c r="F9158" s="169"/>
      <c r="G9158" s="169"/>
      <c r="H9158" s="204"/>
    </row>
    <row r="9159" spans="5:8" x14ac:dyDescent="0.25">
      <c r="E9159" s="169"/>
      <c r="F9159" s="169"/>
      <c r="G9159" s="169"/>
      <c r="H9159" s="204"/>
    </row>
    <row r="9160" spans="5:8" x14ac:dyDescent="0.25">
      <c r="E9160" s="169"/>
      <c r="F9160" s="169"/>
      <c r="G9160" s="169"/>
      <c r="H9160" s="204"/>
    </row>
    <row r="9161" spans="5:8" x14ac:dyDescent="0.25">
      <c r="E9161" s="169"/>
      <c r="F9161" s="169"/>
      <c r="G9161" s="169"/>
      <c r="H9161" s="204"/>
    </row>
    <row r="9162" spans="5:8" x14ac:dyDescent="0.25">
      <c r="E9162" s="169"/>
      <c r="F9162" s="169"/>
      <c r="G9162" s="169"/>
      <c r="H9162" s="204"/>
    </row>
    <row r="9163" spans="5:8" x14ac:dyDescent="0.25">
      <c r="E9163" s="169"/>
      <c r="F9163" s="169"/>
      <c r="G9163" s="169"/>
      <c r="H9163" s="204"/>
    </row>
    <row r="9164" spans="5:8" x14ac:dyDescent="0.25">
      <c r="E9164" s="169"/>
      <c r="F9164" s="169"/>
      <c r="G9164" s="169"/>
      <c r="H9164" s="204"/>
    </row>
    <row r="9165" spans="5:8" x14ac:dyDescent="0.25">
      <c r="E9165" s="169"/>
      <c r="F9165" s="169"/>
      <c r="G9165" s="169"/>
      <c r="H9165" s="204"/>
    </row>
    <row r="9166" spans="5:8" x14ac:dyDescent="0.25">
      <c r="E9166" s="169"/>
      <c r="F9166" s="169"/>
      <c r="G9166" s="169"/>
      <c r="H9166" s="204"/>
    </row>
    <row r="9167" spans="5:8" x14ac:dyDescent="0.25">
      <c r="E9167" s="169"/>
      <c r="F9167" s="169"/>
      <c r="G9167" s="169"/>
      <c r="H9167" s="204"/>
    </row>
    <row r="9168" spans="5:8" x14ac:dyDescent="0.25">
      <c r="E9168" s="169"/>
      <c r="F9168" s="169"/>
      <c r="G9168" s="169"/>
      <c r="H9168" s="204"/>
    </row>
    <row r="9169" spans="5:8" x14ac:dyDescent="0.25">
      <c r="E9169" s="169"/>
      <c r="F9169" s="169"/>
      <c r="G9169" s="169"/>
      <c r="H9169" s="204"/>
    </row>
    <row r="9170" spans="5:8" x14ac:dyDescent="0.25">
      <c r="E9170" s="169"/>
      <c r="F9170" s="169"/>
      <c r="G9170" s="169"/>
      <c r="H9170" s="204"/>
    </row>
    <row r="9171" spans="5:8" x14ac:dyDescent="0.25">
      <c r="E9171" s="169"/>
      <c r="F9171" s="169"/>
      <c r="G9171" s="169"/>
      <c r="H9171" s="204"/>
    </row>
    <row r="9172" spans="5:8" x14ac:dyDescent="0.25">
      <c r="E9172" s="169"/>
      <c r="F9172" s="169"/>
      <c r="G9172" s="169"/>
      <c r="H9172" s="204"/>
    </row>
    <row r="9173" spans="5:8" x14ac:dyDescent="0.25">
      <c r="E9173" s="169"/>
      <c r="F9173" s="169"/>
      <c r="G9173" s="169"/>
      <c r="H9173" s="204"/>
    </row>
    <row r="9174" spans="5:8" x14ac:dyDescent="0.25">
      <c r="E9174" s="169"/>
      <c r="F9174" s="169"/>
      <c r="G9174" s="169"/>
      <c r="H9174" s="204"/>
    </row>
    <row r="9175" spans="5:8" x14ac:dyDescent="0.25">
      <c r="E9175" s="169"/>
      <c r="F9175" s="169"/>
      <c r="G9175" s="169"/>
      <c r="H9175" s="204"/>
    </row>
    <row r="9176" spans="5:8" x14ac:dyDescent="0.25">
      <c r="E9176" s="169"/>
      <c r="F9176" s="169"/>
      <c r="G9176" s="169"/>
      <c r="H9176" s="204"/>
    </row>
    <row r="9177" spans="5:8" x14ac:dyDescent="0.25">
      <c r="E9177" s="169"/>
      <c r="F9177" s="169"/>
      <c r="G9177" s="169"/>
      <c r="H9177" s="204"/>
    </row>
    <row r="9178" spans="5:8" x14ac:dyDescent="0.25">
      <c r="E9178" s="169"/>
      <c r="F9178" s="169"/>
      <c r="G9178" s="169"/>
      <c r="H9178" s="204"/>
    </row>
    <row r="9179" spans="5:8" x14ac:dyDescent="0.25">
      <c r="E9179" s="169"/>
      <c r="F9179" s="169"/>
      <c r="G9179" s="169"/>
      <c r="H9179" s="204"/>
    </row>
    <row r="9180" spans="5:8" x14ac:dyDescent="0.25">
      <c r="E9180" s="169"/>
      <c r="F9180" s="169"/>
      <c r="G9180" s="169"/>
      <c r="H9180" s="204"/>
    </row>
    <row r="9181" spans="5:8" x14ac:dyDescent="0.25">
      <c r="E9181" s="169"/>
      <c r="F9181" s="169"/>
      <c r="G9181" s="169"/>
      <c r="H9181" s="204"/>
    </row>
    <row r="9182" spans="5:8" x14ac:dyDescent="0.25">
      <c r="E9182" s="169"/>
      <c r="F9182" s="169"/>
      <c r="G9182" s="169"/>
      <c r="H9182" s="204"/>
    </row>
    <row r="9183" spans="5:8" x14ac:dyDescent="0.25">
      <c r="E9183" s="169"/>
      <c r="F9183" s="169"/>
      <c r="G9183" s="169"/>
      <c r="H9183" s="204"/>
    </row>
    <row r="9184" spans="5:8" x14ac:dyDescent="0.25">
      <c r="E9184" s="169"/>
      <c r="F9184" s="169"/>
      <c r="G9184" s="169"/>
      <c r="H9184" s="204"/>
    </row>
    <row r="9185" spans="5:8" x14ac:dyDescent="0.25">
      <c r="E9185" s="169"/>
      <c r="F9185" s="169"/>
      <c r="G9185" s="169"/>
      <c r="H9185" s="204"/>
    </row>
    <row r="9186" spans="5:8" x14ac:dyDescent="0.25">
      <c r="E9186" s="169"/>
      <c r="F9186" s="169"/>
      <c r="G9186" s="169"/>
      <c r="H9186" s="204"/>
    </row>
    <row r="9187" spans="5:8" x14ac:dyDescent="0.25">
      <c r="E9187" s="169"/>
      <c r="F9187" s="169"/>
      <c r="G9187" s="169"/>
      <c r="H9187" s="204"/>
    </row>
    <row r="9188" spans="5:8" x14ac:dyDescent="0.25">
      <c r="E9188" s="169"/>
      <c r="F9188" s="169"/>
      <c r="G9188" s="169"/>
      <c r="H9188" s="204"/>
    </row>
    <row r="9189" spans="5:8" x14ac:dyDescent="0.25">
      <c r="E9189" s="169"/>
      <c r="F9189" s="169"/>
      <c r="G9189" s="169"/>
      <c r="H9189" s="204"/>
    </row>
    <row r="9190" spans="5:8" x14ac:dyDescent="0.25">
      <c r="E9190" s="169"/>
      <c r="F9190" s="169"/>
      <c r="G9190" s="169"/>
      <c r="H9190" s="204"/>
    </row>
    <row r="9191" spans="5:8" x14ac:dyDescent="0.25">
      <c r="E9191" s="169"/>
      <c r="F9191" s="169"/>
      <c r="G9191" s="169"/>
      <c r="H9191" s="204"/>
    </row>
    <row r="9192" spans="5:8" x14ac:dyDescent="0.25">
      <c r="E9192" s="169"/>
      <c r="F9192" s="169"/>
      <c r="G9192" s="169"/>
      <c r="H9192" s="204"/>
    </row>
    <row r="9193" spans="5:8" x14ac:dyDescent="0.25">
      <c r="E9193" s="169"/>
      <c r="F9193" s="169"/>
      <c r="G9193" s="169"/>
      <c r="H9193" s="204"/>
    </row>
    <row r="9194" spans="5:8" x14ac:dyDescent="0.25">
      <c r="E9194" s="169"/>
      <c r="F9194" s="169"/>
      <c r="G9194" s="169"/>
      <c r="H9194" s="204"/>
    </row>
    <row r="9195" spans="5:8" x14ac:dyDescent="0.25">
      <c r="E9195" s="169"/>
      <c r="F9195" s="169"/>
      <c r="G9195" s="169"/>
      <c r="H9195" s="204"/>
    </row>
    <row r="9196" spans="5:8" x14ac:dyDescent="0.25">
      <c r="E9196" s="169"/>
      <c r="F9196" s="169"/>
      <c r="G9196" s="169"/>
      <c r="H9196" s="204"/>
    </row>
    <row r="9197" spans="5:8" x14ac:dyDescent="0.25">
      <c r="E9197" s="169"/>
      <c r="F9197" s="169"/>
      <c r="G9197" s="169"/>
      <c r="H9197" s="204"/>
    </row>
    <row r="9198" spans="5:8" x14ac:dyDescent="0.25">
      <c r="E9198" s="169"/>
      <c r="F9198" s="169"/>
      <c r="G9198" s="169"/>
      <c r="H9198" s="204"/>
    </row>
    <row r="9199" spans="5:8" x14ac:dyDescent="0.25">
      <c r="E9199" s="169"/>
      <c r="F9199" s="169"/>
      <c r="G9199" s="169"/>
      <c r="H9199" s="204"/>
    </row>
    <row r="9200" spans="5:8" x14ac:dyDescent="0.25">
      <c r="E9200" s="169"/>
      <c r="F9200" s="169"/>
      <c r="G9200" s="169"/>
      <c r="H9200" s="204"/>
    </row>
    <row r="9201" spans="5:8" x14ac:dyDescent="0.25">
      <c r="E9201" s="169"/>
      <c r="F9201" s="169"/>
      <c r="G9201" s="169"/>
      <c r="H9201" s="204"/>
    </row>
    <row r="9202" spans="5:8" x14ac:dyDescent="0.25">
      <c r="E9202" s="169"/>
      <c r="F9202" s="169"/>
      <c r="G9202" s="169"/>
      <c r="H9202" s="204"/>
    </row>
    <row r="9203" spans="5:8" x14ac:dyDescent="0.25">
      <c r="E9203" s="169"/>
      <c r="F9203" s="169"/>
      <c r="G9203" s="169"/>
      <c r="H9203" s="204"/>
    </row>
    <row r="9204" spans="5:8" x14ac:dyDescent="0.25">
      <c r="E9204" s="169"/>
      <c r="F9204" s="169"/>
      <c r="G9204" s="169"/>
      <c r="H9204" s="204"/>
    </row>
    <row r="9205" spans="5:8" x14ac:dyDescent="0.25">
      <c r="E9205" s="169"/>
      <c r="F9205" s="169"/>
      <c r="G9205" s="169"/>
      <c r="H9205" s="204"/>
    </row>
    <row r="9206" spans="5:8" x14ac:dyDescent="0.25">
      <c r="E9206" s="169"/>
      <c r="F9206" s="169"/>
      <c r="G9206" s="169"/>
      <c r="H9206" s="204"/>
    </row>
    <row r="9207" spans="5:8" x14ac:dyDescent="0.25">
      <c r="E9207" s="169"/>
      <c r="F9207" s="169"/>
      <c r="G9207" s="169"/>
      <c r="H9207" s="204"/>
    </row>
    <row r="9208" spans="5:8" x14ac:dyDescent="0.25">
      <c r="E9208" s="169"/>
      <c r="F9208" s="169"/>
      <c r="G9208" s="169"/>
      <c r="H9208" s="204"/>
    </row>
    <row r="9209" spans="5:8" x14ac:dyDescent="0.25">
      <c r="E9209" s="169"/>
      <c r="F9209" s="169"/>
      <c r="G9209" s="169"/>
      <c r="H9209" s="204"/>
    </row>
    <row r="9210" spans="5:8" x14ac:dyDescent="0.25">
      <c r="E9210" s="169"/>
      <c r="F9210" s="169"/>
      <c r="G9210" s="169"/>
      <c r="H9210" s="204"/>
    </row>
    <row r="9211" spans="5:8" x14ac:dyDescent="0.25">
      <c r="E9211" s="169"/>
      <c r="F9211" s="169"/>
      <c r="G9211" s="169"/>
      <c r="H9211" s="204"/>
    </row>
    <row r="9212" spans="5:8" x14ac:dyDescent="0.25">
      <c r="E9212" s="169"/>
      <c r="F9212" s="169"/>
      <c r="G9212" s="169"/>
      <c r="H9212" s="204"/>
    </row>
    <row r="9213" spans="5:8" x14ac:dyDescent="0.25">
      <c r="E9213" s="169"/>
      <c r="F9213" s="169"/>
      <c r="G9213" s="169"/>
      <c r="H9213" s="204"/>
    </row>
    <row r="9214" spans="5:8" x14ac:dyDescent="0.25">
      <c r="E9214" s="169"/>
      <c r="F9214" s="169"/>
      <c r="G9214" s="169"/>
      <c r="H9214" s="204"/>
    </row>
    <row r="9215" spans="5:8" x14ac:dyDescent="0.25">
      <c r="E9215" s="169"/>
      <c r="F9215" s="169"/>
      <c r="G9215" s="169"/>
      <c r="H9215" s="204"/>
    </row>
    <row r="9216" spans="5:8" x14ac:dyDescent="0.25">
      <c r="E9216" s="169"/>
      <c r="F9216" s="169"/>
      <c r="G9216" s="169"/>
      <c r="H9216" s="204"/>
    </row>
    <row r="9217" spans="5:8" x14ac:dyDescent="0.25">
      <c r="E9217" s="169"/>
      <c r="F9217" s="169"/>
      <c r="G9217" s="169"/>
      <c r="H9217" s="204"/>
    </row>
    <row r="9218" spans="5:8" x14ac:dyDescent="0.25">
      <c r="E9218" s="169"/>
      <c r="F9218" s="169"/>
      <c r="G9218" s="169"/>
      <c r="H9218" s="204"/>
    </row>
    <row r="9219" spans="5:8" x14ac:dyDescent="0.25">
      <c r="E9219" s="169"/>
      <c r="F9219" s="169"/>
      <c r="G9219" s="169"/>
      <c r="H9219" s="204"/>
    </row>
    <row r="9220" spans="5:8" x14ac:dyDescent="0.25">
      <c r="E9220" s="169"/>
      <c r="F9220" s="169"/>
      <c r="G9220" s="169"/>
      <c r="H9220" s="204"/>
    </row>
    <row r="9221" spans="5:8" x14ac:dyDescent="0.25">
      <c r="E9221" s="169"/>
      <c r="F9221" s="169"/>
      <c r="G9221" s="169"/>
      <c r="H9221" s="204"/>
    </row>
    <row r="9222" spans="5:8" x14ac:dyDescent="0.25">
      <c r="E9222" s="169"/>
      <c r="F9222" s="169"/>
      <c r="G9222" s="169"/>
      <c r="H9222" s="204"/>
    </row>
    <row r="9223" spans="5:8" x14ac:dyDescent="0.25">
      <c r="E9223" s="169"/>
      <c r="F9223" s="169"/>
      <c r="G9223" s="169"/>
      <c r="H9223" s="204"/>
    </row>
    <row r="9224" spans="5:8" x14ac:dyDescent="0.25">
      <c r="E9224" s="169"/>
      <c r="F9224" s="169"/>
      <c r="G9224" s="169"/>
      <c r="H9224" s="204"/>
    </row>
    <row r="9225" spans="5:8" x14ac:dyDescent="0.25">
      <c r="E9225" s="169"/>
      <c r="F9225" s="169"/>
      <c r="G9225" s="169"/>
      <c r="H9225" s="204"/>
    </row>
    <row r="9226" spans="5:8" x14ac:dyDescent="0.25">
      <c r="E9226" s="169"/>
      <c r="F9226" s="169"/>
      <c r="G9226" s="169"/>
      <c r="H9226" s="204"/>
    </row>
    <row r="9227" spans="5:8" x14ac:dyDescent="0.25">
      <c r="E9227" s="169"/>
      <c r="F9227" s="169"/>
      <c r="G9227" s="169"/>
      <c r="H9227" s="204"/>
    </row>
    <row r="9228" spans="5:8" x14ac:dyDescent="0.25">
      <c r="E9228" s="169"/>
      <c r="F9228" s="169"/>
      <c r="G9228" s="169"/>
      <c r="H9228" s="204"/>
    </row>
    <row r="9229" spans="5:8" x14ac:dyDescent="0.25">
      <c r="E9229" s="169"/>
      <c r="F9229" s="169"/>
      <c r="G9229" s="169"/>
      <c r="H9229" s="204"/>
    </row>
    <row r="9230" spans="5:8" x14ac:dyDescent="0.25">
      <c r="E9230" s="169"/>
      <c r="F9230" s="169"/>
      <c r="G9230" s="169"/>
      <c r="H9230" s="204"/>
    </row>
    <row r="9231" spans="5:8" x14ac:dyDescent="0.25">
      <c r="E9231" s="169"/>
      <c r="F9231" s="169"/>
      <c r="G9231" s="169"/>
      <c r="H9231" s="204"/>
    </row>
    <row r="9232" spans="5:8" x14ac:dyDescent="0.25">
      <c r="E9232" s="169"/>
      <c r="F9232" s="169"/>
      <c r="G9232" s="169"/>
      <c r="H9232" s="204"/>
    </row>
    <row r="9233" spans="5:8" x14ac:dyDescent="0.25">
      <c r="E9233" s="169"/>
      <c r="F9233" s="169"/>
      <c r="G9233" s="169"/>
      <c r="H9233" s="204"/>
    </row>
    <row r="9234" spans="5:8" x14ac:dyDescent="0.25">
      <c r="E9234" s="169"/>
      <c r="F9234" s="169"/>
      <c r="G9234" s="169"/>
      <c r="H9234" s="204"/>
    </row>
    <row r="9235" spans="5:8" x14ac:dyDescent="0.25">
      <c r="E9235" s="169"/>
      <c r="F9235" s="169"/>
      <c r="G9235" s="169"/>
      <c r="H9235" s="204"/>
    </row>
    <row r="9236" spans="5:8" x14ac:dyDescent="0.25">
      <c r="E9236" s="169"/>
      <c r="F9236" s="169"/>
      <c r="G9236" s="169"/>
      <c r="H9236" s="204"/>
    </row>
    <row r="9237" spans="5:8" x14ac:dyDescent="0.25">
      <c r="E9237" s="169"/>
      <c r="F9237" s="169"/>
      <c r="G9237" s="169"/>
      <c r="H9237" s="204"/>
    </row>
    <row r="9238" spans="5:8" x14ac:dyDescent="0.25">
      <c r="E9238" s="169"/>
      <c r="F9238" s="169"/>
      <c r="G9238" s="169"/>
      <c r="H9238" s="204"/>
    </row>
    <row r="9239" spans="5:8" x14ac:dyDescent="0.25">
      <c r="E9239" s="169"/>
      <c r="F9239" s="169"/>
      <c r="G9239" s="169"/>
      <c r="H9239" s="204"/>
    </row>
    <row r="9240" spans="5:8" x14ac:dyDescent="0.25">
      <c r="E9240" s="169"/>
      <c r="F9240" s="169"/>
      <c r="G9240" s="169"/>
      <c r="H9240" s="204"/>
    </row>
    <row r="9241" spans="5:8" x14ac:dyDescent="0.25">
      <c r="E9241" s="169"/>
      <c r="F9241" s="169"/>
      <c r="G9241" s="169"/>
      <c r="H9241" s="204"/>
    </row>
    <row r="9242" spans="5:8" x14ac:dyDescent="0.25">
      <c r="E9242" s="169"/>
      <c r="F9242" s="169"/>
      <c r="G9242" s="169"/>
      <c r="H9242" s="204"/>
    </row>
    <row r="9243" spans="5:8" x14ac:dyDescent="0.25">
      <c r="E9243" s="169"/>
      <c r="F9243" s="169"/>
      <c r="G9243" s="169"/>
      <c r="H9243" s="204"/>
    </row>
    <row r="9244" spans="5:8" x14ac:dyDescent="0.25">
      <c r="E9244" s="169"/>
      <c r="F9244" s="169"/>
      <c r="G9244" s="169"/>
      <c r="H9244" s="204"/>
    </row>
    <row r="9245" spans="5:8" x14ac:dyDescent="0.25">
      <c r="E9245" s="169"/>
      <c r="F9245" s="169"/>
      <c r="G9245" s="169"/>
      <c r="H9245" s="204"/>
    </row>
    <row r="9246" spans="5:8" x14ac:dyDescent="0.25">
      <c r="E9246" s="169"/>
      <c r="F9246" s="169"/>
      <c r="G9246" s="169"/>
      <c r="H9246" s="204"/>
    </row>
    <row r="9247" spans="5:8" x14ac:dyDescent="0.25">
      <c r="E9247" s="169"/>
      <c r="F9247" s="169"/>
      <c r="G9247" s="169"/>
      <c r="H9247" s="204"/>
    </row>
    <row r="9248" spans="5:8" x14ac:dyDescent="0.25">
      <c r="E9248" s="169"/>
      <c r="F9248" s="169"/>
      <c r="G9248" s="169"/>
      <c r="H9248" s="204"/>
    </row>
    <row r="9249" spans="5:8" x14ac:dyDescent="0.25">
      <c r="E9249" s="169"/>
      <c r="F9249" s="169"/>
      <c r="G9249" s="169"/>
      <c r="H9249" s="204"/>
    </row>
    <row r="9250" spans="5:8" x14ac:dyDescent="0.25">
      <c r="E9250" s="169"/>
      <c r="F9250" s="169"/>
      <c r="G9250" s="169"/>
      <c r="H9250" s="204"/>
    </row>
    <row r="9251" spans="5:8" x14ac:dyDescent="0.25">
      <c r="E9251" s="169"/>
      <c r="F9251" s="169"/>
      <c r="G9251" s="169"/>
      <c r="H9251" s="204"/>
    </row>
    <row r="9252" spans="5:8" x14ac:dyDescent="0.25">
      <c r="E9252" s="169"/>
      <c r="F9252" s="169"/>
      <c r="G9252" s="169"/>
      <c r="H9252" s="204"/>
    </row>
    <row r="9253" spans="5:8" x14ac:dyDescent="0.25">
      <c r="E9253" s="169"/>
      <c r="F9253" s="169"/>
      <c r="G9253" s="169"/>
      <c r="H9253" s="204"/>
    </row>
    <row r="9254" spans="5:8" x14ac:dyDescent="0.25">
      <c r="E9254" s="169"/>
      <c r="F9254" s="169"/>
      <c r="G9254" s="169"/>
      <c r="H9254" s="204"/>
    </row>
    <row r="9255" spans="5:8" x14ac:dyDescent="0.25">
      <c r="E9255" s="169"/>
      <c r="F9255" s="169"/>
      <c r="G9255" s="169"/>
      <c r="H9255" s="204"/>
    </row>
    <row r="9256" spans="5:8" x14ac:dyDescent="0.25">
      <c r="E9256" s="169"/>
      <c r="F9256" s="169"/>
      <c r="G9256" s="169"/>
      <c r="H9256" s="204"/>
    </row>
    <row r="9257" spans="5:8" x14ac:dyDescent="0.25">
      <c r="E9257" s="169"/>
      <c r="F9257" s="169"/>
      <c r="G9257" s="169"/>
      <c r="H9257" s="204"/>
    </row>
    <row r="9258" spans="5:8" x14ac:dyDescent="0.25">
      <c r="E9258" s="169"/>
      <c r="F9258" s="169"/>
      <c r="G9258" s="169"/>
      <c r="H9258" s="204"/>
    </row>
    <row r="9259" spans="5:8" x14ac:dyDescent="0.25">
      <c r="E9259" s="169"/>
      <c r="F9259" s="169"/>
      <c r="G9259" s="169"/>
      <c r="H9259" s="204"/>
    </row>
    <row r="9260" spans="5:8" x14ac:dyDescent="0.25">
      <c r="E9260" s="169"/>
      <c r="F9260" s="169"/>
      <c r="G9260" s="169"/>
      <c r="H9260" s="204"/>
    </row>
    <row r="9261" spans="5:8" x14ac:dyDescent="0.25">
      <c r="E9261" s="169"/>
      <c r="F9261" s="169"/>
      <c r="G9261" s="169"/>
      <c r="H9261" s="204"/>
    </row>
    <row r="9262" spans="5:8" x14ac:dyDescent="0.25">
      <c r="E9262" s="169"/>
      <c r="F9262" s="169"/>
      <c r="G9262" s="169"/>
      <c r="H9262" s="204"/>
    </row>
    <row r="9263" spans="5:8" x14ac:dyDescent="0.25">
      <c r="E9263" s="169"/>
      <c r="F9263" s="169"/>
      <c r="G9263" s="169"/>
      <c r="H9263" s="204"/>
    </row>
    <row r="9264" spans="5:8" x14ac:dyDescent="0.25">
      <c r="E9264" s="169"/>
      <c r="F9264" s="169"/>
      <c r="G9264" s="169"/>
      <c r="H9264" s="204"/>
    </row>
    <row r="9265" spans="5:8" x14ac:dyDescent="0.25">
      <c r="E9265" s="169"/>
      <c r="F9265" s="169"/>
      <c r="G9265" s="169"/>
      <c r="H9265" s="204"/>
    </row>
    <row r="9266" spans="5:8" x14ac:dyDescent="0.25">
      <c r="E9266" s="169"/>
      <c r="F9266" s="169"/>
      <c r="G9266" s="169"/>
      <c r="H9266" s="204"/>
    </row>
    <row r="9267" spans="5:8" x14ac:dyDescent="0.25">
      <c r="E9267" s="169"/>
      <c r="F9267" s="169"/>
      <c r="G9267" s="169"/>
      <c r="H9267" s="204"/>
    </row>
    <row r="9268" spans="5:8" x14ac:dyDescent="0.25">
      <c r="E9268" s="169"/>
      <c r="F9268" s="169"/>
      <c r="G9268" s="169"/>
      <c r="H9268" s="204"/>
    </row>
    <row r="9269" spans="5:8" x14ac:dyDescent="0.25">
      <c r="E9269" s="169"/>
      <c r="F9269" s="169"/>
      <c r="G9269" s="169"/>
      <c r="H9269" s="204"/>
    </row>
    <row r="9270" spans="5:8" x14ac:dyDescent="0.25">
      <c r="E9270" s="169"/>
      <c r="F9270" s="169"/>
      <c r="G9270" s="169"/>
      <c r="H9270" s="204"/>
    </row>
    <row r="9271" spans="5:8" x14ac:dyDescent="0.25">
      <c r="E9271" s="169"/>
      <c r="F9271" s="169"/>
      <c r="G9271" s="169"/>
      <c r="H9271" s="204"/>
    </row>
    <row r="9272" spans="5:8" x14ac:dyDescent="0.25">
      <c r="E9272" s="169"/>
      <c r="F9272" s="169"/>
      <c r="G9272" s="169"/>
      <c r="H9272" s="204"/>
    </row>
    <row r="9273" spans="5:8" x14ac:dyDescent="0.25">
      <c r="E9273" s="169"/>
      <c r="F9273" s="169"/>
      <c r="G9273" s="169"/>
      <c r="H9273" s="204"/>
    </row>
    <row r="9274" spans="5:8" x14ac:dyDescent="0.25">
      <c r="E9274" s="169"/>
      <c r="F9274" s="169"/>
      <c r="G9274" s="169"/>
      <c r="H9274" s="204"/>
    </row>
    <row r="9275" spans="5:8" x14ac:dyDescent="0.25">
      <c r="E9275" s="169"/>
      <c r="F9275" s="169"/>
      <c r="G9275" s="169"/>
      <c r="H9275" s="204"/>
    </row>
    <row r="9276" spans="5:8" x14ac:dyDescent="0.25">
      <c r="E9276" s="169"/>
      <c r="F9276" s="169"/>
      <c r="G9276" s="169"/>
      <c r="H9276" s="204"/>
    </row>
    <row r="9277" spans="5:8" x14ac:dyDescent="0.25">
      <c r="E9277" s="169"/>
      <c r="F9277" s="169"/>
      <c r="G9277" s="169"/>
      <c r="H9277" s="204"/>
    </row>
    <row r="9278" spans="5:8" x14ac:dyDescent="0.25">
      <c r="E9278" s="169"/>
      <c r="F9278" s="169"/>
      <c r="G9278" s="169"/>
      <c r="H9278" s="204"/>
    </row>
    <row r="9279" spans="5:8" x14ac:dyDescent="0.25">
      <c r="E9279" s="169"/>
      <c r="F9279" s="169"/>
      <c r="G9279" s="169"/>
      <c r="H9279" s="204"/>
    </row>
    <row r="9280" spans="5:8" x14ac:dyDescent="0.25">
      <c r="E9280" s="169"/>
      <c r="F9280" s="169"/>
      <c r="G9280" s="169"/>
      <c r="H9280" s="204"/>
    </row>
    <row r="9281" spans="5:8" x14ac:dyDescent="0.25">
      <c r="E9281" s="169"/>
      <c r="F9281" s="169"/>
      <c r="G9281" s="169"/>
      <c r="H9281" s="204"/>
    </row>
    <row r="9282" spans="5:8" x14ac:dyDescent="0.25">
      <c r="E9282" s="169"/>
      <c r="F9282" s="169"/>
      <c r="G9282" s="169"/>
      <c r="H9282" s="204"/>
    </row>
    <row r="9283" spans="5:8" x14ac:dyDescent="0.25">
      <c r="E9283" s="169"/>
      <c r="F9283" s="169"/>
      <c r="G9283" s="169"/>
      <c r="H9283" s="204"/>
    </row>
    <row r="9284" spans="5:8" x14ac:dyDescent="0.25">
      <c r="E9284" s="169"/>
      <c r="F9284" s="169"/>
      <c r="G9284" s="169"/>
      <c r="H9284" s="204"/>
    </row>
    <row r="9285" spans="5:8" x14ac:dyDescent="0.25">
      <c r="E9285" s="169"/>
      <c r="F9285" s="169"/>
      <c r="G9285" s="169"/>
      <c r="H9285" s="204"/>
    </row>
    <row r="9286" spans="5:8" x14ac:dyDescent="0.25">
      <c r="E9286" s="169"/>
      <c r="F9286" s="169"/>
      <c r="G9286" s="169"/>
      <c r="H9286" s="204"/>
    </row>
    <row r="9287" spans="5:8" x14ac:dyDescent="0.25">
      <c r="E9287" s="169"/>
      <c r="F9287" s="169"/>
      <c r="G9287" s="169"/>
      <c r="H9287" s="204"/>
    </row>
    <row r="9288" spans="5:8" x14ac:dyDescent="0.25">
      <c r="E9288" s="169"/>
      <c r="F9288" s="169"/>
      <c r="G9288" s="169"/>
      <c r="H9288" s="204"/>
    </row>
    <row r="9289" spans="5:8" x14ac:dyDescent="0.25">
      <c r="E9289" s="169"/>
      <c r="F9289" s="169"/>
      <c r="G9289" s="169"/>
      <c r="H9289" s="204"/>
    </row>
    <row r="9290" spans="5:8" x14ac:dyDescent="0.25">
      <c r="E9290" s="169"/>
      <c r="F9290" s="169"/>
      <c r="G9290" s="169"/>
      <c r="H9290" s="204"/>
    </row>
    <row r="9291" spans="5:8" x14ac:dyDescent="0.25">
      <c r="E9291" s="169"/>
      <c r="F9291" s="169"/>
      <c r="G9291" s="169"/>
      <c r="H9291" s="204"/>
    </row>
    <row r="9292" spans="5:8" x14ac:dyDescent="0.25">
      <c r="E9292" s="169"/>
      <c r="F9292" s="169"/>
      <c r="G9292" s="169"/>
      <c r="H9292" s="204"/>
    </row>
    <row r="9293" spans="5:8" x14ac:dyDescent="0.25">
      <c r="E9293" s="169"/>
      <c r="F9293" s="169"/>
      <c r="G9293" s="169"/>
      <c r="H9293" s="204"/>
    </row>
    <row r="9294" spans="5:8" x14ac:dyDescent="0.25">
      <c r="E9294" s="169"/>
      <c r="F9294" s="169"/>
      <c r="G9294" s="169"/>
      <c r="H9294" s="204"/>
    </row>
    <row r="9295" spans="5:8" x14ac:dyDescent="0.25">
      <c r="E9295" s="169"/>
      <c r="F9295" s="169"/>
      <c r="G9295" s="169"/>
      <c r="H9295" s="204"/>
    </row>
    <row r="9296" spans="5:8" x14ac:dyDescent="0.25">
      <c r="E9296" s="169"/>
      <c r="F9296" s="169"/>
      <c r="G9296" s="169"/>
      <c r="H9296" s="204"/>
    </row>
    <row r="9297" spans="5:8" x14ac:dyDescent="0.25">
      <c r="E9297" s="169"/>
      <c r="F9297" s="169"/>
      <c r="G9297" s="169"/>
      <c r="H9297" s="204"/>
    </row>
    <row r="9298" spans="5:8" x14ac:dyDescent="0.25">
      <c r="E9298" s="169"/>
      <c r="F9298" s="169"/>
      <c r="G9298" s="169"/>
      <c r="H9298" s="204"/>
    </row>
    <row r="9299" spans="5:8" x14ac:dyDescent="0.25">
      <c r="E9299" s="169"/>
      <c r="F9299" s="169"/>
      <c r="G9299" s="169"/>
      <c r="H9299" s="204"/>
    </row>
    <row r="9300" spans="5:8" x14ac:dyDescent="0.25">
      <c r="E9300" s="169"/>
      <c r="F9300" s="169"/>
      <c r="G9300" s="169"/>
      <c r="H9300" s="204"/>
    </row>
    <row r="9301" spans="5:8" x14ac:dyDescent="0.25">
      <c r="E9301" s="169"/>
      <c r="F9301" s="169"/>
      <c r="G9301" s="169"/>
      <c r="H9301" s="204"/>
    </row>
    <row r="9302" spans="5:8" x14ac:dyDescent="0.25">
      <c r="E9302" s="169"/>
      <c r="F9302" s="169"/>
      <c r="G9302" s="169"/>
      <c r="H9302" s="204"/>
    </row>
    <row r="9303" spans="5:8" x14ac:dyDescent="0.25">
      <c r="E9303" s="169"/>
      <c r="F9303" s="169"/>
      <c r="G9303" s="169"/>
      <c r="H9303" s="204"/>
    </row>
    <row r="9304" spans="5:8" x14ac:dyDescent="0.25">
      <c r="E9304" s="169"/>
      <c r="F9304" s="169"/>
      <c r="G9304" s="169"/>
      <c r="H9304" s="204"/>
    </row>
    <row r="9305" spans="5:8" x14ac:dyDescent="0.25">
      <c r="E9305" s="169"/>
      <c r="F9305" s="169"/>
      <c r="G9305" s="169"/>
      <c r="H9305" s="204"/>
    </row>
    <row r="9306" spans="5:8" x14ac:dyDescent="0.25">
      <c r="E9306" s="169"/>
      <c r="F9306" s="169"/>
      <c r="G9306" s="169"/>
      <c r="H9306" s="204"/>
    </row>
    <row r="9307" spans="5:8" x14ac:dyDescent="0.25">
      <c r="E9307" s="169"/>
      <c r="F9307" s="169"/>
      <c r="G9307" s="169"/>
      <c r="H9307" s="204"/>
    </row>
    <row r="9308" spans="5:8" x14ac:dyDescent="0.25">
      <c r="E9308" s="169"/>
      <c r="F9308" s="169"/>
      <c r="G9308" s="169"/>
      <c r="H9308" s="204"/>
    </row>
    <row r="9309" spans="5:8" x14ac:dyDescent="0.25">
      <c r="E9309" s="169"/>
      <c r="F9309" s="169"/>
      <c r="G9309" s="169"/>
      <c r="H9309" s="204"/>
    </row>
    <row r="9310" spans="5:8" x14ac:dyDescent="0.25">
      <c r="E9310" s="169"/>
      <c r="F9310" s="169"/>
      <c r="G9310" s="169"/>
      <c r="H9310" s="204"/>
    </row>
    <row r="9311" spans="5:8" x14ac:dyDescent="0.25">
      <c r="E9311" s="169"/>
      <c r="F9311" s="169"/>
      <c r="G9311" s="169"/>
      <c r="H9311" s="204"/>
    </row>
    <row r="9312" spans="5:8" x14ac:dyDescent="0.25">
      <c r="E9312" s="169"/>
      <c r="F9312" s="169"/>
      <c r="G9312" s="169"/>
      <c r="H9312" s="204"/>
    </row>
    <row r="9313" spans="5:8" x14ac:dyDescent="0.25">
      <c r="E9313" s="169"/>
      <c r="F9313" s="169"/>
      <c r="G9313" s="169"/>
      <c r="H9313" s="204"/>
    </row>
    <row r="9314" spans="5:8" x14ac:dyDescent="0.25">
      <c r="E9314" s="169"/>
      <c r="F9314" s="169"/>
      <c r="G9314" s="169"/>
      <c r="H9314" s="204"/>
    </row>
    <row r="9315" spans="5:8" x14ac:dyDescent="0.25">
      <c r="E9315" s="169"/>
      <c r="F9315" s="169"/>
      <c r="G9315" s="169"/>
      <c r="H9315" s="204"/>
    </row>
    <row r="9316" spans="5:8" x14ac:dyDescent="0.25">
      <c r="E9316" s="169"/>
      <c r="F9316" s="169"/>
      <c r="G9316" s="169"/>
      <c r="H9316" s="204"/>
    </row>
    <row r="9317" spans="5:8" x14ac:dyDescent="0.25">
      <c r="E9317" s="169"/>
      <c r="F9317" s="169"/>
      <c r="G9317" s="169"/>
      <c r="H9317" s="204"/>
    </row>
    <row r="9318" spans="5:8" x14ac:dyDescent="0.25">
      <c r="E9318" s="169"/>
      <c r="F9318" s="169"/>
      <c r="G9318" s="169"/>
      <c r="H9318" s="204"/>
    </row>
    <row r="9319" spans="5:8" x14ac:dyDescent="0.25">
      <c r="E9319" s="169"/>
      <c r="F9319" s="169"/>
      <c r="G9319" s="169"/>
      <c r="H9319" s="204"/>
    </row>
    <row r="9320" spans="5:8" x14ac:dyDescent="0.25">
      <c r="E9320" s="169"/>
      <c r="F9320" s="169"/>
      <c r="G9320" s="169"/>
      <c r="H9320" s="204"/>
    </row>
    <row r="9321" spans="5:8" x14ac:dyDescent="0.25">
      <c r="E9321" s="169"/>
      <c r="F9321" s="169"/>
      <c r="G9321" s="169"/>
      <c r="H9321" s="204"/>
    </row>
    <row r="9322" spans="5:8" x14ac:dyDescent="0.25">
      <c r="E9322" s="169"/>
      <c r="F9322" s="169"/>
      <c r="G9322" s="169"/>
      <c r="H9322" s="204"/>
    </row>
    <row r="9323" spans="5:8" x14ac:dyDescent="0.25">
      <c r="E9323" s="169"/>
      <c r="F9323" s="169"/>
      <c r="G9323" s="169"/>
      <c r="H9323" s="204"/>
    </row>
    <row r="9324" spans="5:8" x14ac:dyDescent="0.25">
      <c r="E9324" s="169"/>
      <c r="F9324" s="169"/>
      <c r="G9324" s="169"/>
      <c r="H9324" s="204"/>
    </row>
    <row r="9325" spans="5:8" x14ac:dyDescent="0.25">
      <c r="E9325" s="169"/>
      <c r="F9325" s="169"/>
      <c r="G9325" s="169"/>
      <c r="H9325" s="204"/>
    </row>
    <row r="9326" spans="5:8" x14ac:dyDescent="0.25">
      <c r="E9326" s="169"/>
      <c r="F9326" s="169"/>
      <c r="G9326" s="169"/>
      <c r="H9326" s="204"/>
    </row>
    <row r="9327" spans="5:8" x14ac:dyDescent="0.25">
      <c r="E9327" s="169"/>
      <c r="F9327" s="169"/>
      <c r="G9327" s="169"/>
      <c r="H9327" s="204"/>
    </row>
    <row r="9328" spans="5:8" x14ac:dyDescent="0.25">
      <c r="E9328" s="169"/>
      <c r="F9328" s="169"/>
      <c r="G9328" s="169"/>
      <c r="H9328" s="204"/>
    </row>
    <row r="9329" spans="5:8" x14ac:dyDescent="0.25">
      <c r="E9329" s="169"/>
      <c r="F9329" s="169"/>
      <c r="G9329" s="169"/>
      <c r="H9329" s="204"/>
    </row>
    <row r="9330" spans="5:8" x14ac:dyDescent="0.25">
      <c r="E9330" s="169"/>
      <c r="F9330" s="169"/>
      <c r="G9330" s="169"/>
      <c r="H9330" s="204"/>
    </row>
    <row r="9331" spans="5:8" x14ac:dyDescent="0.25">
      <c r="E9331" s="169"/>
      <c r="F9331" s="169"/>
      <c r="G9331" s="169"/>
      <c r="H9331" s="204"/>
    </row>
    <row r="9332" spans="5:8" x14ac:dyDescent="0.25">
      <c r="E9332" s="169"/>
      <c r="F9332" s="169"/>
      <c r="G9332" s="169"/>
      <c r="H9332" s="204"/>
    </row>
    <row r="9333" spans="5:8" x14ac:dyDescent="0.25">
      <c r="E9333" s="169"/>
      <c r="F9333" s="169"/>
      <c r="G9333" s="169"/>
      <c r="H9333" s="204"/>
    </row>
    <row r="9334" spans="5:8" x14ac:dyDescent="0.25">
      <c r="E9334" s="169"/>
      <c r="F9334" s="169"/>
      <c r="G9334" s="169"/>
      <c r="H9334" s="204"/>
    </row>
    <row r="9335" spans="5:8" x14ac:dyDescent="0.25">
      <c r="E9335" s="169"/>
      <c r="F9335" s="169"/>
      <c r="G9335" s="169"/>
      <c r="H9335" s="204"/>
    </row>
    <row r="9336" spans="5:8" x14ac:dyDescent="0.25">
      <c r="E9336" s="169"/>
      <c r="F9336" s="169"/>
      <c r="G9336" s="169"/>
      <c r="H9336" s="204"/>
    </row>
    <row r="9337" spans="5:8" x14ac:dyDescent="0.25">
      <c r="E9337" s="169"/>
      <c r="F9337" s="169"/>
      <c r="G9337" s="169"/>
      <c r="H9337" s="204"/>
    </row>
    <row r="9338" spans="5:8" x14ac:dyDescent="0.25">
      <c r="E9338" s="169"/>
      <c r="F9338" s="169"/>
      <c r="G9338" s="169"/>
      <c r="H9338" s="204"/>
    </row>
    <row r="9339" spans="5:8" x14ac:dyDescent="0.25">
      <c r="E9339" s="169"/>
      <c r="F9339" s="169"/>
      <c r="G9339" s="169"/>
      <c r="H9339" s="204"/>
    </row>
    <row r="9340" spans="5:8" x14ac:dyDescent="0.25">
      <c r="E9340" s="169"/>
      <c r="F9340" s="169"/>
      <c r="G9340" s="169"/>
      <c r="H9340" s="204"/>
    </row>
    <row r="9341" spans="5:8" x14ac:dyDescent="0.25">
      <c r="E9341" s="169"/>
      <c r="F9341" s="169"/>
      <c r="G9341" s="169"/>
      <c r="H9341" s="204"/>
    </row>
    <row r="9342" spans="5:8" x14ac:dyDescent="0.25">
      <c r="E9342" s="169"/>
      <c r="F9342" s="169"/>
      <c r="G9342" s="169"/>
      <c r="H9342" s="204"/>
    </row>
    <row r="9343" spans="5:8" x14ac:dyDescent="0.25">
      <c r="E9343" s="169"/>
      <c r="F9343" s="169"/>
      <c r="G9343" s="169"/>
      <c r="H9343" s="204"/>
    </row>
    <row r="9344" spans="5:8" x14ac:dyDescent="0.25">
      <c r="E9344" s="169"/>
      <c r="F9344" s="169"/>
      <c r="G9344" s="169"/>
      <c r="H9344" s="204"/>
    </row>
    <row r="9345" spans="5:8" x14ac:dyDescent="0.25">
      <c r="E9345" s="169"/>
      <c r="F9345" s="169"/>
      <c r="G9345" s="169"/>
      <c r="H9345" s="204"/>
    </row>
    <row r="9346" spans="5:8" x14ac:dyDescent="0.25">
      <c r="E9346" s="169"/>
      <c r="F9346" s="169"/>
      <c r="G9346" s="169"/>
      <c r="H9346" s="204"/>
    </row>
    <row r="9347" spans="5:8" x14ac:dyDescent="0.25">
      <c r="E9347" s="169"/>
      <c r="F9347" s="169"/>
      <c r="G9347" s="169"/>
      <c r="H9347" s="204"/>
    </row>
    <row r="9348" spans="5:8" x14ac:dyDescent="0.25">
      <c r="E9348" s="169"/>
      <c r="F9348" s="169"/>
      <c r="G9348" s="169"/>
      <c r="H9348" s="204"/>
    </row>
    <row r="9349" spans="5:8" x14ac:dyDescent="0.25">
      <c r="E9349" s="169"/>
      <c r="F9349" s="169"/>
      <c r="G9349" s="169"/>
      <c r="H9349" s="204"/>
    </row>
    <row r="9350" spans="5:8" x14ac:dyDescent="0.25">
      <c r="E9350" s="169"/>
      <c r="F9350" s="169"/>
      <c r="G9350" s="169"/>
      <c r="H9350" s="204"/>
    </row>
    <row r="9351" spans="5:8" x14ac:dyDescent="0.25">
      <c r="E9351" s="169"/>
      <c r="F9351" s="169"/>
      <c r="G9351" s="169"/>
      <c r="H9351" s="204"/>
    </row>
    <row r="9352" spans="5:8" x14ac:dyDescent="0.25">
      <c r="E9352" s="169"/>
      <c r="F9352" s="169"/>
      <c r="G9352" s="169"/>
      <c r="H9352" s="204"/>
    </row>
    <row r="9353" spans="5:8" x14ac:dyDescent="0.25">
      <c r="E9353" s="169"/>
      <c r="F9353" s="169"/>
      <c r="G9353" s="169"/>
      <c r="H9353" s="204"/>
    </row>
    <row r="9354" spans="5:8" x14ac:dyDescent="0.25">
      <c r="E9354" s="169"/>
      <c r="F9354" s="169"/>
      <c r="G9354" s="169"/>
      <c r="H9354" s="204"/>
    </row>
    <row r="9355" spans="5:8" x14ac:dyDescent="0.25">
      <c r="E9355" s="169"/>
      <c r="F9355" s="169"/>
      <c r="G9355" s="169"/>
      <c r="H9355" s="204"/>
    </row>
    <row r="9356" spans="5:8" x14ac:dyDescent="0.25">
      <c r="E9356" s="169"/>
      <c r="F9356" s="169"/>
      <c r="G9356" s="169"/>
      <c r="H9356" s="204"/>
    </row>
    <row r="9357" spans="5:8" x14ac:dyDescent="0.25">
      <c r="E9357" s="169"/>
      <c r="F9357" s="169"/>
      <c r="G9357" s="169"/>
      <c r="H9357" s="204"/>
    </row>
    <row r="9358" spans="5:8" x14ac:dyDescent="0.25">
      <c r="E9358" s="169"/>
      <c r="F9358" s="169"/>
      <c r="G9358" s="169"/>
      <c r="H9358" s="204"/>
    </row>
    <row r="9359" spans="5:8" x14ac:dyDescent="0.25">
      <c r="E9359" s="169"/>
      <c r="F9359" s="169"/>
      <c r="G9359" s="169"/>
      <c r="H9359" s="204"/>
    </row>
    <row r="9360" spans="5:8" x14ac:dyDescent="0.25">
      <c r="E9360" s="169"/>
      <c r="F9360" s="169"/>
      <c r="G9360" s="169"/>
      <c r="H9360" s="204"/>
    </row>
    <row r="9361" spans="5:8" x14ac:dyDescent="0.25">
      <c r="E9361" s="169"/>
      <c r="F9361" s="169"/>
      <c r="G9361" s="169"/>
      <c r="H9361" s="204"/>
    </row>
    <row r="9362" spans="5:8" x14ac:dyDescent="0.25">
      <c r="E9362" s="169"/>
      <c r="F9362" s="169"/>
      <c r="G9362" s="169"/>
      <c r="H9362" s="204"/>
    </row>
    <row r="9363" spans="5:8" x14ac:dyDescent="0.25">
      <c r="E9363" s="169"/>
      <c r="F9363" s="169"/>
      <c r="G9363" s="169"/>
      <c r="H9363" s="204"/>
    </row>
    <row r="9364" spans="5:8" x14ac:dyDescent="0.25">
      <c r="E9364" s="169"/>
      <c r="F9364" s="169"/>
      <c r="G9364" s="169"/>
      <c r="H9364" s="204"/>
    </row>
    <row r="9365" spans="5:8" x14ac:dyDescent="0.25">
      <c r="E9365" s="169"/>
      <c r="F9365" s="169"/>
      <c r="G9365" s="169"/>
      <c r="H9365" s="204"/>
    </row>
    <row r="9366" spans="5:8" x14ac:dyDescent="0.25">
      <c r="E9366" s="169"/>
      <c r="F9366" s="169"/>
      <c r="G9366" s="169"/>
      <c r="H9366" s="204"/>
    </row>
    <row r="9367" spans="5:8" x14ac:dyDescent="0.25">
      <c r="E9367" s="169"/>
      <c r="F9367" s="169"/>
      <c r="G9367" s="169"/>
      <c r="H9367" s="204"/>
    </row>
    <row r="9368" spans="5:8" x14ac:dyDescent="0.25">
      <c r="E9368" s="169"/>
      <c r="F9368" s="169"/>
      <c r="G9368" s="169"/>
      <c r="H9368" s="204"/>
    </row>
    <row r="9369" spans="5:8" x14ac:dyDescent="0.25">
      <c r="E9369" s="169"/>
      <c r="F9369" s="169"/>
      <c r="G9369" s="169"/>
      <c r="H9369" s="204"/>
    </row>
    <row r="9370" spans="5:8" x14ac:dyDescent="0.25">
      <c r="E9370" s="169"/>
      <c r="F9370" s="169"/>
      <c r="G9370" s="169"/>
      <c r="H9370" s="204"/>
    </row>
    <row r="9371" spans="5:8" x14ac:dyDescent="0.25">
      <c r="E9371" s="169"/>
      <c r="F9371" s="169"/>
      <c r="G9371" s="169"/>
      <c r="H9371" s="204"/>
    </row>
    <row r="9372" spans="5:8" x14ac:dyDescent="0.25">
      <c r="E9372" s="169"/>
      <c r="F9372" s="169"/>
      <c r="G9372" s="169"/>
      <c r="H9372" s="204"/>
    </row>
    <row r="9373" spans="5:8" x14ac:dyDescent="0.25">
      <c r="E9373" s="169"/>
      <c r="F9373" s="169"/>
      <c r="G9373" s="169"/>
      <c r="H9373" s="204"/>
    </row>
    <row r="9374" spans="5:8" x14ac:dyDescent="0.25">
      <c r="E9374" s="169"/>
      <c r="F9374" s="169"/>
      <c r="G9374" s="169"/>
      <c r="H9374" s="204"/>
    </row>
    <row r="9375" spans="5:8" x14ac:dyDescent="0.25">
      <c r="E9375" s="169"/>
      <c r="F9375" s="169"/>
      <c r="G9375" s="169"/>
      <c r="H9375" s="204"/>
    </row>
    <row r="9376" spans="5:8" x14ac:dyDescent="0.25">
      <c r="E9376" s="169"/>
      <c r="F9376" s="169"/>
      <c r="G9376" s="169"/>
      <c r="H9376" s="204"/>
    </row>
    <row r="9377" spans="5:8" x14ac:dyDescent="0.25">
      <c r="E9377" s="169"/>
      <c r="F9377" s="169"/>
      <c r="G9377" s="169"/>
      <c r="H9377" s="204"/>
    </row>
    <row r="9378" spans="5:8" x14ac:dyDescent="0.25">
      <c r="E9378" s="169"/>
      <c r="F9378" s="169"/>
      <c r="G9378" s="169"/>
      <c r="H9378" s="204"/>
    </row>
    <row r="9379" spans="5:8" x14ac:dyDescent="0.25">
      <c r="E9379" s="169"/>
      <c r="F9379" s="169"/>
      <c r="G9379" s="169"/>
      <c r="H9379" s="204"/>
    </row>
    <row r="9380" spans="5:8" x14ac:dyDescent="0.25">
      <c r="E9380" s="169"/>
      <c r="F9380" s="169"/>
      <c r="G9380" s="169"/>
      <c r="H9380" s="204"/>
    </row>
    <row r="9381" spans="5:8" x14ac:dyDescent="0.25">
      <c r="E9381" s="169"/>
      <c r="F9381" s="169"/>
      <c r="G9381" s="169"/>
      <c r="H9381" s="204"/>
    </row>
    <row r="9382" spans="5:8" x14ac:dyDescent="0.25">
      <c r="E9382" s="169"/>
      <c r="F9382" s="169"/>
      <c r="G9382" s="169"/>
      <c r="H9382" s="204"/>
    </row>
    <row r="9383" spans="5:8" x14ac:dyDescent="0.25">
      <c r="E9383" s="169"/>
      <c r="F9383" s="169"/>
      <c r="G9383" s="169"/>
      <c r="H9383" s="204"/>
    </row>
    <row r="9384" spans="5:8" x14ac:dyDescent="0.25">
      <c r="E9384" s="169"/>
      <c r="F9384" s="169"/>
      <c r="G9384" s="169"/>
      <c r="H9384" s="204"/>
    </row>
    <row r="9385" spans="5:8" x14ac:dyDescent="0.25">
      <c r="E9385" s="169"/>
      <c r="F9385" s="169"/>
      <c r="G9385" s="169"/>
      <c r="H9385" s="204"/>
    </row>
    <row r="9386" spans="5:8" x14ac:dyDescent="0.25">
      <c r="E9386" s="169"/>
      <c r="F9386" s="169"/>
      <c r="G9386" s="169"/>
      <c r="H9386" s="204"/>
    </row>
    <row r="9387" spans="5:8" x14ac:dyDescent="0.25">
      <c r="E9387" s="169"/>
      <c r="F9387" s="169"/>
      <c r="G9387" s="169"/>
      <c r="H9387" s="204"/>
    </row>
    <row r="9388" spans="5:8" x14ac:dyDescent="0.25">
      <c r="E9388" s="169"/>
      <c r="F9388" s="169"/>
      <c r="G9388" s="169"/>
      <c r="H9388" s="204"/>
    </row>
    <row r="9389" spans="5:8" x14ac:dyDescent="0.25">
      <c r="E9389" s="169"/>
      <c r="F9389" s="169"/>
      <c r="G9389" s="169"/>
      <c r="H9389" s="204"/>
    </row>
    <row r="9390" spans="5:8" x14ac:dyDescent="0.25">
      <c r="E9390" s="169"/>
      <c r="F9390" s="169"/>
      <c r="G9390" s="169"/>
      <c r="H9390" s="204"/>
    </row>
    <row r="9391" spans="5:8" x14ac:dyDescent="0.25">
      <c r="E9391" s="169"/>
      <c r="F9391" s="169"/>
      <c r="G9391" s="169"/>
      <c r="H9391" s="204"/>
    </row>
    <row r="9392" spans="5:8" x14ac:dyDescent="0.25">
      <c r="E9392" s="169"/>
      <c r="F9392" s="169"/>
      <c r="G9392" s="169"/>
      <c r="H9392" s="204"/>
    </row>
    <row r="9393" spans="5:8" x14ac:dyDescent="0.25">
      <c r="E9393" s="169"/>
      <c r="F9393" s="169"/>
      <c r="G9393" s="169"/>
      <c r="H9393" s="204"/>
    </row>
    <row r="9394" spans="5:8" x14ac:dyDescent="0.25">
      <c r="E9394" s="169"/>
      <c r="F9394" s="169"/>
      <c r="G9394" s="169"/>
      <c r="H9394" s="204"/>
    </row>
    <row r="9395" spans="5:8" x14ac:dyDescent="0.25">
      <c r="E9395" s="169"/>
      <c r="F9395" s="169"/>
      <c r="G9395" s="169"/>
      <c r="H9395" s="204"/>
    </row>
    <row r="9396" spans="5:8" x14ac:dyDescent="0.25">
      <c r="E9396" s="169"/>
      <c r="F9396" s="169"/>
      <c r="G9396" s="169"/>
      <c r="H9396" s="204"/>
    </row>
    <row r="9397" spans="5:8" x14ac:dyDescent="0.25">
      <c r="E9397" s="169"/>
      <c r="F9397" s="169"/>
      <c r="G9397" s="169"/>
      <c r="H9397" s="204"/>
    </row>
    <row r="9398" spans="5:8" x14ac:dyDescent="0.25">
      <c r="E9398" s="169"/>
      <c r="F9398" s="169"/>
      <c r="G9398" s="169"/>
      <c r="H9398" s="204"/>
    </row>
    <row r="9399" spans="5:8" x14ac:dyDescent="0.25">
      <c r="E9399" s="169"/>
      <c r="F9399" s="169"/>
      <c r="G9399" s="169"/>
      <c r="H9399" s="204"/>
    </row>
    <row r="9400" spans="5:8" x14ac:dyDescent="0.25">
      <c r="E9400" s="169"/>
      <c r="F9400" s="169"/>
      <c r="G9400" s="169"/>
      <c r="H9400" s="204"/>
    </row>
    <row r="9401" spans="5:8" x14ac:dyDescent="0.25">
      <c r="E9401" s="169"/>
      <c r="F9401" s="169"/>
      <c r="G9401" s="169"/>
      <c r="H9401" s="204"/>
    </row>
    <row r="9402" spans="5:8" x14ac:dyDescent="0.25">
      <c r="E9402" s="169"/>
      <c r="F9402" s="169"/>
      <c r="G9402" s="169"/>
      <c r="H9402" s="204"/>
    </row>
    <row r="9403" spans="5:8" x14ac:dyDescent="0.25">
      <c r="E9403" s="169"/>
      <c r="F9403" s="169"/>
      <c r="G9403" s="169"/>
      <c r="H9403" s="204"/>
    </row>
    <row r="9404" spans="5:8" x14ac:dyDescent="0.25">
      <c r="E9404" s="169"/>
      <c r="F9404" s="169"/>
      <c r="G9404" s="169"/>
      <c r="H9404" s="204"/>
    </row>
    <row r="9405" spans="5:8" x14ac:dyDescent="0.25">
      <c r="E9405" s="169"/>
      <c r="F9405" s="169"/>
      <c r="G9405" s="169"/>
      <c r="H9405" s="204"/>
    </row>
    <row r="9406" spans="5:8" x14ac:dyDescent="0.25">
      <c r="E9406" s="169"/>
      <c r="F9406" s="169"/>
      <c r="G9406" s="169"/>
      <c r="H9406" s="204"/>
    </row>
    <row r="9407" spans="5:8" x14ac:dyDescent="0.25">
      <c r="E9407" s="169"/>
      <c r="F9407" s="169"/>
      <c r="G9407" s="169"/>
      <c r="H9407" s="204"/>
    </row>
    <row r="9408" spans="5:8" x14ac:dyDescent="0.25">
      <c r="E9408" s="169"/>
      <c r="F9408" s="169"/>
      <c r="G9408" s="169"/>
      <c r="H9408" s="204"/>
    </row>
    <row r="9409" spans="5:8" x14ac:dyDescent="0.25">
      <c r="E9409" s="169"/>
      <c r="F9409" s="169"/>
      <c r="G9409" s="169"/>
      <c r="H9409" s="204"/>
    </row>
    <row r="9410" spans="5:8" x14ac:dyDescent="0.25">
      <c r="E9410" s="169"/>
      <c r="F9410" s="169"/>
      <c r="G9410" s="169"/>
      <c r="H9410" s="204"/>
    </row>
    <row r="9411" spans="5:8" x14ac:dyDescent="0.25">
      <c r="E9411" s="169"/>
      <c r="F9411" s="169"/>
      <c r="G9411" s="169"/>
      <c r="H9411" s="204"/>
    </row>
    <row r="9412" spans="5:8" x14ac:dyDescent="0.25">
      <c r="E9412" s="169"/>
      <c r="F9412" s="169"/>
      <c r="G9412" s="169"/>
      <c r="H9412" s="204"/>
    </row>
    <row r="9413" spans="5:8" x14ac:dyDescent="0.25">
      <c r="E9413" s="169"/>
      <c r="F9413" s="169"/>
      <c r="G9413" s="169"/>
      <c r="H9413" s="204"/>
    </row>
    <row r="9414" spans="5:8" x14ac:dyDescent="0.25">
      <c r="E9414" s="169"/>
      <c r="F9414" s="169"/>
      <c r="G9414" s="169"/>
      <c r="H9414" s="204"/>
    </row>
    <row r="9415" spans="5:8" x14ac:dyDescent="0.25">
      <c r="E9415" s="169"/>
      <c r="F9415" s="169"/>
      <c r="G9415" s="169"/>
      <c r="H9415" s="204"/>
    </row>
    <row r="9416" spans="5:8" x14ac:dyDescent="0.25">
      <c r="E9416" s="169"/>
      <c r="F9416" s="169"/>
      <c r="G9416" s="169"/>
      <c r="H9416" s="204"/>
    </row>
    <row r="9417" spans="5:8" x14ac:dyDescent="0.25">
      <c r="E9417" s="169"/>
      <c r="F9417" s="169"/>
      <c r="G9417" s="169"/>
      <c r="H9417" s="204"/>
    </row>
    <row r="9418" spans="5:8" x14ac:dyDescent="0.25">
      <c r="E9418" s="169"/>
      <c r="F9418" s="169"/>
      <c r="G9418" s="169"/>
      <c r="H9418" s="204"/>
    </row>
    <row r="9419" spans="5:8" x14ac:dyDescent="0.25">
      <c r="E9419" s="169"/>
      <c r="F9419" s="169"/>
      <c r="G9419" s="169"/>
      <c r="H9419" s="204"/>
    </row>
    <row r="9420" spans="5:8" x14ac:dyDescent="0.25">
      <c r="E9420" s="169"/>
      <c r="F9420" s="169"/>
      <c r="G9420" s="169"/>
      <c r="H9420" s="204"/>
    </row>
    <row r="9421" spans="5:8" x14ac:dyDescent="0.25">
      <c r="E9421" s="169"/>
      <c r="F9421" s="169"/>
      <c r="G9421" s="169"/>
      <c r="H9421" s="204"/>
    </row>
    <row r="9422" spans="5:8" x14ac:dyDescent="0.25">
      <c r="E9422" s="169"/>
      <c r="F9422" s="169"/>
      <c r="G9422" s="169"/>
      <c r="H9422" s="204"/>
    </row>
    <row r="9423" spans="5:8" x14ac:dyDescent="0.25">
      <c r="E9423" s="169"/>
      <c r="F9423" s="169"/>
      <c r="G9423" s="169"/>
      <c r="H9423" s="204"/>
    </row>
    <row r="9424" spans="5:8" x14ac:dyDescent="0.25">
      <c r="E9424" s="169"/>
      <c r="F9424" s="169"/>
      <c r="G9424" s="169"/>
      <c r="H9424" s="204"/>
    </row>
    <row r="9425" spans="5:8" x14ac:dyDescent="0.25">
      <c r="E9425" s="169"/>
      <c r="F9425" s="169"/>
      <c r="G9425" s="169"/>
      <c r="H9425" s="204"/>
    </row>
    <row r="9426" spans="5:8" x14ac:dyDescent="0.25">
      <c r="E9426" s="169"/>
      <c r="F9426" s="169"/>
      <c r="G9426" s="169"/>
      <c r="H9426" s="204"/>
    </row>
    <row r="9427" spans="5:8" x14ac:dyDescent="0.25">
      <c r="E9427" s="169"/>
      <c r="F9427" s="169"/>
      <c r="G9427" s="169"/>
      <c r="H9427" s="204"/>
    </row>
    <row r="9428" spans="5:8" x14ac:dyDescent="0.25">
      <c r="E9428" s="169"/>
      <c r="F9428" s="169"/>
      <c r="G9428" s="169"/>
      <c r="H9428" s="204"/>
    </row>
    <row r="9429" spans="5:8" x14ac:dyDescent="0.25">
      <c r="E9429" s="169"/>
      <c r="F9429" s="169"/>
      <c r="G9429" s="169"/>
      <c r="H9429" s="204"/>
    </row>
    <row r="9430" spans="5:8" x14ac:dyDescent="0.25">
      <c r="E9430" s="169"/>
      <c r="F9430" s="169"/>
      <c r="G9430" s="169"/>
      <c r="H9430" s="204"/>
    </row>
    <row r="9431" spans="5:8" x14ac:dyDescent="0.25">
      <c r="E9431" s="169"/>
      <c r="F9431" s="169"/>
      <c r="G9431" s="169"/>
      <c r="H9431" s="204"/>
    </row>
    <row r="9432" spans="5:8" x14ac:dyDescent="0.25">
      <c r="E9432" s="169"/>
      <c r="F9432" s="169"/>
      <c r="G9432" s="169"/>
      <c r="H9432" s="204"/>
    </row>
    <row r="9433" spans="5:8" x14ac:dyDescent="0.25">
      <c r="E9433" s="169"/>
      <c r="F9433" s="169"/>
      <c r="G9433" s="169"/>
      <c r="H9433" s="204"/>
    </row>
    <row r="9434" spans="5:8" x14ac:dyDescent="0.25">
      <c r="E9434" s="169"/>
      <c r="F9434" s="169"/>
      <c r="G9434" s="169"/>
      <c r="H9434" s="204"/>
    </row>
    <row r="9435" spans="5:8" x14ac:dyDescent="0.25">
      <c r="E9435" s="169"/>
      <c r="F9435" s="169"/>
      <c r="G9435" s="169"/>
      <c r="H9435" s="204"/>
    </row>
    <row r="9436" spans="5:8" x14ac:dyDescent="0.25">
      <c r="E9436" s="169"/>
      <c r="F9436" s="169"/>
      <c r="G9436" s="169"/>
      <c r="H9436" s="204"/>
    </row>
    <row r="9437" spans="5:8" x14ac:dyDescent="0.25">
      <c r="E9437" s="169"/>
      <c r="F9437" s="169"/>
      <c r="G9437" s="169"/>
      <c r="H9437" s="204"/>
    </row>
    <row r="9438" spans="5:8" x14ac:dyDescent="0.25">
      <c r="E9438" s="169"/>
      <c r="F9438" s="169"/>
      <c r="G9438" s="169"/>
      <c r="H9438" s="204"/>
    </row>
    <row r="9439" spans="5:8" x14ac:dyDescent="0.25">
      <c r="E9439" s="169"/>
      <c r="F9439" s="169"/>
      <c r="G9439" s="169"/>
      <c r="H9439" s="204"/>
    </row>
    <row r="9440" spans="5:8" x14ac:dyDescent="0.25">
      <c r="E9440" s="169"/>
      <c r="F9440" s="169"/>
      <c r="G9440" s="169"/>
      <c r="H9440" s="204"/>
    </row>
    <row r="9441" spans="5:8" x14ac:dyDescent="0.25">
      <c r="E9441" s="169"/>
      <c r="F9441" s="169"/>
      <c r="G9441" s="169"/>
      <c r="H9441" s="204"/>
    </row>
    <row r="9442" spans="5:8" x14ac:dyDescent="0.25">
      <c r="E9442" s="169"/>
      <c r="F9442" s="169"/>
      <c r="G9442" s="169"/>
      <c r="H9442" s="204"/>
    </row>
    <row r="9443" spans="5:8" x14ac:dyDescent="0.25">
      <c r="E9443" s="169"/>
      <c r="F9443" s="169"/>
      <c r="G9443" s="169"/>
      <c r="H9443" s="204"/>
    </row>
    <row r="9444" spans="5:8" x14ac:dyDescent="0.25">
      <c r="E9444" s="169"/>
      <c r="F9444" s="169"/>
      <c r="G9444" s="169"/>
      <c r="H9444" s="204"/>
    </row>
    <row r="9445" spans="5:8" x14ac:dyDescent="0.25">
      <c r="E9445" s="169"/>
      <c r="F9445" s="169"/>
      <c r="G9445" s="169"/>
      <c r="H9445" s="204"/>
    </row>
    <row r="9446" spans="5:8" x14ac:dyDescent="0.25">
      <c r="E9446" s="169"/>
      <c r="F9446" s="169"/>
      <c r="G9446" s="169"/>
      <c r="H9446" s="204"/>
    </row>
    <row r="9447" spans="5:8" x14ac:dyDescent="0.25">
      <c r="E9447" s="169"/>
      <c r="F9447" s="169"/>
      <c r="G9447" s="169"/>
      <c r="H9447" s="204"/>
    </row>
    <row r="9448" spans="5:8" x14ac:dyDescent="0.25">
      <c r="E9448" s="169"/>
      <c r="F9448" s="169"/>
      <c r="G9448" s="169"/>
      <c r="H9448" s="204"/>
    </row>
    <row r="9449" spans="5:8" x14ac:dyDescent="0.25">
      <c r="E9449" s="169"/>
      <c r="F9449" s="169"/>
      <c r="G9449" s="169"/>
      <c r="H9449" s="204"/>
    </row>
    <row r="9450" spans="5:8" x14ac:dyDescent="0.25">
      <c r="E9450" s="169"/>
      <c r="F9450" s="169"/>
      <c r="G9450" s="169"/>
      <c r="H9450" s="204"/>
    </row>
    <row r="9451" spans="5:8" x14ac:dyDescent="0.25">
      <c r="E9451" s="169"/>
      <c r="F9451" s="169"/>
      <c r="G9451" s="169"/>
      <c r="H9451" s="204"/>
    </row>
    <row r="9452" spans="5:8" x14ac:dyDescent="0.25">
      <c r="E9452" s="169"/>
      <c r="F9452" s="169"/>
      <c r="G9452" s="169"/>
      <c r="H9452" s="204"/>
    </row>
    <row r="9453" spans="5:8" x14ac:dyDescent="0.25">
      <c r="E9453" s="169"/>
      <c r="F9453" s="169"/>
      <c r="G9453" s="169"/>
      <c r="H9453" s="204"/>
    </row>
    <row r="9454" spans="5:8" x14ac:dyDescent="0.25">
      <c r="E9454" s="169"/>
      <c r="F9454" s="169"/>
      <c r="G9454" s="169"/>
      <c r="H9454" s="204"/>
    </row>
    <row r="9455" spans="5:8" x14ac:dyDescent="0.25">
      <c r="E9455" s="169"/>
      <c r="F9455" s="169"/>
      <c r="G9455" s="169"/>
      <c r="H9455" s="204"/>
    </row>
    <row r="9456" spans="5:8" x14ac:dyDescent="0.25">
      <c r="E9456" s="169"/>
      <c r="F9456" s="169"/>
      <c r="G9456" s="169"/>
      <c r="H9456" s="204"/>
    </row>
    <row r="9457" spans="5:8" x14ac:dyDescent="0.25">
      <c r="E9457" s="169"/>
      <c r="F9457" s="169"/>
      <c r="G9457" s="169"/>
      <c r="H9457" s="204"/>
    </row>
    <row r="9458" spans="5:8" x14ac:dyDescent="0.25">
      <c r="E9458" s="169"/>
      <c r="F9458" s="169"/>
      <c r="G9458" s="169"/>
      <c r="H9458" s="204"/>
    </row>
    <row r="9459" spans="5:8" x14ac:dyDescent="0.25">
      <c r="E9459" s="169"/>
      <c r="F9459" s="169"/>
      <c r="G9459" s="169"/>
      <c r="H9459" s="204"/>
    </row>
    <row r="9460" spans="5:8" x14ac:dyDescent="0.25">
      <c r="E9460" s="169"/>
      <c r="F9460" s="169"/>
      <c r="G9460" s="169"/>
      <c r="H9460" s="204"/>
    </row>
    <row r="9461" spans="5:8" x14ac:dyDescent="0.25">
      <c r="E9461" s="169"/>
      <c r="F9461" s="169"/>
      <c r="G9461" s="169"/>
      <c r="H9461" s="204"/>
    </row>
    <row r="9462" spans="5:8" x14ac:dyDescent="0.25">
      <c r="E9462" s="169"/>
      <c r="F9462" s="169"/>
      <c r="G9462" s="169"/>
      <c r="H9462" s="204"/>
    </row>
    <row r="9463" spans="5:8" x14ac:dyDescent="0.25">
      <c r="E9463" s="169"/>
      <c r="F9463" s="169"/>
      <c r="G9463" s="169"/>
      <c r="H9463" s="204"/>
    </row>
    <row r="9464" spans="5:8" x14ac:dyDescent="0.25">
      <c r="E9464" s="169"/>
      <c r="F9464" s="169"/>
      <c r="G9464" s="169"/>
      <c r="H9464" s="204"/>
    </row>
    <row r="9465" spans="5:8" x14ac:dyDescent="0.25">
      <c r="E9465" s="169"/>
      <c r="F9465" s="169"/>
      <c r="G9465" s="169"/>
      <c r="H9465" s="204"/>
    </row>
    <row r="9466" spans="5:8" x14ac:dyDescent="0.25">
      <c r="E9466" s="169"/>
      <c r="F9466" s="169"/>
      <c r="G9466" s="169"/>
      <c r="H9466" s="204"/>
    </row>
    <row r="9467" spans="5:8" x14ac:dyDescent="0.25">
      <c r="E9467" s="169"/>
      <c r="F9467" s="169"/>
      <c r="G9467" s="169"/>
      <c r="H9467" s="204"/>
    </row>
    <row r="9468" spans="5:8" x14ac:dyDescent="0.25">
      <c r="E9468" s="169"/>
      <c r="F9468" s="169"/>
      <c r="G9468" s="169"/>
      <c r="H9468" s="204"/>
    </row>
    <row r="9469" spans="5:8" x14ac:dyDescent="0.25">
      <c r="E9469" s="169"/>
      <c r="F9469" s="169"/>
      <c r="G9469" s="169"/>
      <c r="H9469" s="204"/>
    </row>
    <row r="9470" spans="5:8" x14ac:dyDescent="0.25">
      <c r="E9470" s="169"/>
      <c r="F9470" s="169"/>
      <c r="G9470" s="169"/>
      <c r="H9470" s="204"/>
    </row>
    <row r="9471" spans="5:8" x14ac:dyDescent="0.25">
      <c r="E9471" s="169"/>
      <c r="F9471" s="169"/>
      <c r="G9471" s="169"/>
      <c r="H9471" s="204"/>
    </row>
    <row r="9472" spans="5:8" x14ac:dyDescent="0.25">
      <c r="E9472" s="169"/>
      <c r="F9472" s="169"/>
      <c r="G9472" s="169"/>
      <c r="H9472" s="204"/>
    </row>
    <row r="9473" spans="5:8" x14ac:dyDescent="0.25">
      <c r="E9473" s="169"/>
      <c r="F9473" s="169"/>
      <c r="G9473" s="169"/>
      <c r="H9473" s="204"/>
    </row>
    <row r="9474" spans="5:8" x14ac:dyDescent="0.25">
      <c r="E9474" s="169"/>
      <c r="F9474" s="169"/>
      <c r="G9474" s="169"/>
      <c r="H9474" s="204"/>
    </row>
    <row r="9475" spans="5:8" x14ac:dyDescent="0.25">
      <c r="E9475" s="169"/>
      <c r="F9475" s="169"/>
      <c r="G9475" s="169"/>
      <c r="H9475" s="204"/>
    </row>
    <row r="9476" spans="5:8" x14ac:dyDescent="0.25">
      <c r="E9476" s="169"/>
      <c r="F9476" s="169"/>
      <c r="G9476" s="169"/>
      <c r="H9476" s="204"/>
    </row>
    <row r="9477" spans="5:8" x14ac:dyDescent="0.25">
      <c r="E9477" s="169"/>
      <c r="F9477" s="169"/>
      <c r="G9477" s="169"/>
      <c r="H9477" s="204"/>
    </row>
    <row r="9478" spans="5:8" x14ac:dyDescent="0.25">
      <c r="E9478" s="169"/>
      <c r="F9478" s="169"/>
      <c r="G9478" s="169"/>
      <c r="H9478" s="204"/>
    </row>
    <row r="9479" spans="5:8" x14ac:dyDescent="0.25">
      <c r="E9479" s="169"/>
      <c r="F9479" s="169"/>
      <c r="G9479" s="169"/>
      <c r="H9479" s="204"/>
    </row>
    <row r="9480" spans="5:8" x14ac:dyDescent="0.25">
      <c r="E9480" s="169"/>
      <c r="F9480" s="169"/>
      <c r="G9480" s="169"/>
      <c r="H9480" s="204"/>
    </row>
    <row r="9481" spans="5:8" x14ac:dyDescent="0.25">
      <c r="E9481" s="169"/>
      <c r="F9481" s="169"/>
      <c r="G9481" s="169"/>
      <c r="H9481" s="204"/>
    </row>
    <row r="9482" spans="5:8" x14ac:dyDescent="0.25">
      <c r="E9482" s="169"/>
      <c r="F9482" s="169"/>
      <c r="G9482" s="169"/>
      <c r="H9482" s="204"/>
    </row>
    <row r="9483" spans="5:8" x14ac:dyDescent="0.25">
      <c r="E9483" s="169"/>
      <c r="F9483" s="169"/>
      <c r="G9483" s="169"/>
      <c r="H9483" s="204"/>
    </row>
    <row r="9484" spans="5:8" x14ac:dyDescent="0.25">
      <c r="E9484" s="169"/>
      <c r="F9484" s="169"/>
      <c r="G9484" s="169"/>
      <c r="H9484" s="204"/>
    </row>
    <row r="9485" spans="5:8" x14ac:dyDescent="0.25">
      <c r="E9485" s="169"/>
      <c r="F9485" s="169"/>
      <c r="G9485" s="169"/>
      <c r="H9485" s="204"/>
    </row>
    <row r="9486" spans="5:8" x14ac:dyDescent="0.25">
      <c r="E9486" s="169"/>
      <c r="F9486" s="169"/>
      <c r="G9486" s="169"/>
      <c r="H9486" s="204"/>
    </row>
    <row r="9487" spans="5:8" x14ac:dyDescent="0.25">
      <c r="E9487" s="169"/>
      <c r="F9487" s="169"/>
      <c r="G9487" s="169"/>
      <c r="H9487" s="204"/>
    </row>
    <row r="9488" spans="5:8" x14ac:dyDescent="0.25">
      <c r="E9488" s="169"/>
      <c r="F9488" s="169"/>
      <c r="G9488" s="169"/>
      <c r="H9488" s="204"/>
    </row>
    <row r="9489" spans="5:8" x14ac:dyDescent="0.25">
      <c r="E9489" s="169"/>
      <c r="F9489" s="169"/>
      <c r="G9489" s="169"/>
      <c r="H9489" s="204"/>
    </row>
    <row r="9490" spans="5:8" x14ac:dyDescent="0.25">
      <c r="E9490" s="169"/>
      <c r="F9490" s="169"/>
      <c r="G9490" s="169"/>
      <c r="H9490" s="204"/>
    </row>
    <row r="9491" spans="5:8" x14ac:dyDescent="0.25">
      <c r="E9491" s="169"/>
      <c r="F9491" s="169"/>
      <c r="G9491" s="169"/>
      <c r="H9491" s="204"/>
    </row>
    <row r="9492" spans="5:8" x14ac:dyDescent="0.25">
      <c r="E9492" s="169"/>
      <c r="F9492" s="169"/>
      <c r="G9492" s="169"/>
      <c r="H9492" s="204"/>
    </row>
    <row r="9493" spans="5:8" x14ac:dyDescent="0.25">
      <c r="E9493" s="169"/>
      <c r="F9493" s="169"/>
      <c r="G9493" s="169"/>
      <c r="H9493" s="204"/>
    </row>
    <row r="9494" spans="5:8" x14ac:dyDescent="0.25">
      <c r="E9494" s="169"/>
      <c r="F9494" s="169"/>
      <c r="G9494" s="169"/>
      <c r="H9494" s="204"/>
    </row>
    <row r="9495" spans="5:8" x14ac:dyDescent="0.25">
      <c r="E9495" s="169"/>
      <c r="F9495" s="169"/>
      <c r="G9495" s="169"/>
      <c r="H9495" s="204"/>
    </row>
    <row r="9496" spans="5:8" x14ac:dyDescent="0.25">
      <c r="E9496" s="169"/>
      <c r="F9496" s="169"/>
      <c r="G9496" s="169"/>
      <c r="H9496" s="204"/>
    </row>
    <row r="9497" spans="5:8" x14ac:dyDescent="0.25">
      <c r="E9497" s="169"/>
      <c r="F9497" s="169"/>
      <c r="G9497" s="169"/>
      <c r="H9497" s="204"/>
    </row>
    <row r="9498" spans="5:8" x14ac:dyDescent="0.25">
      <c r="E9498" s="169"/>
      <c r="F9498" s="169"/>
      <c r="G9498" s="169"/>
      <c r="H9498" s="204"/>
    </row>
    <row r="9499" spans="5:8" x14ac:dyDescent="0.25">
      <c r="E9499" s="169"/>
      <c r="F9499" s="169"/>
      <c r="G9499" s="169"/>
      <c r="H9499" s="204"/>
    </row>
    <row r="9500" spans="5:8" x14ac:dyDescent="0.25">
      <c r="E9500" s="169"/>
      <c r="F9500" s="169"/>
      <c r="G9500" s="169"/>
      <c r="H9500" s="204"/>
    </row>
    <row r="9501" spans="5:8" x14ac:dyDescent="0.25">
      <c r="E9501" s="169"/>
      <c r="F9501" s="169"/>
      <c r="G9501" s="169"/>
      <c r="H9501" s="204"/>
    </row>
    <row r="9502" spans="5:8" x14ac:dyDescent="0.25">
      <c r="E9502" s="169"/>
      <c r="F9502" s="169"/>
      <c r="G9502" s="169"/>
      <c r="H9502" s="204"/>
    </row>
    <row r="9503" spans="5:8" x14ac:dyDescent="0.25">
      <c r="E9503" s="169"/>
      <c r="F9503" s="169"/>
      <c r="G9503" s="169"/>
      <c r="H9503" s="204"/>
    </row>
    <row r="9504" spans="5:8" x14ac:dyDescent="0.25">
      <c r="E9504" s="169"/>
      <c r="F9504" s="169"/>
      <c r="G9504" s="169"/>
      <c r="H9504" s="204"/>
    </row>
    <row r="9505" spans="5:8" x14ac:dyDescent="0.25">
      <c r="E9505" s="169"/>
      <c r="F9505" s="169"/>
      <c r="G9505" s="169"/>
      <c r="H9505" s="204"/>
    </row>
    <row r="9506" spans="5:8" x14ac:dyDescent="0.25">
      <c r="E9506" s="169"/>
      <c r="F9506" s="169"/>
      <c r="G9506" s="169"/>
      <c r="H9506" s="204"/>
    </row>
    <row r="9507" spans="5:8" x14ac:dyDescent="0.25">
      <c r="E9507" s="169"/>
      <c r="F9507" s="169"/>
      <c r="G9507" s="169"/>
      <c r="H9507" s="204"/>
    </row>
    <row r="9508" spans="5:8" x14ac:dyDescent="0.25">
      <c r="E9508" s="169"/>
      <c r="F9508" s="169"/>
      <c r="G9508" s="169"/>
      <c r="H9508" s="204"/>
    </row>
    <row r="9509" spans="5:8" x14ac:dyDescent="0.25">
      <c r="E9509" s="169"/>
      <c r="F9509" s="169"/>
      <c r="G9509" s="169"/>
      <c r="H9509" s="204"/>
    </row>
    <row r="9510" spans="5:8" x14ac:dyDescent="0.25">
      <c r="E9510" s="169"/>
      <c r="F9510" s="169"/>
      <c r="G9510" s="169"/>
      <c r="H9510" s="204"/>
    </row>
    <row r="9511" spans="5:8" x14ac:dyDescent="0.25">
      <c r="E9511" s="169"/>
      <c r="F9511" s="169"/>
      <c r="G9511" s="169"/>
      <c r="H9511" s="204"/>
    </row>
    <row r="9512" spans="5:8" x14ac:dyDescent="0.25">
      <c r="E9512" s="169"/>
      <c r="F9512" s="169"/>
      <c r="G9512" s="169"/>
      <c r="H9512" s="204"/>
    </row>
    <row r="9513" spans="5:8" x14ac:dyDescent="0.25">
      <c r="E9513" s="169"/>
      <c r="F9513" s="169"/>
      <c r="G9513" s="169"/>
      <c r="H9513" s="204"/>
    </row>
    <row r="9514" spans="5:8" x14ac:dyDescent="0.25">
      <c r="E9514" s="169"/>
      <c r="F9514" s="169"/>
      <c r="G9514" s="169"/>
      <c r="H9514" s="204"/>
    </row>
    <row r="9515" spans="5:8" x14ac:dyDescent="0.25">
      <c r="E9515" s="169"/>
      <c r="F9515" s="169"/>
      <c r="G9515" s="169"/>
      <c r="H9515" s="204"/>
    </row>
    <row r="9516" spans="5:8" x14ac:dyDescent="0.25">
      <c r="E9516" s="169"/>
      <c r="F9516" s="169"/>
      <c r="G9516" s="169"/>
      <c r="H9516" s="204"/>
    </row>
    <row r="9517" spans="5:8" x14ac:dyDescent="0.25">
      <c r="E9517" s="169"/>
      <c r="F9517" s="169"/>
      <c r="G9517" s="169"/>
      <c r="H9517" s="204"/>
    </row>
    <row r="9518" spans="5:8" x14ac:dyDescent="0.25">
      <c r="E9518" s="169"/>
      <c r="F9518" s="169"/>
      <c r="G9518" s="169"/>
      <c r="H9518" s="204"/>
    </row>
    <row r="9519" spans="5:8" x14ac:dyDescent="0.25">
      <c r="E9519" s="169"/>
      <c r="F9519" s="169"/>
      <c r="G9519" s="169"/>
      <c r="H9519" s="204"/>
    </row>
    <row r="9520" spans="5:8" x14ac:dyDescent="0.25">
      <c r="E9520" s="169"/>
      <c r="F9520" s="169"/>
      <c r="G9520" s="169"/>
      <c r="H9520" s="204"/>
    </row>
    <row r="9521" spans="5:8" x14ac:dyDescent="0.25">
      <c r="E9521" s="169"/>
      <c r="F9521" s="169"/>
      <c r="G9521" s="169"/>
      <c r="H9521" s="204"/>
    </row>
    <row r="9522" spans="5:8" x14ac:dyDescent="0.25">
      <c r="E9522" s="169"/>
      <c r="F9522" s="169"/>
      <c r="G9522" s="169"/>
      <c r="H9522" s="204"/>
    </row>
    <row r="9523" spans="5:8" x14ac:dyDescent="0.25">
      <c r="E9523" s="169"/>
      <c r="F9523" s="169"/>
      <c r="G9523" s="169"/>
      <c r="H9523" s="204"/>
    </row>
    <row r="9524" spans="5:8" x14ac:dyDescent="0.25">
      <c r="E9524" s="169"/>
      <c r="F9524" s="169"/>
      <c r="G9524" s="169"/>
      <c r="H9524" s="204"/>
    </row>
    <row r="9525" spans="5:8" x14ac:dyDescent="0.25">
      <c r="E9525" s="169"/>
      <c r="F9525" s="169"/>
      <c r="G9525" s="169"/>
      <c r="H9525" s="204"/>
    </row>
    <row r="9526" spans="5:8" x14ac:dyDescent="0.25">
      <c r="E9526" s="169"/>
      <c r="F9526" s="169"/>
      <c r="G9526" s="169"/>
      <c r="H9526" s="204"/>
    </row>
    <row r="9527" spans="5:8" x14ac:dyDescent="0.25">
      <c r="E9527" s="169"/>
      <c r="F9527" s="169"/>
      <c r="G9527" s="169"/>
      <c r="H9527" s="204"/>
    </row>
    <row r="9528" spans="5:8" x14ac:dyDescent="0.25">
      <c r="E9528" s="169"/>
      <c r="F9528" s="169"/>
      <c r="G9528" s="169"/>
      <c r="H9528" s="204"/>
    </row>
    <row r="9529" spans="5:8" x14ac:dyDescent="0.25">
      <c r="E9529" s="169"/>
      <c r="F9529" s="169"/>
      <c r="G9529" s="169"/>
      <c r="H9529" s="204"/>
    </row>
    <row r="9530" spans="5:8" x14ac:dyDescent="0.25">
      <c r="E9530" s="169"/>
      <c r="F9530" s="169"/>
      <c r="G9530" s="169"/>
      <c r="H9530" s="204"/>
    </row>
    <row r="9531" spans="5:8" x14ac:dyDescent="0.25">
      <c r="E9531" s="169"/>
      <c r="F9531" s="169"/>
      <c r="G9531" s="169"/>
      <c r="H9531" s="204"/>
    </row>
    <row r="9532" spans="5:8" x14ac:dyDescent="0.25">
      <c r="E9532" s="169"/>
      <c r="F9532" s="169"/>
      <c r="G9532" s="169"/>
      <c r="H9532" s="204"/>
    </row>
    <row r="9533" spans="5:8" x14ac:dyDescent="0.25">
      <c r="E9533" s="169"/>
      <c r="F9533" s="169"/>
      <c r="G9533" s="169"/>
      <c r="H9533" s="204"/>
    </row>
    <row r="9534" spans="5:8" x14ac:dyDescent="0.25">
      <c r="E9534" s="169"/>
      <c r="F9534" s="169"/>
      <c r="G9534" s="169"/>
      <c r="H9534" s="204"/>
    </row>
    <row r="9535" spans="5:8" x14ac:dyDescent="0.25">
      <c r="E9535" s="169"/>
      <c r="F9535" s="169"/>
      <c r="G9535" s="169"/>
      <c r="H9535" s="204"/>
    </row>
    <row r="9536" spans="5:8" x14ac:dyDescent="0.25">
      <c r="E9536" s="169"/>
      <c r="F9536" s="169"/>
      <c r="G9536" s="169"/>
      <c r="H9536" s="204"/>
    </row>
    <row r="9537" spans="5:8" x14ac:dyDescent="0.25">
      <c r="E9537" s="169"/>
      <c r="F9537" s="169"/>
      <c r="G9537" s="169"/>
      <c r="H9537" s="204"/>
    </row>
    <row r="9538" spans="5:8" x14ac:dyDescent="0.25">
      <c r="E9538" s="169"/>
      <c r="F9538" s="169"/>
      <c r="G9538" s="169"/>
      <c r="H9538" s="204"/>
    </row>
    <row r="9539" spans="5:8" x14ac:dyDescent="0.25">
      <c r="E9539" s="169"/>
      <c r="F9539" s="169"/>
      <c r="G9539" s="169"/>
      <c r="H9539" s="204"/>
    </row>
    <row r="9540" spans="5:8" x14ac:dyDescent="0.25">
      <c r="E9540" s="169"/>
      <c r="F9540" s="169"/>
      <c r="G9540" s="169"/>
      <c r="H9540" s="204"/>
    </row>
    <row r="9541" spans="5:8" x14ac:dyDescent="0.25">
      <c r="E9541" s="169"/>
      <c r="F9541" s="169"/>
      <c r="G9541" s="169"/>
      <c r="H9541" s="204"/>
    </row>
    <row r="9542" spans="5:8" x14ac:dyDescent="0.25">
      <c r="E9542" s="169"/>
      <c r="F9542" s="169"/>
      <c r="G9542" s="169"/>
      <c r="H9542" s="204"/>
    </row>
    <row r="9543" spans="5:8" x14ac:dyDescent="0.25">
      <c r="E9543" s="169"/>
      <c r="F9543" s="169"/>
      <c r="G9543" s="169"/>
      <c r="H9543" s="204"/>
    </row>
    <row r="9544" spans="5:8" x14ac:dyDescent="0.25">
      <c r="E9544" s="169"/>
      <c r="F9544" s="169"/>
      <c r="G9544" s="169"/>
      <c r="H9544" s="204"/>
    </row>
    <row r="9545" spans="5:8" x14ac:dyDescent="0.25">
      <c r="E9545" s="169"/>
      <c r="F9545" s="169"/>
      <c r="G9545" s="169"/>
      <c r="H9545" s="204"/>
    </row>
    <row r="9546" spans="5:8" x14ac:dyDescent="0.25">
      <c r="E9546" s="169"/>
      <c r="F9546" s="169"/>
      <c r="G9546" s="169"/>
      <c r="H9546" s="204"/>
    </row>
    <row r="9547" spans="5:8" x14ac:dyDescent="0.25">
      <c r="E9547" s="169"/>
      <c r="F9547" s="169"/>
      <c r="G9547" s="169"/>
      <c r="H9547" s="204"/>
    </row>
    <row r="9548" spans="5:8" x14ac:dyDescent="0.25">
      <c r="E9548" s="169"/>
      <c r="F9548" s="169"/>
      <c r="G9548" s="169"/>
      <c r="H9548" s="204"/>
    </row>
    <row r="9549" spans="5:8" x14ac:dyDescent="0.25">
      <c r="E9549" s="169"/>
      <c r="F9549" s="169"/>
      <c r="G9549" s="169"/>
      <c r="H9549" s="204"/>
    </row>
    <row r="9550" spans="5:8" x14ac:dyDescent="0.25">
      <c r="E9550" s="169"/>
      <c r="F9550" s="169"/>
      <c r="G9550" s="169"/>
      <c r="H9550" s="204"/>
    </row>
    <row r="9551" spans="5:8" x14ac:dyDescent="0.25">
      <c r="E9551" s="169"/>
      <c r="F9551" s="169"/>
      <c r="G9551" s="169"/>
      <c r="H9551" s="204"/>
    </row>
    <row r="9552" spans="5:8" x14ac:dyDescent="0.25">
      <c r="E9552" s="169"/>
      <c r="F9552" s="169"/>
      <c r="G9552" s="169"/>
      <c r="H9552" s="204"/>
    </row>
    <row r="9553" spans="5:8" x14ac:dyDescent="0.25">
      <c r="E9553" s="169"/>
      <c r="F9553" s="169"/>
      <c r="G9553" s="169"/>
      <c r="H9553" s="204"/>
    </row>
    <row r="9554" spans="5:8" x14ac:dyDescent="0.25">
      <c r="E9554" s="169"/>
      <c r="F9554" s="169"/>
      <c r="G9554" s="169"/>
      <c r="H9554" s="204"/>
    </row>
    <row r="9555" spans="5:8" x14ac:dyDescent="0.25">
      <c r="E9555" s="169"/>
      <c r="F9555" s="169"/>
      <c r="G9555" s="169"/>
      <c r="H9555" s="204"/>
    </row>
    <row r="9556" spans="5:8" x14ac:dyDescent="0.25">
      <c r="E9556" s="169"/>
      <c r="F9556" s="169"/>
      <c r="G9556" s="169"/>
      <c r="H9556" s="204"/>
    </row>
    <row r="9557" spans="5:8" x14ac:dyDescent="0.25">
      <c r="E9557" s="169"/>
      <c r="F9557" s="169"/>
      <c r="G9557" s="169"/>
      <c r="H9557" s="204"/>
    </row>
    <row r="9558" spans="5:8" x14ac:dyDescent="0.25">
      <c r="E9558" s="169"/>
      <c r="F9558" s="169"/>
      <c r="G9558" s="169"/>
      <c r="H9558" s="204"/>
    </row>
    <row r="9559" spans="5:8" x14ac:dyDescent="0.25">
      <c r="E9559" s="169"/>
      <c r="F9559" s="169"/>
      <c r="G9559" s="169"/>
      <c r="H9559" s="204"/>
    </row>
    <row r="9560" spans="5:8" x14ac:dyDescent="0.25">
      <c r="E9560" s="169"/>
      <c r="F9560" s="169"/>
      <c r="G9560" s="169"/>
      <c r="H9560" s="204"/>
    </row>
    <row r="9561" spans="5:8" x14ac:dyDescent="0.25">
      <c r="E9561" s="169"/>
      <c r="F9561" s="169"/>
      <c r="G9561" s="169"/>
      <c r="H9561" s="204"/>
    </row>
    <row r="9562" spans="5:8" x14ac:dyDescent="0.25">
      <c r="E9562" s="169"/>
      <c r="F9562" s="169"/>
      <c r="G9562" s="169"/>
      <c r="H9562" s="204"/>
    </row>
    <row r="9563" spans="5:8" x14ac:dyDescent="0.25">
      <c r="E9563" s="169"/>
      <c r="F9563" s="169"/>
      <c r="G9563" s="169"/>
      <c r="H9563" s="204"/>
    </row>
    <row r="9564" spans="5:8" x14ac:dyDescent="0.25">
      <c r="E9564" s="169"/>
      <c r="F9564" s="169"/>
      <c r="G9564" s="169"/>
      <c r="H9564" s="204"/>
    </row>
    <row r="9565" spans="5:8" x14ac:dyDescent="0.25">
      <c r="E9565" s="169"/>
      <c r="F9565" s="169"/>
      <c r="G9565" s="169"/>
      <c r="H9565" s="204"/>
    </row>
    <row r="9566" spans="5:8" x14ac:dyDescent="0.25">
      <c r="E9566" s="169"/>
      <c r="F9566" s="169"/>
      <c r="G9566" s="169"/>
      <c r="H9566" s="204"/>
    </row>
    <row r="9567" spans="5:8" x14ac:dyDescent="0.25">
      <c r="E9567" s="169"/>
      <c r="F9567" s="169"/>
      <c r="G9567" s="169"/>
      <c r="H9567" s="204"/>
    </row>
    <row r="9568" spans="5:8" x14ac:dyDescent="0.25">
      <c r="E9568" s="169"/>
      <c r="F9568" s="169"/>
      <c r="G9568" s="169"/>
      <c r="H9568" s="204"/>
    </row>
    <row r="9569" spans="5:8" x14ac:dyDescent="0.25">
      <c r="E9569" s="169"/>
      <c r="F9569" s="169"/>
      <c r="G9569" s="169"/>
      <c r="H9569" s="204"/>
    </row>
    <row r="9570" spans="5:8" x14ac:dyDescent="0.25">
      <c r="E9570" s="169"/>
      <c r="F9570" s="169"/>
      <c r="G9570" s="169"/>
      <c r="H9570" s="204"/>
    </row>
    <row r="9571" spans="5:8" x14ac:dyDescent="0.25">
      <c r="E9571" s="169"/>
      <c r="F9571" s="169"/>
      <c r="G9571" s="169"/>
      <c r="H9571" s="204"/>
    </row>
    <row r="9572" spans="5:8" x14ac:dyDescent="0.25">
      <c r="E9572" s="169"/>
      <c r="F9572" s="169"/>
      <c r="G9572" s="169"/>
      <c r="H9572" s="204"/>
    </row>
    <row r="9573" spans="5:8" x14ac:dyDescent="0.25">
      <c r="E9573" s="169"/>
      <c r="F9573" s="169"/>
      <c r="G9573" s="169"/>
      <c r="H9573" s="204"/>
    </row>
    <row r="9574" spans="5:8" x14ac:dyDescent="0.25">
      <c r="E9574" s="169"/>
      <c r="F9574" s="169"/>
      <c r="G9574" s="169"/>
      <c r="H9574" s="204"/>
    </row>
    <row r="9575" spans="5:8" x14ac:dyDescent="0.25">
      <c r="E9575" s="169"/>
      <c r="F9575" s="169"/>
      <c r="G9575" s="169"/>
      <c r="H9575" s="204"/>
    </row>
    <row r="9576" spans="5:8" x14ac:dyDescent="0.25">
      <c r="E9576" s="169"/>
      <c r="F9576" s="169"/>
      <c r="G9576" s="169"/>
      <c r="H9576" s="204"/>
    </row>
    <row r="9577" spans="5:8" x14ac:dyDescent="0.25">
      <c r="E9577" s="169"/>
      <c r="F9577" s="169"/>
      <c r="G9577" s="169"/>
      <c r="H9577" s="204"/>
    </row>
    <row r="9578" spans="5:8" x14ac:dyDescent="0.25">
      <c r="E9578" s="169"/>
      <c r="F9578" s="169"/>
      <c r="G9578" s="169"/>
      <c r="H9578" s="204"/>
    </row>
    <row r="9579" spans="5:8" x14ac:dyDescent="0.25">
      <c r="E9579" s="169"/>
      <c r="F9579" s="169"/>
      <c r="G9579" s="169"/>
      <c r="H9579" s="204"/>
    </row>
    <row r="9580" spans="5:8" x14ac:dyDescent="0.25">
      <c r="E9580" s="169"/>
      <c r="F9580" s="169"/>
      <c r="G9580" s="169"/>
      <c r="H9580" s="204"/>
    </row>
    <row r="9581" spans="5:8" x14ac:dyDescent="0.25">
      <c r="E9581" s="169"/>
      <c r="F9581" s="169"/>
      <c r="G9581" s="169"/>
      <c r="H9581" s="204"/>
    </row>
    <row r="9582" spans="5:8" x14ac:dyDescent="0.25">
      <c r="E9582" s="169"/>
      <c r="F9582" s="169"/>
      <c r="G9582" s="169"/>
      <c r="H9582" s="204"/>
    </row>
    <row r="9583" spans="5:8" x14ac:dyDescent="0.25">
      <c r="E9583" s="169"/>
      <c r="F9583" s="169"/>
      <c r="G9583" s="169"/>
      <c r="H9583" s="204"/>
    </row>
    <row r="9584" spans="5:8" x14ac:dyDescent="0.25">
      <c r="E9584" s="169"/>
      <c r="F9584" s="169"/>
      <c r="G9584" s="169"/>
      <c r="H9584" s="204"/>
    </row>
    <row r="9585" spans="5:8" x14ac:dyDescent="0.25">
      <c r="E9585" s="169"/>
      <c r="F9585" s="169"/>
      <c r="G9585" s="169"/>
      <c r="H9585" s="204"/>
    </row>
    <row r="9586" spans="5:8" x14ac:dyDescent="0.25">
      <c r="E9586" s="169"/>
      <c r="F9586" s="169"/>
      <c r="G9586" s="169"/>
      <c r="H9586" s="204"/>
    </row>
    <row r="9587" spans="5:8" x14ac:dyDescent="0.25">
      <c r="E9587" s="169"/>
      <c r="F9587" s="169"/>
      <c r="G9587" s="169"/>
      <c r="H9587" s="204"/>
    </row>
    <row r="9588" spans="5:8" x14ac:dyDescent="0.25">
      <c r="E9588" s="169"/>
      <c r="F9588" s="169"/>
      <c r="G9588" s="169"/>
      <c r="H9588" s="204"/>
    </row>
    <row r="9589" spans="5:8" x14ac:dyDescent="0.25">
      <c r="E9589" s="169"/>
      <c r="F9589" s="169"/>
      <c r="G9589" s="169"/>
      <c r="H9589" s="204"/>
    </row>
    <row r="9590" spans="5:8" x14ac:dyDescent="0.25">
      <c r="E9590" s="169"/>
      <c r="F9590" s="169"/>
      <c r="G9590" s="169"/>
      <c r="H9590" s="204"/>
    </row>
    <row r="9591" spans="5:8" x14ac:dyDescent="0.25">
      <c r="E9591" s="169"/>
      <c r="F9591" s="169"/>
      <c r="G9591" s="169"/>
      <c r="H9591" s="204"/>
    </row>
    <row r="9592" spans="5:8" x14ac:dyDescent="0.25">
      <c r="E9592" s="169"/>
      <c r="F9592" s="169"/>
      <c r="G9592" s="169"/>
      <c r="H9592" s="204"/>
    </row>
    <row r="9593" spans="5:8" x14ac:dyDescent="0.25">
      <c r="E9593" s="169"/>
      <c r="F9593" s="169"/>
      <c r="G9593" s="169"/>
      <c r="H9593" s="204"/>
    </row>
    <row r="9594" spans="5:8" x14ac:dyDescent="0.25">
      <c r="E9594" s="169"/>
      <c r="F9594" s="169"/>
      <c r="G9594" s="169"/>
      <c r="H9594" s="204"/>
    </row>
    <row r="9595" spans="5:8" x14ac:dyDescent="0.25">
      <c r="E9595" s="169"/>
      <c r="F9595" s="169"/>
      <c r="G9595" s="169"/>
      <c r="H9595" s="204"/>
    </row>
    <row r="9596" spans="5:8" x14ac:dyDescent="0.25">
      <c r="E9596" s="169"/>
      <c r="F9596" s="169"/>
      <c r="G9596" s="169"/>
      <c r="H9596" s="204"/>
    </row>
    <row r="9597" spans="5:8" x14ac:dyDescent="0.25">
      <c r="E9597" s="169"/>
      <c r="F9597" s="169"/>
      <c r="G9597" s="169"/>
      <c r="H9597" s="204"/>
    </row>
    <row r="9598" spans="5:8" x14ac:dyDescent="0.25">
      <c r="E9598" s="169"/>
      <c r="F9598" s="169"/>
      <c r="G9598" s="169"/>
      <c r="H9598" s="204"/>
    </row>
    <row r="9599" spans="5:8" x14ac:dyDescent="0.25">
      <c r="E9599" s="169"/>
      <c r="F9599" s="169"/>
      <c r="G9599" s="169"/>
      <c r="H9599" s="204"/>
    </row>
    <row r="9600" spans="5:8" x14ac:dyDescent="0.25">
      <c r="E9600" s="169"/>
      <c r="F9600" s="169"/>
      <c r="G9600" s="169"/>
      <c r="H9600" s="204"/>
    </row>
    <row r="9601" spans="5:8" x14ac:dyDescent="0.25">
      <c r="E9601" s="169"/>
      <c r="F9601" s="169"/>
      <c r="G9601" s="169"/>
      <c r="H9601" s="204"/>
    </row>
    <row r="9602" spans="5:8" x14ac:dyDescent="0.25">
      <c r="E9602" s="169"/>
      <c r="F9602" s="169"/>
      <c r="G9602" s="169"/>
      <c r="H9602" s="204"/>
    </row>
    <row r="9603" spans="5:8" x14ac:dyDescent="0.25">
      <c r="E9603" s="169"/>
      <c r="F9603" s="169"/>
      <c r="G9603" s="169"/>
      <c r="H9603" s="204"/>
    </row>
    <row r="9604" spans="5:8" x14ac:dyDescent="0.25">
      <c r="E9604" s="169"/>
      <c r="F9604" s="169"/>
      <c r="G9604" s="169"/>
      <c r="H9604" s="204"/>
    </row>
    <row r="9605" spans="5:8" x14ac:dyDescent="0.25">
      <c r="E9605" s="169"/>
      <c r="F9605" s="169"/>
      <c r="G9605" s="169"/>
      <c r="H9605" s="204"/>
    </row>
    <row r="9606" spans="5:8" x14ac:dyDescent="0.25">
      <c r="E9606" s="169"/>
      <c r="F9606" s="169"/>
      <c r="G9606" s="169"/>
      <c r="H9606" s="204"/>
    </row>
    <row r="9607" spans="5:8" x14ac:dyDescent="0.25">
      <c r="E9607" s="169"/>
      <c r="F9607" s="169"/>
      <c r="G9607" s="169"/>
      <c r="H9607" s="204"/>
    </row>
    <row r="9608" spans="5:8" x14ac:dyDescent="0.25">
      <c r="E9608" s="169"/>
      <c r="F9608" s="169"/>
      <c r="G9608" s="169"/>
      <c r="H9608" s="204"/>
    </row>
    <row r="9609" spans="5:8" x14ac:dyDescent="0.25">
      <c r="E9609" s="169"/>
      <c r="F9609" s="169"/>
      <c r="G9609" s="169"/>
      <c r="H9609" s="204"/>
    </row>
    <row r="9610" spans="5:8" x14ac:dyDescent="0.25">
      <c r="E9610" s="169"/>
      <c r="F9610" s="169"/>
      <c r="G9610" s="169"/>
      <c r="H9610" s="204"/>
    </row>
    <row r="9611" spans="5:8" x14ac:dyDescent="0.25">
      <c r="E9611" s="169"/>
      <c r="F9611" s="169"/>
      <c r="G9611" s="169"/>
      <c r="H9611" s="204"/>
    </row>
    <row r="9612" spans="5:8" x14ac:dyDescent="0.25">
      <c r="E9612" s="169"/>
      <c r="F9612" s="169"/>
      <c r="G9612" s="169"/>
      <c r="H9612" s="204"/>
    </row>
    <row r="9613" spans="5:8" x14ac:dyDescent="0.25">
      <c r="E9613" s="169"/>
      <c r="F9613" s="169"/>
      <c r="G9613" s="169"/>
      <c r="H9613" s="204"/>
    </row>
    <row r="9614" spans="5:8" x14ac:dyDescent="0.25">
      <c r="E9614" s="169"/>
      <c r="F9614" s="169"/>
      <c r="G9614" s="169"/>
      <c r="H9614" s="204"/>
    </row>
    <row r="9615" spans="5:8" x14ac:dyDescent="0.25">
      <c r="E9615" s="169"/>
      <c r="F9615" s="169"/>
      <c r="G9615" s="169"/>
      <c r="H9615" s="204"/>
    </row>
    <row r="9616" spans="5:8" x14ac:dyDescent="0.25">
      <c r="E9616" s="169"/>
      <c r="F9616" s="169"/>
      <c r="G9616" s="169"/>
      <c r="H9616" s="204"/>
    </row>
    <row r="9617" spans="5:8" x14ac:dyDescent="0.25">
      <c r="E9617" s="169"/>
      <c r="F9617" s="169"/>
      <c r="G9617" s="169"/>
      <c r="H9617" s="204"/>
    </row>
    <row r="9618" spans="5:8" x14ac:dyDescent="0.25">
      <c r="E9618" s="169"/>
      <c r="F9618" s="169"/>
      <c r="G9618" s="169"/>
      <c r="H9618" s="204"/>
    </row>
    <row r="9619" spans="5:8" x14ac:dyDescent="0.25">
      <c r="E9619" s="169"/>
      <c r="F9619" s="169"/>
      <c r="G9619" s="169"/>
      <c r="H9619" s="204"/>
    </row>
    <row r="9620" spans="5:8" x14ac:dyDescent="0.25">
      <c r="E9620" s="169"/>
      <c r="F9620" s="169"/>
      <c r="G9620" s="169"/>
      <c r="H9620" s="204"/>
    </row>
    <row r="9621" spans="5:8" x14ac:dyDescent="0.25">
      <c r="E9621" s="169"/>
      <c r="F9621" s="169"/>
      <c r="G9621" s="169"/>
      <c r="H9621" s="204"/>
    </row>
    <row r="9622" spans="5:8" x14ac:dyDescent="0.25">
      <c r="E9622" s="169"/>
      <c r="F9622" s="169"/>
      <c r="G9622" s="169"/>
      <c r="H9622" s="204"/>
    </row>
    <row r="9623" spans="5:8" x14ac:dyDescent="0.25">
      <c r="E9623" s="169"/>
      <c r="F9623" s="169"/>
      <c r="G9623" s="169"/>
      <c r="H9623" s="204"/>
    </row>
    <row r="9624" spans="5:8" x14ac:dyDescent="0.25">
      <c r="E9624" s="169"/>
      <c r="F9624" s="169"/>
      <c r="G9624" s="169"/>
      <c r="H9624" s="204"/>
    </row>
    <row r="9625" spans="5:8" x14ac:dyDescent="0.25">
      <c r="E9625" s="169"/>
      <c r="F9625" s="169"/>
      <c r="G9625" s="169"/>
      <c r="H9625" s="204"/>
    </row>
    <row r="9626" spans="5:8" x14ac:dyDescent="0.25">
      <c r="E9626" s="169"/>
      <c r="F9626" s="169"/>
      <c r="G9626" s="169"/>
      <c r="H9626" s="204"/>
    </row>
    <row r="9627" spans="5:8" x14ac:dyDescent="0.25">
      <c r="E9627" s="169"/>
      <c r="F9627" s="169"/>
      <c r="G9627" s="169"/>
      <c r="H9627" s="204"/>
    </row>
    <row r="9628" spans="5:8" x14ac:dyDescent="0.25">
      <c r="E9628" s="169"/>
      <c r="F9628" s="169"/>
      <c r="G9628" s="169"/>
      <c r="H9628" s="204"/>
    </row>
    <row r="9629" spans="5:8" x14ac:dyDescent="0.25">
      <c r="E9629" s="169"/>
      <c r="F9629" s="169"/>
      <c r="G9629" s="169"/>
      <c r="H9629" s="204"/>
    </row>
    <row r="9630" spans="5:8" x14ac:dyDescent="0.25">
      <c r="E9630" s="169"/>
      <c r="F9630" s="169"/>
      <c r="G9630" s="169"/>
      <c r="H9630" s="204"/>
    </row>
    <row r="9631" spans="5:8" x14ac:dyDescent="0.25">
      <c r="E9631" s="169"/>
      <c r="F9631" s="169"/>
      <c r="G9631" s="169"/>
      <c r="H9631" s="204"/>
    </row>
    <row r="9632" spans="5:8" x14ac:dyDescent="0.25">
      <c r="E9632" s="169"/>
      <c r="F9632" s="169"/>
      <c r="G9632" s="169"/>
      <c r="H9632" s="204"/>
    </row>
    <row r="9633" spans="5:8" x14ac:dyDescent="0.25">
      <c r="E9633" s="169"/>
      <c r="F9633" s="169"/>
      <c r="G9633" s="169"/>
      <c r="H9633" s="204"/>
    </row>
    <row r="9634" spans="5:8" x14ac:dyDescent="0.25">
      <c r="E9634" s="169"/>
      <c r="F9634" s="169"/>
      <c r="G9634" s="169"/>
      <c r="H9634" s="204"/>
    </row>
    <row r="9635" spans="5:8" x14ac:dyDescent="0.25">
      <c r="E9635" s="169"/>
      <c r="F9635" s="169"/>
      <c r="G9635" s="169"/>
      <c r="H9635" s="204"/>
    </row>
    <row r="9636" spans="5:8" x14ac:dyDescent="0.25">
      <c r="E9636" s="169"/>
      <c r="F9636" s="169"/>
      <c r="G9636" s="169"/>
      <c r="H9636" s="204"/>
    </row>
    <row r="9637" spans="5:8" x14ac:dyDescent="0.25">
      <c r="E9637" s="169"/>
      <c r="F9637" s="169"/>
      <c r="G9637" s="169"/>
      <c r="H9637" s="204"/>
    </row>
    <row r="9638" spans="5:8" x14ac:dyDescent="0.25">
      <c r="E9638" s="169"/>
      <c r="F9638" s="169"/>
      <c r="G9638" s="169"/>
      <c r="H9638" s="204"/>
    </row>
    <row r="9639" spans="5:8" x14ac:dyDescent="0.25">
      <c r="E9639" s="169"/>
      <c r="F9639" s="169"/>
      <c r="G9639" s="169"/>
      <c r="H9639" s="204"/>
    </row>
    <row r="9640" spans="5:8" x14ac:dyDescent="0.25">
      <c r="E9640" s="169"/>
      <c r="F9640" s="169"/>
      <c r="G9640" s="169"/>
      <c r="H9640" s="204"/>
    </row>
    <row r="9641" spans="5:8" x14ac:dyDescent="0.25">
      <c r="E9641" s="169"/>
      <c r="F9641" s="169"/>
      <c r="G9641" s="169"/>
      <c r="H9641" s="204"/>
    </row>
    <row r="9642" spans="5:8" x14ac:dyDescent="0.25">
      <c r="E9642" s="169"/>
      <c r="F9642" s="169"/>
      <c r="G9642" s="169"/>
      <c r="H9642" s="204"/>
    </row>
    <row r="9643" spans="5:8" x14ac:dyDescent="0.25">
      <c r="E9643" s="169"/>
      <c r="F9643" s="169"/>
      <c r="G9643" s="169"/>
      <c r="H9643" s="204"/>
    </row>
    <row r="9644" spans="5:8" x14ac:dyDescent="0.25">
      <c r="E9644" s="169"/>
      <c r="F9644" s="169"/>
      <c r="G9644" s="169"/>
      <c r="H9644" s="204"/>
    </row>
    <row r="9645" spans="5:8" x14ac:dyDescent="0.25">
      <c r="E9645" s="169"/>
      <c r="F9645" s="169"/>
      <c r="G9645" s="169"/>
      <c r="H9645" s="204"/>
    </row>
    <row r="9646" spans="5:8" x14ac:dyDescent="0.25">
      <c r="E9646" s="169"/>
      <c r="F9646" s="169"/>
      <c r="G9646" s="169"/>
      <c r="H9646" s="204"/>
    </row>
    <row r="9647" spans="5:8" x14ac:dyDescent="0.25">
      <c r="E9647" s="169"/>
      <c r="F9647" s="169"/>
      <c r="G9647" s="169"/>
      <c r="H9647" s="204"/>
    </row>
    <row r="9648" spans="5:8" x14ac:dyDescent="0.25">
      <c r="E9648" s="169"/>
      <c r="F9648" s="169"/>
      <c r="G9648" s="169"/>
      <c r="H9648" s="204"/>
    </row>
    <row r="9649" spans="5:8" x14ac:dyDescent="0.25">
      <c r="E9649" s="169"/>
      <c r="F9649" s="169"/>
      <c r="G9649" s="169"/>
      <c r="H9649" s="204"/>
    </row>
    <row r="9650" spans="5:8" x14ac:dyDescent="0.25">
      <c r="E9650" s="169"/>
      <c r="F9650" s="169"/>
      <c r="G9650" s="169"/>
      <c r="H9650" s="204"/>
    </row>
    <row r="9651" spans="5:8" x14ac:dyDescent="0.25">
      <c r="E9651" s="169"/>
      <c r="F9651" s="169"/>
      <c r="G9651" s="169"/>
      <c r="H9651" s="204"/>
    </row>
    <row r="9652" spans="5:8" x14ac:dyDescent="0.25">
      <c r="E9652" s="169"/>
      <c r="F9652" s="169"/>
      <c r="G9652" s="169"/>
      <c r="H9652" s="204"/>
    </row>
    <row r="9653" spans="5:8" x14ac:dyDescent="0.25">
      <c r="E9653" s="169"/>
      <c r="F9653" s="169"/>
      <c r="G9653" s="169"/>
      <c r="H9653" s="204"/>
    </row>
    <row r="9654" spans="5:8" x14ac:dyDescent="0.25">
      <c r="E9654" s="169"/>
      <c r="F9654" s="169"/>
      <c r="G9654" s="169"/>
      <c r="H9654" s="204"/>
    </row>
    <row r="9655" spans="5:8" x14ac:dyDescent="0.25">
      <c r="E9655" s="169"/>
      <c r="F9655" s="169"/>
      <c r="G9655" s="169"/>
      <c r="H9655" s="204"/>
    </row>
    <row r="9656" spans="5:8" x14ac:dyDescent="0.25">
      <c r="E9656" s="169"/>
      <c r="F9656" s="169"/>
      <c r="G9656" s="169"/>
      <c r="H9656" s="204"/>
    </row>
    <row r="9657" spans="5:8" x14ac:dyDescent="0.25">
      <c r="E9657" s="169"/>
      <c r="F9657" s="169"/>
      <c r="G9657" s="169"/>
      <c r="H9657" s="204"/>
    </row>
    <row r="9658" spans="5:8" x14ac:dyDescent="0.25">
      <c r="E9658" s="169"/>
      <c r="F9658" s="169"/>
      <c r="G9658" s="169"/>
      <c r="H9658" s="204"/>
    </row>
    <row r="9659" spans="5:8" x14ac:dyDescent="0.25">
      <c r="E9659" s="169"/>
      <c r="F9659" s="169"/>
      <c r="G9659" s="169"/>
      <c r="H9659" s="204"/>
    </row>
    <row r="9660" spans="5:8" x14ac:dyDescent="0.25">
      <c r="E9660" s="169"/>
      <c r="F9660" s="169"/>
      <c r="G9660" s="169"/>
      <c r="H9660" s="204"/>
    </row>
    <row r="9661" spans="5:8" x14ac:dyDescent="0.25">
      <c r="E9661" s="169"/>
      <c r="F9661" s="169"/>
      <c r="G9661" s="169"/>
      <c r="H9661" s="204"/>
    </row>
    <row r="9662" spans="5:8" x14ac:dyDescent="0.25">
      <c r="E9662" s="169"/>
      <c r="F9662" s="169"/>
      <c r="G9662" s="169"/>
      <c r="H9662" s="204"/>
    </row>
    <row r="9663" spans="5:8" x14ac:dyDescent="0.25">
      <c r="E9663" s="169"/>
      <c r="F9663" s="169"/>
      <c r="G9663" s="169"/>
      <c r="H9663" s="204"/>
    </row>
    <row r="9664" spans="5:8" x14ac:dyDescent="0.25">
      <c r="E9664" s="169"/>
      <c r="F9664" s="169"/>
      <c r="G9664" s="169"/>
      <c r="H9664" s="204"/>
    </row>
    <row r="9665" spans="5:8" x14ac:dyDescent="0.25">
      <c r="E9665" s="169"/>
      <c r="F9665" s="169"/>
      <c r="G9665" s="169"/>
      <c r="H9665" s="204"/>
    </row>
    <row r="9666" spans="5:8" x14ac:dyDescent="0.25">
      <c r="E9666" s="169"/>
      <c r="F9666" s="169"/>
      <c r="G9666" s="169"/>
      <c r="H9666" s="204"/>
    </row>
    <row r="9667" spans="5:8" x14ac:dyDescent="0.25">
      <c r="E9667" s="169"/>
      <c r="F9667" s="169"/>
      <c r="G9667" s="169"/>
      <c r="H9667" s="204"/>
    </row>
    <row r="9668" spans="5:8" x14ac:dyDescent="0.25">
      <c r="E9668" s="169"/>
      <c r="F9668" s="169"/>
      <c r="G9668" s="169"/>
      <c r="H9668" s="204"/>
    </row>
    <row r="9669" spans="5:8" x14ac:dyDescent="0.25">
      <c r="E9669" s="169"/>
      <c r="F9669" s="169"/>
      <c r="G9669" s="169"/>
      <c r="H9669" s="204"/>
    </row>
    <row r="9670" spans="5:8" x14ac:dyDescent="0.25">
      <c r="E9670" s="169"/>
      <c r="F9670" s="169"/>
      <c r="G9670" s="169"/>
      <c r="H9670" s="204"/>
    </row>
    <row r="9671" spans="5:8" x14ac:dyDescent="0.25">
      <c r="E9671" s="169"/>
      <c r="F9671" s="169"/>
      <c r="G9671" s="169"/>
      <c r="H9671" s="204"/>
    </row>
    <row r="9672" spans="5:8" x14ac:dyDescent="0.25">
      <c r="E9672" s="169"/>
      <c r="F9672" s="169"/>
      <c r="G9672" s="169"/>
      <c r="H9672" s="204"/>
    </row>
    <row r="9673" spans="5:8" x14ac:dyDescent="0.25">
      <c r="E9673" s="169"/>
      <c r="F9673" s="169"/>
      <c r="G9673" s="169"/>
      <c r="H9673" s="204"/>
    </row>
    <row r="9674" spans="5:8" x14ac:dyDescent="0.25">
      <c r="E9674" s="169"/>
      <c r="F9674" s="169"/>
      <c r="G9674" s="169"/>
      <c r="H9674" s="204"/>
    </row>
    <row r="9675" spans="5:8" x14ac:dyDescent="0.25">
      <c r="E9675" s="169"/>
      <c r="F9675" s="169"/>
      <c r="G9675" s="169"/>
      <c r="H9675" s="204"/>
    </row>
    <row r="9676" spans="5:8" x14ac:dyDescent="0.25">
      <c r="E9676" s="169"/>
      <c r="F9676" s="169"/>
      <c r="G9676" s="169"/>
      <c r="H9676" s="204"/>
    </row>
    <row r="9677" spans="5:8" x14ac:dyDescent="0.25">
      <c r="E9677" s="169"/>
      <c r="F9677" s="169"/>
      <c r="G9677" s="169"/>
      <c r="H9677" s="204"/>
    </row>
    <row r="9678" spans="5:8" x14ac:dyDescent="0.25">
      <c r="E9678" s="169"/>
      <c r="F9678" s="169"/>
      <c r="G9678" s="169"/>
      <c r="H9678" s="204"/>
    </row>
    <row r="9679" spans="5:8" x14ac:dyDescent="0.25">
      <c r="E9679" s="169"/>
      <c r="F9679" s="169"/>
      <c r="G9679" s="169"/>
      <c r="H9679" s="204"/>
    </row>
    <row r="9680" spans="5:8" x14ac:dyDescent="0.25">
      <c r="E9680" s="169"/>
      <c r="F9680" s="169"/>
      <c r="G9680" s="169"/>
      <c r="H9680" s="204"/>
    </row>
    <row r="9681" spans="5:8" x14ac:dyDescent="0.25">
      <c r="E9681" s="169"/>
      <c r="F9681" s="169"/>
      <c r="G9681" s="169"/>
      <c r="H9681" s="204"/>
    </row>
    <row r="9682" spans="5:8" x14ac:dyDescent="0.25">
      <c r="E9682" s="169"/>
      <c r="F9682" s="169"/>
      <c r="G9682" s="169"/>
      <c r="H9682" s="204"/>
    </row>
    <row r="9683" spans="5:8" x14ac:dyDescent="0.25">
      <c r="E9683" s="169"/>
      <c r="F9683" s="169"/>
      <c r="G9683" s="169"/>
      <c r="H9683" s="204"/>
    </row>
    <row r="9684" spans="5:8" x14ac:dyDescent="0.25">
      <c r="E9684" s="169"/>
      <c r="F9684" s="169"/>
      <c r="G9684" s="169"/>
      <c r="H9684" s="204"/>
    </row>
    <row r="9685" spans="5:8" x14ac:dyDescent="0.25">
      <c r="E9685" s="169"/>
      <c r="F9685" s="169"/>
      <c r="G9685" s="169"/>
      <c r="H9685" s="204"/>
    </row>
    <row r="9686" spans="5:8" x14ac:dyDescent="0.25">
      <c r="E9686" s="169"/>
      <c r="F9686" s="169"/>
      <c r="G9686" s="169"/>
      <c r="H9686" s="204"/>
    </row>
    <row r="9687" spans="5:8" x14ac:dyDescent="0.25">
      <c r="E9687" s="169"/>
      <c r="F9687" s="169"/>
      <c r="G9687" s="169"/>
      <c r="H9687" s="204"/>
    </row>
    <row r="9688" spans="5:8" x14ac:dyDescent="0.25">
      <c r="E9688" s="169"/>
      <c r="F9688" s="169"/>
      <c r="G9688" s="169"/>
      <c r="H9688" s="204"/>
    </row>
    <row r="9689" spans="5:8" x14ac:dyDescent="0.25">
      <c r="E9689" s="169"/>
      <c r="F9689" s="169"/>
      <c r="G9689" s="169"/>
      <c r="H9689" s="204"/>
    </row>
    <row r="9690" spans="5:8" x14ac:dyDescent="0.25">
      <c r="E9690" s="169"/>
      <c r="F9690" s="169"/>
      <c r="G9690" s="169"/>
      <c r="H9690" s="204"/>
    </row>
    <row r="9691" spans="5:8" x14ac:dyDescent="0.25">
      <c r="E9691" s="169"/>
      <c r="F9691" s="169"/>
      <c r="G9691" s="169"/>
      <c r="H9691" s="204"/>
    </row>
    <row r="9692" spans="5:8" x14ac:dyDescent="0.25">
      <c r="E9692" s="169"/>
      <c r="F9692" s="169"/>
      <c r="G9692" s="169"/>
      <c r="H9692" s="204"/>
    </row>
    <row r="9693" spans="5:8" x14ac:dyDescent="0.25">
      <c r="E9693" s="169"/>
      <c r="F9693" s="169"/>
      <c r="G9693" s="169"/>
      <c r="H9693" s="204"/>
    </row>
    <row r="9694" spans="5:8" x14ac:dyDescent="0.25">
      <c r="E9694" s="169"/>
      <c r="F9694" s="169"/>
      <c r="G9694" s="169"/>
      <c r="H9694" s="204"/>
    </row>
    <row r="9695" spans="5:8" x14ac:dyDescent="0.25">
      <c r="E9695" s="169"/>
      <c r="F9695" s="169"/>
      <c r="G9695" s="169"/>
      <c r="H9695" s="204"/>
    </row>
    <row r="9696" spans="5:8" x14ac:dyDescent="0.25">
      <c r="E9696" s="169"/>
      <c r="F9696" s="169"/>
      <c r="G9696" s="169"/>
      <c r="H9696" s="204"/>
    </row>
    <row r="9697" spans="5:8" x14ac:dyDescent="0.25">
      <c r="E9697" s="169"/>
      <c r="F9697" s="169"/>
      <c r="G9697" s="169"/>
      <c r="H9697" s="204"/>
    </row>
    <row r="9698" spans="5:8" x14ac:dyDescent="0.25">
      <c r="E9698" s="169"/>
      <c r="F9698" s="169"/>
      <c r="G9698" s="169"/>
      <c r="H9698" s="204"/>
    </row>
    <row r="9699" spans="5:8" x14ac:dyDescent="0.25">
      <c r="E9699" s="169"/>
      <c r="F9699" s="169"/>
      <c r="G9699" s="169"/>
      <c r="H9699" s="204"/>
    </row>
    <row r="9700" spans="5:8" x14ac:dyDescent="0.25">
      <c r="E9700" s="169"/>
      <c r="F9700" s="169"/>
      <c r="G9700" s="169"/>
      <c r="H9700" s="204"/>
    </row>
    <row r="9701" spans="5:8" x14ac:dyDescent="0.25">
      <c r="E9701" s="169"/>
      <c r="F9701" s="169"/>
      <c r="G9701" s="169"/>
      <c r="H9701" s="204"/>
    </row>
    <row r="9702" spans="5:8" x14ac:dyDescent="0.25">
      <c r="E9702" s="169"/>
      <c r="F9702" s="169"/>
      <c r="G9702" s="169"/>
      <c r="H9702" s="204"/>
    </row>
    <row r="9703" spans="5:8" x14ac:dyDescent="0.25">
      <c r="E9703" s="169"/>
      <c r="F9703" s="169"/>
      <c r="G9703" s="169"/>
      <c r="H9703" s="204"/>
    </row>
    <row r="9704" spans="5:8" x14ac:dyDescent="0.25">
      <c r="E9704" s="169"/>
      <c r="F9704" s="169"/>
      <c r="G9704" s="169"/>
      <c r="H9704" s="204"/>
    </row>
    <row r="9705" spans="5:8" x14ac:dyDescent="0.25">
      <c r="E9705" s="169"/>
      <c r="F9705" s="169"/>
      <c r="G9705" s="169"/>
      <c r="H9705" s="204"/>
    </row>
    <row r="9706" spans="5:8" x14ac:dyDescent="0.25">
      <c r="E9706" s="169"/>
      <c r="F9706" s="169"/>
      <c r="G9706" s="169"/>
      <c r="H9706" s="204"/>
    </row>
    <row r="9707" spans="5:8" x14ac:dyDescent="0.25">
      <c r="E9707" s="169"/>
      <c r="F9707" s="169"/>
      <c r="G9707" s="169"/>
      <c r="H9707" s="204"/>
    </row>
    <row r="9708" spans="5:8" x14ac:dyDescent="0.25">
      <c r="E9708" s="169"/>
      <c r="F9708" s="169"/>
      <c r="G9708" s="169"/>
      <c r="H9708" s="204"/>
    </row>
    <row r="9709" spans="5:8" x14ac:dyDescent="0.25">
      <c r="E9709" s="169"/>
      <c r="F9709" s="169"/>
      <c r="G9709" s="169"/>
      <c r="H9709" s="204"/>
    </row>
    <row r="9710" spans="5:8" x14ac:dyDescent="0.25">
      <c r="E9710" s="169"/>
      <c r="F9710" s="169"/>
      <c r="G9710" s="169"/>
      <c r="H9710" s="204"/>
    </row>
    <row r="9711" spans="5:8" x14ac:dyDescent="0.25">
      <c r="E9711" s="169"/>
      <c r="F9711" s="169"/>
      <c r="G9711" s="169"/>
      <c r="H9711" s="204"/>
    </row>
    <row r="9712" spans="5:8" x14ac:dyDescent="0.25">
      <c r="E9712" s="169"/>
      <c r="F9712" s="169"/>
      <c r="G9712" s="169"/>
      <c r="H9712" s="204"/>
    </row>
    <row r="9713" spans="5:8" x14ac:dyDescent="0.25">
      <c r="E9713" s="169"/>
      <c r="F9713" s="169"/>
      <c r="G9713" s="169"/>
      <c r="H9713" s="204"/>
    </row>
    <row r="9714" spans="5:8" x14ac:dyDescent="0.25">
      <c r="E9714" s="169"/>
      <c r="F9714" s="169"/>
      <c r="G9714" s="169"/>
      <c r="H9714" s="204"/>
    </row>
    <row r="9715" spans="5:8" x14ac:dyDescent="0.25">
      <c r="E9715" s="169"/>
      <c r="F9715" s="169"/>
      <c r="G9715" s="169"/>
      <c r="H9715" s="204"/>
    </row>
    <row r="9716" spans="5:8" x14ac:dyDescent="0.25">
      <c r="E9716" s="169"/>
      <c r="F9716" s="169"/>
      <c r="G9716" s="169"/>
      <c r="H9716" s="204"/>
    </row>
    <row r="9717" spans="5:8" x14ac:dyDescent="0.25">
      <c r="E9717" s="169"/>
      <c r="F9717" s="169"/>
      <c r="G9717" s="169"/>
      <c r="H9717" s="204"/>
    </row>
    <row r="9718" spans="5:8" x14ac:dyDescent="0.25">
      <c r="E9718" s="169"/>
      <c r="F9718" s="169"/>
      <c r="G9718" s="169"/>
      <c r="H9718" s="204"/>
    </row>
    <row r="9719" spans="5:8" x14ac:dyDescent="0.25">
      <c r="E9719" s="169"/>
      <c r="F9719" s="169"/>
      <c r="G9719" s="169"/>
      <c r="H9719" s="204"/>
    </row>
    <row r="9720" spans="5:8" x14ac:dyDescent="0.25">
      <c r="E9720" s="169"/>
      <c r="F9720" s="169"/>
      <c r="G9720" s="169"/>
      <c r="H9720" s="204"/>
    </row>
    <row r="9721" spans="5:8" x14ac:dyDescent="0.25">
      <c r="E9721" s="169"/>
      <c r="F9721" s="169"/>
      <c r="G9721" s="169"/>
      <c r="H9721" s="204"/>
    </row>
    <row r="9722" spans="5:8" x14ac:dyDescent="0.25">
      <c r="E9722" s="169"/>
      <c r="F9722" s="169"/>
      <c r="G9722" s="169"/>
      <c r="H9722" s="204"/>
    </row>
    <row r="9723" spans="5:8" x14ac:dyDescent="0.25">
      <c r="E9723" s="169"/>
      <c r="F9723" s="169"/>
      <c r="G9723" s="169"/>
      <c r="H9723" s="204"/>
    </row>
    <row r="9724" spans="5:8" x14ac:dyDescent="0.25">
      <c r="E9724" s="169"/>
      <c r="F9724" s="169"/>
      <c r="G9724" s="169"/>
      <c r="H9724" s="204"/>
    </row>
    <row r="9725" spans="5:8" x14ac:dyDescent="0.25">
      <c r="E9725" s="169"/>
      <c r="F9725" s="169"/>
      <c r="G9725" s="169"/>
      <c r="H9725" s="204"/>
    </row>
    <row r="9726" spans="5:8" x14ac:dyDescent="0.25">
      <c r="E9726" s="169"/>
      <c r="F9726" s="169"/>
      <c r="G9726" s="169"/>
      <c r="H9726" s="204"/>
    </row>
    <row r="9727" spans="5:8" x14ac:dyDescent="0.25">
      <c r="E9727" s="169"/>
      <c r="F9727" s="169"/>
      <c r="G9727" s="169"/>
      <c r="H9727" s="204"/>
    </row>
    <row r="9728" spans="5:8" x14ac:dyDescent="0.25">
      <c r="E9728" s="169"/>
      <c r="F9728" s="169"/>
      <c r="G9728" s="169"/>
      <c r="H9728" s="204"/>
    </row>
    <row r="9729" spans="5:8" x14ac:dyDescent="0.25">
      <c r="E9729" s="169"/>
      <c r="F9729" s="169"/>
      <c r="G9729" s="169"/>
      <c r="H9729" s="204"/>
    </row>
    <row r="9730" spans="5:8" x14ac:dyDescent="0.25">
      <c r="E9730" s="169"/>
      <c r="F9730" s="169"/>
      <c r="G9730" s="169"/>
      <c r="H9730" s="204"/>
    </row>
    <row r="9731" spans="5:8" x14ac:dyDescent="0.25">
      <c r="E9731" s="169"/>
      <c r="F9731" s="169"/>
      <c r="G9731" s="169"/>
      <c r="H9731" s="204"/>
    </row>
    <row r="9732" spans="5:8" x14ac:dyDescent="0.25">
      <c r="E9732" s="169"/>
      <c r="F9732" s="169"/>
      <c r="G9732" s="169"/>
      <c r="H9732" s="204"/>
    </row>
    <row r="9733" spans="5:8" x14ac:dyDescent="0.25">
      <c r="E9733" s="169"/>
      <c r="F9733" s="169"/>
      <c r="G9733" s="169"/>
      <c r="H9733" s="204"/>
    </row>
    <row r="9734" spans="5:8" x14ac:dyDescent="0.25">
      <c r="E9734" s="169"/>
      <c r="F9734" s="169"/>
      <c r="G9734" s="169"/>
      <c r="H9734" s="204"/>
    </row>
    <row r="9735" spans="5:8" x14ac:dyDescent="0.25">
      <c r="E9735" s="169"/>
      <c r="F9735" s="169"/>
      <c r="G9735" s="169"/>
      <c r="H9735" s="204"/>
    </row>
    <row r="9736" spans="5:8" x14ac:dyDescent="0.25">
      <c r="E9736" s="169"/>
      <c r="F9736" s="169"/>
      <c r="G9736" s="169"/>
      <c r="H9736" s="204"/>
    </row>
    <row r="9737" spans="5:8" x14ac:dyDescent="0.25">
      <c r="E9737" s="169"/>
      <c r="F9737" s="169"/>
      <c r="G9737" s="169"/>
      <c r="H9737" s="204"/>
    </row>
    <row r="9738" spans="5:8" x14ac:dyDescent="0.25">
      <c r="E9738" s="169"/>
      <c r="F9738" s="169"/>
      <c r="G9738" s="169"/>
      <c r="H9738" s="204"/>
    </row>
    <row r="9739" spans="5:8" x14ac:dyDescent="0.25">
      <c r="E9739" s="169"/>
      <c r="F9739" s="169"/>
      <c r="G9739" s="169"/>
      <c r="H9739" s="204"/>
    </row>
    <row r="9740" spans="5:8" x14ac:dyDescent="0.25">
      <c r="E9740" s="169"/>
      <c r="F9740" s="169"/>
      <c r="G9740" s="169"/>
      <c r="H9740" s="204"/>
    </row>
    <row r="9741" spans="5:8" x14ac:dyDescent="0.25">
      <c r="E9741" s="169"/>
      <c r="F9741" s="169"/>
      <c r="G9741" s="169"/>
      <c r="H9741" s="204"/>
    </row>
    <row r="9742" spans="5:8" x14ac:dyDescent="0.25">
      <c r="E9742" s="169"/>
      <c r="F9742" s="169"/>
      <c r="G9742" s="169"/>
      <c r="H9742" s="204"/>
    </row>
    <row r="9743" spans="5:8" x14ac:dyDescent="0.25">
      <c r="E9743" s="169"/>
      <c r="F9743" s="169"/>
      <c r="G9743" s="169"/>
      <c r="H9743" s="204"/>
    </row>
    <row r="9744" spans="5:8" x14ac:dyDescent="0.25">
      <c r="E9744" s="169"/>
      <c r="F9744" s="169"/>
      <c r="G9744" s="169"/>
      <c r="H9744" s="204"/>
    </row>
    <row r="9745" spans="5:8" x14ac:dyDescent="0.25">
      <c r="E9745" s="169"/>
      <c r="F9745" s="169"/>
      <c r="G9745" s="169"/>
      <c r="H9745" s="204"/>
    </row>
    <row r="9746" spans="5:8" x14ac:dyDescent="0.25">
      <c r="E9746" s="169"/>
      <c r="F9746" s="169"/>
      <c r="G9746" s="169"/>
      <c r="H9746" s="204"/>
    </row>
    <row r="9747" spans="5:8" x14ac:dyDescent="0.25">
      <c r="E9747" s="169"/>
      <c r="F9747" s="169"/>
      <c r="G9747" s="169"/>
      <c r="H9747" s="204"/>
    </row>
    <row r="9748" spans="5:8" x14ac:dyDescent="0.25">
      <c r="E9748" s="169"/>
      <c r="F9748" s="169"/>
      <c r="G9748" s="169"/>
      <c r="H9748" s="204"/>
    </row>
    <row r="9749" spans="5:8" x14ac:dyDescent="0.25">
      <c r="E9749" s="169"/>
      <c r="F9749" s="169"/>
      <c r="G9749" s="169"/>
      <c r="H9749" s="204"/>
    </row>
    <row r="9750" spans="5:8" x14ac:dyDescent="0.25">
      <c r="E9750" s="169"/>
      <c r="F9750" s="169"/>
      <c r="G9750" s="169"/>
      <c r="H9750" s="204"/>
    </row>
    <row r="9751" spans="5:8" x14ac:dyDescent="0.25">
      <c r="E9751" s="169"/>
      <c r="F9751" s="169"/>
      <c r="G9751" s="169"/>
      <c r="H9751" s="204"/>
    </row>
    <row r="9752" spans="5:8" x14ac:dyDescent="0.25">
      <c r="E9752" s="169"/>
      <c r="F9752" s="169"/>
      <c r="G9752" s="169"/>
      <c r="H9752" s="204"/>
    </row>
    <row r="9753" spans="5:8" x14ac:dyDescent="0.25">
      <c r="E9753" s="169"/>
      <c r="F9753" s="169"/>
      <c r="G9753" s="169"/>
      <c r="H9753" s="204"/>
    </row>
    <row r="9754" spans="5:8" x14ac:dyDescent="0.25">
      <c r="E9754" s="169"/>
      <c r="F9754" s="169"/>
      <c r="G9754" s="169"/>
      <c r="H9754" s="204"/>
    </row>
    <row r="9755" spans="5:8" x14ac:dyDescent="0.25">
      <c r="E9755" s="169"/>
      <c r="F9755" s="169"/>
      <c r="G9755" s="169"/>
      <c r="H9755" s="204"/>
    </row>
    <row r="9756" spans="5:8" x14ac:dyDescent="0.25">
      <c r="E9756" s="169"/>
      <c r="F9756" s="169"/>
      <c r="G9756" s="169"/>
      <c r="H9756" s="204"/>
    </row>
    <row r="9757" spans="5:8" x14ac:dyDescent="0.25">
      <c r="E9757" s="169"/>
      <c r="F9757" s="169"/>
      <c r="G9757" s="169"/>
      <c r="H9757" s="204"/>
    </row>
    <row r="9758" spans="5:8" x14ac:dyDescent="0.25">
      <c r="E9758" s="169"/>
      <c r="F9758" s="169"/>
      <c r="G9758" s="169"/>
      <c r="H9758" s="204"/>
    </row>
    <row r="9759" spans="5:8" x14ac:dyDescent="0.25">
      <c r="E9759" s="169"/>
      <c r="F9759" s="169"/>
      <c r="G9759" s="169"/>
      <c r="H9759" s="204"/>
    </row>
    <row r="9760" spans="5:8" x14ac:dyDescent="0.25">
      <c r="E9760" s="169"/>
      <c r="F9760" s="169"/>
      <c r="G9760" s="169"/>
      <c r="H9760" s="204"/>
    </row>
    <row r="9761" spans="5:8" x14ac:dyDescent="0.25">
      <c r="E9761" s="169"/>
      <c r="F9761" s="169"/>
      <c r="G9761" s="169"/>
      <c r="H9761" s="204"/>
    </row>
    <row r="9762" spans="5:8" x14ac:dyDescent="0.25">
      <c r="E9762" s="169"/>
      <c r="F9762" s="169"/>
      <c r="G9762" s="169"/>
      <c r="H9762" s="204"/>
    </row>
    <row r="9763" spans="5:8" x14ac:dyDescent="0.25">
      <c r="E9763" s="169"/>
      <c r="F9763" s="169"/>
      <c r="G9763" s="169"/>
      <c r="H9763" s="204"/>
    </row>
    <row r="9764" spans="5:8" x14ac:dyDescent="0.25">
      <c r="E9764" s="169"/>
      <c r="F9764" s="169"/>
      <c r="G9764" s="169"/>
      <c r="H9764" s="204"/>
    </row>
    <row r="9765" spans="5:8" x14ac:dyDescent="0.25">
      <c r="E9765" s="169"/>
      <c r="F9765" s="169"/>
      <c r="G9765" s="169"/>
      <c r="H9765" s="204"/>
    </row>
    <row r="9766" spans="5:8" x14ac:dyDescent="0.25">
      <c r="E9766" s="169"/>
      <c r="F9766" s="169"/>
      <c r="G9766" s="169"/>
      <c r="H9766" s="204"/>
    </row>
    <row r="9767" spans="5:8" x14ac:dyDescent="0.25">
      <c r="E9767" s="169"/>
      <c r="F9767" s="169"/>
      <c r="G9767" s="169"/>
      <c r="H9767" s="204"/>
    </row>
    <row r="9768" spans="5:8" x14ac:dyDescent="0.25">
      <c r="E9768" s="169"/>
      <c r="F9768" s="169"/>
      <c r="G9768" s="169"/>
      <c r="H9768" s="204"/>
    </row>
    <row r="9769" spans="5:8" x14ac:dyDescent="0.25">
      <c r="E9769" s="169"/>
      <c r="F9769" s="169"/>
      <c r="G9769" s="169"/>
      <c r="H9769" s="204"/>
    </row>
    <row r="9770" spans="5:8" x14ac:dyDescent="0.25">
      <c r="E9770" s="169"/>
      <c r="F9770" s="169"/>
      <c r="G9770" s="169"/>
      <c r="H9770" s="204"/>
    </row>
    <row r="9771" spans="5:8" x14ac:dyDescent="0.25">
      <c r="E9771" s="169"/>
      <c r="F9771" s="169"/>
      <c r="G9771" s="169"/>
      <c r="H9771" s="204"/>
    </row>
    <row r="9772" spans="5:8" x14ac:dyDescent="0.25">
      <c r="E9772" s="169"/>
      <c r="F9772" s="169"/>
      <c r="G9772" s="169"/>
      <c r="H9772" s="204"/>
    </row>
    <row r="9773" spans="5:8" x14ac:dyDescent="0.25">
      <c r="E9773" s="169"/>
      <c r="F9773" s="169"/>
      <c r="G9773" s="169"/>
      <c r="H9773" s="204"/>
    </row>
    <row r="9774" spans="5:8" x14ac:dyDescent="0.25">
      <c r="E9774" s="169"/>
      <c r="F9774" s="169"/>
      <c r="G9774" s="169"/>
      <c r="H9774" s="204"/>
    </row>
    <row r="9775" spans="5:8" x14ac:dyDescent="0.25">
      <c r="E9775" s="169"/>
      <c r="F9775" s="169"/>
      <c r="G9775" s="169"/>
      <c r="H9775" s="204"/>
    </row>
    <row r="9776" spans="5:8" x14ac:dyDescent="0.25">
      <c r="E9776" s="169"/>
      <c r="F9776" s="169"/>
      <c r="G9776" s="169"/>
      <c r="H9776" s="204"/>
    </row>
    <row r="9777" spans="5:8" x14ac:dyDescent="0.25">
      <c r="E9777" s="169"/>
      <c r="F9777" s="169"/>
      <c r="G9777" s="169"/>
      <c r="H9777" s="204"/>
    </row>
    <row r="9778" spans="5:8" x14ac:dyDescent="0.25">
      <c r="E9778" s="169"/>
      <c r="F9778" s="169"/>
      <c r="G9778" s="169"/>
      <c r="H9778" s="204"/>
    </row>
    <row r="9779" spans="5:8" x14ac:dyDescent="0.25">
      <c r="E9779" s="169"/>
      <c r="F9779" s="169"/>
      <c r="G9779" s="169"/>
      <c r="H9779" s="204"/>
    </row>
    <row r="9780" spans="5:8" x14ac:dyDescent="0.25">
      <c r="E9780" s="169"/>
      <c r="F9780" s="169"/>
      <c r="G9780" s="169"/>
      <c r="H9780" s="204"/>
    </row>
    <row r="9781" spans="5:8" x14ac:dyDescent="0.25">
      <c r="E9781" s="169"/>
      <c r="F9781" s="169"/>
      <c r="G9781" s="169"/>
      <c r="H9781" s="204"/>
    </row>
    <row r="9782" spans="5:8" x14ac:dyDescent="0.25">
      <c r="E9782" s="169"/>
      <c r="F9782" s="169"/>
      <c r="G9782" s="169"/>
      <c r="H9782" s="204"/>
    </row>
    <row r="9783" spans="5:8" x14ac:dyDescent="0.25">
      <c r="E9783" s="169"/>
      <c r="F9783" s="169"/>
      <c r="G9783" s="169"/>
      <c r="H9783" s="204"/>
    </row>
    <row r="9784" spans="5:8" x14ac:dyDescent="0.25">
      <c r="E9784" s="169"/>
      <c r="F9784" s="169"/>
      <c r="G9784" s="169"/>
      <c r="H9784" s="204"/>
    </row>
    <row r="9785" spans="5:8" x14ac:dyDescent="0.25">
      <c r="E9785" s="169"/>
      <c r="F9785" s="169"/>
      <c r="G9785" s="169"/>
      <c r="H9785" s="204"/>
    </row>
    <row r="9786" spans="5:8" x14ac:dyDescent="0.25">
      <c r="E9786" s="169"/>
      <c r="F9786" s="169"/>
      <c r="G9786" s="169"/>
      <c r="H9786" s="204"/>
    </row>
    <row r="9787" spans="5:8" x14ac:dyDescent="0.25">
      <c r="E9787" s="169"/>
      <c r="F9787" s="169"/>
      <c r="G9787" s="169"/>
      <c r="H9787" s="204"/>
    </row>
    <row r="9788" spans="5:8" x14ac:dyDescent="0.25">
      <c r="E9788" s="169"/>
      <c r="F9788" s="169"/>
      <c r="G9788" s="169"/>
      <c r="H9788" s="204"/>
    </row>
    <row r="9789" spans="5:8" x14ac:dyDescent="0.25">
      <c r="E9789" s="169"/>
      <c r="F9789" s="169"/>
      <c r="G9789" s="169"/>
      <c r="H9789" s="204"/>
    </row>
    <row r="9790" spans="5:8" x14ac:dyDescent="0.25">
      <c r="E9790" s="169"/>
      <c r="F9790" s="169"/>
      <c r="G9790" s="169"/>
      <c r="H9790" s="204"/>
    </row>
    <row r="9791" spans="5:8" x14ac:dyDescent="0.25">
      <c r="E9791" s="169"/>
      <c r="F9791" s="169"/>
      <c r="G9791" s="169"/>
      <c r="H9791" s="204"/>
    </row>
    <row r="9792" spans="5:8" x14ac:dyDescent="0.25">
      <c r="E9792" s="169"/>
      <c r="F9792" s="169"/>
      <c r="G9792" s="169"/>
      <c r="H9792" s="204"/>
    </row>
    <row r="9793" spans="5:8" x14ac:dyDescent="0.25">
      <c r="E9793" s="169"/>
      <c r="F9793" s="169"/>
      <c r="G9793" s="169"/>
      <c r="H9793" s="204"/>
    </row>
    <row r="9794" spans="5:8" x14ac:dyDescent="0.25">
      <c r="E9794" s="169"/>
      <c r="F9794" s="169"/>
      <c r="G9794" s="169"/>
      <c r="H9794" s="204"/>
    </row>
    <row r="9795" spans="5:8" x14ac:dyDescent="0.25">
      <c r="E9795" s="169"/>
      <c r="F9795" s="169"/>
      <c r="G9795" s="169"/>
      <c r="H9795" s="204"/>
    </row>
    <row r="9796" spans="5:8" x14ac:dyDescent="0.25">
      <c r="E9796" s="169"/>
      <c r="F9796" s="169"/>
      <c r="G9796" s="169"/>
      <c r="H9796" s="204"/>
    </row>
    <row r="9797" spans="5:8" x14ac:dyDescent="0.25">
      <c r="E9797" s="169"/>
      <c r="F9797" s="169"/>
      <c r="G9797" s="169"/>
      <c r="H9797" s="204"/>
    </row>
    <row r="9798" spans="5:8" x14ac:dyDescent="0.25">
      <c r="E9798" s="169"/>
      <c r="F9798" s="169"/>
      <c r="G9798" s="169"/>
      <c r="H9798" s="204"/>
    </row>
    <row r="9799" spans="5:8" x14ac:dyDescent="0.25">
      <c r="E9799" s="169"/>
      <c r="F9799" s="169"/>
      <c r="G9799" s="169"/>
      <c r="H9799" s="204"/>
    </row>
    <row r="9800" spans="5:8" x14ac:dyDescent="0.25">
      <c r="E9800" s="169"/>
      <c r="F9800" s="169"/>
      <c r="G9800" s="169"/>
      <c r="H9800" s="204"/>
    </row>
    <row r="9801" spans="5:8" x14ac:dyDescent="0.25">
      <c r="E9801" s="169"/>
      <c r="F9801" s="169"/>
      <c r="G9801" s="169"/>
      <c r="H9801" s="204"/>
    </row>
    <row r="9802" spans="5:8" x14ac:dyDescent="0.25">
      <c r="E9802" s="169"/>
      <c r="F9802" s="169"/>
      <c r="G9802" s="169"/>
      <c r="H9802" s="204"/>
    </row>
    <row r="9803" spans="5:8" x14ac:dyDescent="0.25">
      <c r="E9803" s="169"/>
      <c r="F9803" s="169"/>
      <c r="G9803" s="169"/>
      <c r="H9803" s="204"/>
    </row>
    <row r="9804" spans="5:8" x14ac:dyDescent="0.25">
      <c r="E9804" s="169"/>
      <c r="F9804" s="169"/>
      <c r="G9804" s="169"/>
      <c r="H9804" s="204"/>
    </row>
    <row r="9805" spans="5:8" x14ac:dyDescent="0.25">
      <c r="E9805" s="169"/>
      <c r="F9805" s="169"/>
      <c r="G9805" s="169"/>
      <c r="H9805" s="204"/>
    </row>
    <row r="9806" spans="5:8" x14ac:dyDescent="0.25">
      <c r="E9806" s="169"/>
      <c r="F9806" s="169"/>
      <c r="G9806" s="169"/>
      <c r="H9806" s="204"/>
    </row>
    <row r="9807" spans="5:8" x14ac:dyDescent="0.25">
      <c r="E9807" s="169"/>
      <c r="F9807" s="169"/>
      <c r="G9807" s="169"/>
      <c r="H9807" s="204"/>
    </row>
    <row r="9808" spans="5:8" x14ac:dyDescent="0.25">
      <c r="E9808" s="169"/>
      <c r="F9808" s="169"/>
      <c r="G9808" s="169"/>
      <c r="H9808" s="204"/>
    </row>
    <row r="9809" spans="5:8" x14ac:dyDescent="0.25">
      <c r="E9809" s="169"/>
      <c r="F9809" s="169"/>
      <c r="G9809" s="169"/>
      <c r="H9809" s="204"/>
    </row>
    <row r="9810" spans="5:8" x14ac:dyDescent="0.25">
      <c r="E9810" s="169"/>
      <c r="F9810" s="169"/>
      <c r="G9810" s="169"/>
      <c r="H9810" s="204"/>
    </row>
    <row r="9811" spans="5:8" x14ac:dyDescent="0.25">
      <c r="E9811" s="169"/>
      <c r="F9811" s="169"/>
      <c r="G9811" s="169"/>
      <c r="H9811" s="204"/>
    </row>
    <row r="9812" spans="5:8" x14ac:dyDescent="0.25">
      <c r="E9812" s="169"/>
      <c r="F9812" s="169"/>
      <c r="G9812" s="169"/>
      <c r="H9812" s="204"/>
    </row>
    <row r="9813" spans="5:8" x14ac:dyDescent="0.25">
      <c r="E9813" s="169"/>
      <c r="F9813" s="169"/>
      <c r="G9813" s="169"/>
      <c r="H9813" s="204"/>
    </row>
    <row r="9814" spans="5:8" x14ac:dyDescent="0.25">
      <c r="E9814" s="169"/>
      <c r="F9814" s="169"/>
      <c r="G9814" s="169"/>
      <c r="H9814" s="204"/>
    </row>
    <row r="9815" spans="5:8" x14ac:dyDescent="0.25">
      <c r="E9815" s="169"/>
      <c r="F9815" s="169"/>
      <c r="G9815" s="169"/>
      <c r="H9815" s="204"/>
    </row>
    <row r="9816" spans="5:8" x14ac:dyDescent="0.25">
      <c r="E9816" s="169"/>
      <c r="F9816" s="169"/>
      <c r="G9816" s="169"/>
      <c r="H9816" s="204"/>
    </row>
    <row r="9817" spans="5:8" x14ac:dyDescent="0.25">
      <c r="E9817" s="169"/>
      <c r="F9817" s="169"/>
      <c r="G9817" s="169"/>
      <c r="H9817" s="204"/>
    </row>
    <row r="9818" spans="5:8" x14ac:dyDescent="0.25">
      <c r="E9818" s="169"/>
      <c r="F9818" s="169"/>
      <c r="G9818" s="169"/>
      <c r="H9818" s="204"/>
    </row>
    <row r="9819" spans="5:8" x14ac:dyDescent="0.25">
      <c r="E9819" s="169"/>
      <c r="F9819" s="169"/>
      <c r="G9819" s="169"/>
      <c r="H9819" s="204"/>
    </row>
    <row r="9820" spans="5:8" x14ac:dyDescent="0.25">
      <c r="E9820" s="169"/>
      <c r="F9820" s="169"/>
      <c r="G9820" s="169"/>
      <c r="H9820" s="204"/>
    </row>
    <row r="9821" spans="5:8" x14ac:dyDescent="0.25">
      <c r="E9821" s="169"/>
      <c r="F9821" s="169"/>
      <c r="G9821" s="169"/>
      <c r="H9821" s="204"/>
    </row>
    <row r="9822" spans="5:8" x14ac:dyDescent="0.25">
      <c r="E9822" s="169"/>
      <c r="F9822" s="169"/>
      <c r="G9822" s="169"/>
      <c r="H9822" s="204"/>
    </row>
    <row r="9823" spans="5:8" x14ac:dyDescent="0.25">
      <c r="E9823" s="169"/>
      <c r="F9823" s="169"/>
      <c r="G9823" s="169"/>
      <c r="H9823" s="204"/>
    </row>
    <row r="9824" spans="5:8" x14ac:dyDescent="0.25">
      <c r="E9824" s="169"/>
      <c r="F9824" s="169"/>
      <c r="G9824" s="169"/>
      <c r="H9824" s="204"/>
    </row>
    <row r="9825" spans="5:8" x14ac:dyDescent="0.25">
      <c r="E9825" s="169"/>
      <c r="F9825" s="169"/>
      <c r="G9825" s="169"/>
      <c r="H9825" s="204"/>
    </row>
    <row r="9826" spans="5:8" x14ac:dyDescent="0.25">
      <c r="E9826" s="169"/>
      <c r="F9826" s="169"/>
      <c r="G9826" s="169"/>
      <c r="H9826" s="204"/>
    </row>
    <row r="9827" spans="5:8" x14ac:dyDescent="0.25">
      <c r="E9827" s="169"/>
      <c r="F9827" s="169"/>
      <c r="G9827" s="169"/>
      <c r="H9827" s="204"/>
    </row>
    <row r="9828" spans="5:8" x14ac:dyDescent="0.25">
      <c r="E9828" s="169"/>
      <c r="F9828" s="169"/>
      <c r="G9828" s="169"/>
      <c r="H9828" s="204"/>
    </row>
    <row r="9829" spans="5:8" x14ac:dyDescent="0.25">
      <c r="E9829" s="169"/>
      <c r="F9829" s="169"/>
      <c r="G9829" s="169"/>
      <c r="H9829" s="204"/>
    </row>
    <row r="9830" spans="5:8" x14ac:dyDescent="0.25">
      <c r="E9830" s="169"/>
      <c r="F9830" s="169"/>
      <c r="G9830" s="169"/>
      <c r="H9830" s="204"/>
    </row>
    <row r="9831" spans="5:8" x14ac:dyDescent="0.25">
      <c r="E9831" s="169"/>
      <c r="F9831" s="169"/>
      <c r="G9831" s="169"/>
      <c r="H9831" s="204"/>
    </row>
    <row r="9832" spans="5:8" x14ac:dyDescent="0.25">
      <c r="E9832" s="169"/>
      <c r="F9832" s="169"/>
      <c r="G9832" s="169"/>
      <c r="H9832" s="204"/>
    </row>
    <row r="9833" spans="5:8" x14ac:dyDescent="0.25">
      <c r="E9833" s="169"/>
      <c r="F9833" s="169"/>
      <c r="G9833" s="169"/>
      <c r="H9833" s="204"/>
    </row>
    <row r="9834" spans="5:8" x14ac:dyDescent="0.25">
      <c r="E9834" s="169"/>
      <c r="F9834" s="169"/>
      <c r="G9834" s="169"/>
      <c r="H9834" s="204"/>
    </row>
    <row r="9835" spans="5:8" x14ac:dyDescent="0.25">
      <c r="E9835" s="169"/>
      <c r="F9835" s="169"/>
      <c r="G9835" s="169"/>
      <c r="H9835" s="204"/>
    </row>
    <row r="9836" spans="5:8" x14ac:dyDescent="0.25">
      <c r="E9836" s="169"/>
      <c r="F9836" s="169"/>
      <c r="G9836" s="169"/>
      <c r="H9836" s="204"/>
    </row>
    <row r="9837" spans="5:8" x14ac:dyDescent="0.25">
      <c r="E9837" s="169"/>
      <c r="F9837" s="169"/>
      <c r="G9837" s="169"/>
      <c r="H9837" s="204"/>
    </row>
    <row r="9838" spans="5:8" x14ac:dyDescent="0.25">
      <c r="E9838" s="169"/>
      <c r="F9838" s="169"/>
      <c r="G9838" s="169"/>
      <c r="H9838" s="204"/>
    </row>
    <row r="9839" spans="5:8" x14ac:dyDescent="0.25">
      <c r="E9839" s="169"/>
      <c r="F9839" s="169"/>
      <c r="G9839" s="169"/>
      <c r="H9839" s="204"/>
    </row>
    <row r="9840" spans="5:8" x14ac:dyDescent="0.25">
      <c r="E9840" s="169"/>
      <c r="F9840" s="169"/>
      <c r="G9840" s="169"/>
      <c r="H9840" s="204"/>
    </row>
    <row r="9841" spans="5:8" x14ac:dyDescent="0.25">
      <c r="E9841" s="169"/>
      <c r="F9841" s="169"/>
      <c r="G9841" s="169"/>
      <c r="H9841" s="204"/>
    </row>
    <row r="9842" spans="5:8" x14ac:dyDescent="0.25">
      <c r="E9842" s="169"/>
      <c r="F9842" s="169"/>
      <c r="G9842" s="169"/>
      <c r="H9842" s="204"/>
    </row>
    <row r="9843" spans="5:8" x14ac:dyDescent="0.25">
      <c r="E9843" s="169"/>
      <c r="F9843" s="169"/>
      <c r="G9843" s="169"/>
      <c r="H9843" s="204"/>
    </row>
    <row r="9844" spans="5:8" x14ac:dyDescent="0.25">
      <c r="E9844" s="169"/>
      <c r="F9844" s="169"/>
      <c r="G9844" s="169"/>
      <c r="H9844" s="204"/>
    </row>
    <row r="9845" spans="5:8" x14ac:dyDescent="0.25">
      <c r="E9845" s="169"/>
      <c r="F9845" s="169"/>
      <c r="G9845" s="169"/>
      <c r="H9845" s="204"/>
    </row>
    <row r="9846" spans="5:8" x14ac:dyDescent="0.25">
      <c r="E9846" s="169"/>
      <c r="F9846" s="169"/>
      <c r="G9846" s="169"/>
      <c r="H9846" s="204"/>
    </row>
    <row r="9847" spans="5:8" x14ac:dyDescent="0.25">
      <c r="E9847" s="169"/>
      <c r="F9847" s="169"/>
      <c r="G9847" s="169"/>
      <c r="H9847" s="204"/>
    </row>
    <row r="9848" spans="5:8" x14ac:dyDescent="0.25">
      <c r="E9848" s="169"/>
      <c r="F9848" s="169"/>
      <c r="G9848" s="169"/>
      <c r="H9848" s="204"/>
    </row>
    <row r="9849" spans="5:8" x14ac:dyDescent="0.25">
      <c r="E9849" s="169"/>
      <c r="F9849" s="169"/>
      <c r="G9849" s="169"/>
      <c r="H9849" s="204"/>
    </row>
    <row r="9850" spans="5:8" x14ac:dyDescent="0.25">
      <c r="E9850" s="169"/>
      <c r="F9850" s="169"/>
      <c r="G9850" s="169"/>
      <c r="H9850" s="204"/>
    </row>
    <row r="9851" spans="5:8" x14ac:dyDescent="0.25">
      <c r="E9851" s="169"/>
      <c r="F9851" s="169"/>
      <c r="G9851" s="169"/>
      <c r="H9851" s="204"/>
    </row>
    <row r="9852" spans="5:8" x14ac:dyDescent="0.25">
      <c r="E9852" s="169"/>
      <c r="F9852" s="169"/>
      <c r="G9852" s="169"/>
      <c r="H9852" s="204"/>
    </row>
    <row r="9853" spans="5:8" x14ac:dyDescent="0.25">
      <c r="E9853" s="169"/>
      <c r="F9853" s="169"/>
      <c r="G9853" s="169"/>
      <c r="H9853" s="204"/>
    </row>
    <row r="9854" spans="5:8" x14ac:dyDescent="0.25">
      <c r="E9854" s="169"/>
      <c r="F9854" s="169"/>
      <c r="G9854" s="169"/>
      <c r="H9854" s="204"/>
    </row>
    <row r="9855" spans="5:8" x14ac:dyDescent="0.25">
      <c r="E9855" s="169"/>
      <c r="F9855" s="169"/>
      <c r="G9855" s="169"/>
      <c r="H9855" s="204"/>
    </row>
    <row r="9856" spans="5:8" x14ac:dyDescent="0.25">
      <c r="E9856" s="169"/>
      <c r="F9856" s="169"/>
      <c r="G9856" s="169"/>
      <c r="H9856" s="204"/>
    </row>
    <row r="9857" spans="5:8" x14ac:dyDescent="0.25">
      <c r="E9857" s="169"/>
      <c r="F9857" s="169"/>
      <c r="G9857" s="169"/>
      <c r="H9857" s="204"/>
    </row>
    <row r="9858" spans="5:8" x14ac:dyDescent="0.25">
      <c r="E9858" s="169"/>
      <c r="F9858" s="169"/>
      <c r="G9858" s="169"/>
      <c r="H9858" s="204"/>
    </row>
    <row r="9859" spans="5:8" x14ac:dyDescent="0.25">
      <c r="E9859" s="169"/>
      <c r="F9859" s="169"/>
      <c r="G9859" s="169"/>
      <c r="H9859" s="204"/>
    </row>
    <row r="9860" spans="5:8" x14ac:dyDescent="0.25">
      <c r="E9860" s="169"/>
      <c r="F9860" s="169"/>
      <c r="G9860" s="169"/>
      <c r="H9860" s="204"/>
    </row>
    <row r="9861" spans="5:8" x14ac:dyDescent="0.25">
      <c r="E9861" s="169"/>
      <c r="F9861" s="169"/>
      <c r="G9861" s="169"/>
      <c r="H9861" s="204"/>
    </row>
    <row r="9862" spans="5:8" x14ac:dyDescent="0.25">
      <c r="E9862" s="169"/>
      <c r="F9862" s="169"/>
      <c r="G9862" s="169"/>
      <c r="H9862" s="204"/>
    </row>
    <row r="9863" spans="5:8" x14ac:dyDescent="0.25">
      <c r="E9863" s="169"/>
      <c r="F9863" s="169"/>
      <c r="G9863" s="169"/>
      <c r="H9863" s="204"/>
    </row>
    <row r="9864" spans="5:8" x14ac:dyDescent="0.25">
      <c r="E9864" s="169"/>
      <c r="F9864" s="169"/>
      <c r="G9864" s="169"/>
      <c r="H9864" s="204"/>
    </row>
    <row r="9865" spans="5:8" x14ac:dyDescent="0.25">
      <c r="E9865" s="169"/>
      <c r="F9865" s="169"/>
      <c r="G9865" s="169"/>
      <c r="H9865" s="204"/>
    </row>
    <row r="9866" spans="5:8" x14ac:dyDescent="0.25">
      <c r="E9866" s="169"/>
      <c r="F9866" s="169"/>
      <c r="G9866" s="169"/>
      <c r="H9866" s="204"/>
    </row>
    <row r="9867" spans="5:8" x14ac:dyDescent="0.25">
      <c r="E9867" s="169"/>
      <c r="F9867" s="169"/>
      <c r="G9867" s="169"/>
      <c r="H9867" s="204"/>
    </row>
    <row r="9868" spans="5:8" x14ac:dyDescent="0.25">
      <c r="E9868" s="169"/>
      <c r="F9868" s="169"/>
      <c r="G9868" s="169"/>
      <c r="H9868" s="204"/>
    </row>
    <row r="9869" spans="5:8" x14ac:dyDescent="0.25">
      <c r="E9869" s="169"/>
      <c r="F9869" s="169"/>
      <c r="G9869" s="169"/>
      <c r="H9869" s="204"/>
    </row>
    <row r="9870" spans="5:8" x14ac:dyDescent="0.25">
      <c r="E9870" s="169"/>
      <c r="F9870" s="169"/>
      <c r="G9870" s="169"/>
      <c r="H9870" s="204"/>
    </row>
    <row r="9871" spans="5:8" x14ac:dyDescent="0.25">
      <c r="E9871" s="169"/>
      <c r="F9871" s="169"/>
      <c r="G9871" s="169"/>
      <c r="H9871" s="204"/>
    </row>
    <row r="9872" spans="5:8" x14ac:dyDescent="0.25">
      <c r="E9872" s="169"/>
      <c r="F9872" s="169"/>
      <c r="G9872" s="169"/>
      <c r="H9872" s="204"/>
    </row>
    <row r="9873" spans="5:8" x14ac:dyDescent="0.25">
      <c r="E9873" s="169"/>
      <c r="F9873" s="169"/>
      <c r="G9873" s="169"/>
      <c r="H9873" s="204"/>
    </row>
    <row r="9874" spans="5:8" x14ac:dyDescent="0.25">
      <c r="E9874" s="169"/>
      <c r="F9874" s="169"/>
      <c r="G9874" s="169"/>
      <c r="H9874" s="204"/>
    </row>
    <row r="9875" spans="5:8" x14ac:dyDescent="0.25">
      <c r="E9875" s="169"/>
      <c r="F9875" s="169"/>
      <c r="G9875" s="169"/>
      <c r="H9875" s="204"/>
    </row>
    <row r="9876" spans="5:8" x14ac:dyDescent="0.25">
      <c r="E9876" s="169"/>
      <c r="F9876" s="169"/>
      <c r="G9876" s="169"/>
      <c r="H9876" s="204"/>
    </row>
    <row r="9877" spans="5:8" x14ac:dyDescent="0.25">
      <c r="E9877" s="169"/>
      <c r="F9877" s="169"/>
      <c r="G9877" s="169"/>
      <c r="H9877" s="204"/>
    </row>
    <row r="9878" spans="5:8" x14ac:dyDescent="0.25">
      <c r="E9878" s="169"/>
      <c r="F9878" s="169"/>
      <c r="G9878" s="169"/>
      <c r="H9878" s="204"/>
    </row>
    <row r="9879" spans="5:8" x14ac:dyDescent="0.25">
      <c r="E9879" s="169"/>
      <c r="F9879" s="169"/>
      <c r="G9879" s="169"/>
      <c r="H9879" s="204"/>
    </row>
    <row r="9880" spans="5:8" x14ac:dyDescent="0.25">
      <c r="E9880" s="169"/>
      <c r="F9880" s="169"/>
      <c r="G9880" s="169"/>
      <c r="H9880" s="204"/>
    </row>
    <row r="9881" spans="5:8" x14ac:dyDescent="0.25">
      <c r="E9881" s="169"/>
      <c r="F9881" s="169"/>
      <c r="G9881" s="169"/>
      <c r="H9881" s="204"/>
    </row>
    <row r="9882" spans="5:8" x14ac:dyDescent="0.25">
      <c r="E9882" s="169"/>
      <c r="F9882" s="169"/>
      <c r="G9882" s="169"/>
      <c r="H9882" s="204"/>
    </row>
    <row r="9883" spans="5:8" x14ac:dyDescent="0.25">
      <c r="E9883" s="169"/>
      <c r="F9883" s="169"/>
      <c r="G9883" s="169"/>
      <c r="H9883" s="204"/>
    </row>
    <row r="9884" spans="5:8" x14ac:dyDescent="0.25">
      <c r="E9884" s="169"/>
      <c r="F9884" s="169"/>
      <c r="G9884" s="169"/>
      <c r="H9884" s="204"/>
    </row>
    <row r="9885" spans="5:8" x14ac:dyDescent="0.25">
      <c r="E9885" s="169"/>
      <c r="F9885" s="169"/>
      <c r="G9885" s="169"/>
      <c r="H9885" s="204"/>
    </row>
    <row r="9886" spans="5:8" x14ac:dyDescent="0.25">
      <c r="E9886" s="169"/>
      <c r="F9886" s="169"/>
      <c r="G9886" s="169"/>
      <c r="H9886" s="204"/>
    </row>
    <row r="9887" spans="5:8" x14ac:dyDescent="0.25">
      <c r="E9887" s="169"/>
      <c r="F9887" s="169"/>
      <c r="G9887" s="169"/>
      <c r="H9887" s="204"/>
    </row>
    <row r="9888" spans="5:8" x14ac:dyDescent="0.25">
      <c r="E9888" s="169"/>
      <c r="F9888" s="169"/>
      <c r="G9888" s="169"/>
      <c r="H9888" s="204"/>
    </row>
    <row r="9889" spans="5:8" x14ac:dyDescent="0.25">
      <c r="E9889" s="169"/>
      <c r="F9889" s="169"/>
      <c r="G9889" s="169"/>
      <c r="H9889" s="204"/>
    </row>
    <row r="9890" spans="5:8" x14ac:dyDescent="0.25">
      <c r="E9890" s="169"/>
      <c r="F9890" s="169"/>
      <c r="G9890" s="169"/>
      <c r="H9890" s="204"/>
    </row>
    <row r="9891" spans="5:8" x14ac:dyDescent="0.25">
      <c r="E9891" s="169"/>
      <c r="F9891" s="169"/>
      <c r="G9891" s="169"/>
      <c r="H9891" s="204"/>
    </row>
    <row r="9892" spans="5:8" x14ac:dyDescent="0.25">
      <c r="E9892" s="169"/>
      <c r="F9892" s="169"/>
      <c r="G9892" s="169"/>
      <c r="H9892" s="204"/>
    </row>
    <row r="9893" spans="5:8" x14ac:dyDescent="0.25">
      <c r="E9893" s="169"/>
      <c r="F9893" s="169"/>
      <c r="G9893" s="169"/>
      <c r="H9893" s="204"/>
    </row>
    <row r="9894" spans="5:8" x14ac:dyDescent="0.25">
      <c r="E9894" s="169"/>
      <c r="F9894" s="169"/>
      <c r="G9894" s="169"/>
      <c r="H9894" s="204"/>
    </row>
    <row r="9895" spans="5:8" x14ac:dyDescent="0.25">
      <c r="E9895" s="169"/>
      <c r="F9895" s="169"/>
      <c r="G9895" s="169"/>
      <c r="H9895" s="204"/>
    </row>
    <row r="9896" spans="5:8" x14ac:dyDescent="0.25">
      <c r="E9896" s="169"/>
      <c r="F9896" s="169"/>
      <c r="G9896" s="169"/>
      <c r="H9896" s="204"/>
    </row>
    <row r="9897" spans="5:8" x14ac:dyDescent="0.25">
      <c r="E9897" s="169"/>
      <c r="F9897" s="169"/>
      <c r="G9897" s="169"/>
      <c r="H9897" s="204"/>
    </row>
    <row r="9898" spans="5:8" x14ac:dyDescent="0.25">
      <c r="E9898" s="169"/>
      <c r="F9898" s="169"/>
      <c r="G9898" s="169"/>
      <c r="H9898" s="204"/>
    </row>
    <row r="9899" spans="5:8" x14ac:dyDescent="0.25">
      <c r="E9899" s="169"/>
      <c r="F9899" s="169"/>
      <c r="G9899" s="169"/>
      <c r="H9899" s="204"/>
    </row>
    <row r="9900" spans="5:8" x14ac:dyDescent="0.25">
      <c r="E9900" s="169"/>
      <c r="F9900" s="169"/>
      <c r="G9900" s="169"/>
      <c r="H9900" s="204"/>
    </row>
    <row r="9901" spans="5:8" x14ac:dyDescent="0.25">
      <c r="E9901" s="169"/>
      <c r="F9901" s="169"/>
      <c r="G9901" s="169"/>
      <c r="H9901" s="204"/>
    </row>
    <row r="9902" spans="5:8" x14ac:dyDescent="0.25">
      <c r="E9902" s="169"/>
      <c r="F9902" s="169"/>
      <c r="G9902" s="169"/>
      <c r="H9902" s="204"/>
    </row>
    <row r="9903" spans="5:8" x14ac:dyDescent="0.25">
      <c r="E9903" s="169"/>
      <c r="F9903" s="169"/>
      <c r="G9903" s="169"/>
      <c r="H9903" s="204"/>
    </row>
    <row r="9904" spans="5:8" x14ac:dyDescent="0.25">
      <c r="E9904" s="169"/>
      <c r="F9904" s="169"/>
      <c r="G9904" s="169"/>
      <c r="H9904" s="204"/>
    </row>
    <row r="9905" spans="5:8" x14ac:dyDescent="0.25">
      <c r="E9905" s="169"/>
      <c r="F9905" s="169"/>
      <c r="G9905" s="169"/>
      <c r="H9905" s="204"/>
    </row>
    <row r="9906" spans="5:8" x14ac:dyDescent="0.25">
      <c r="E9906" s="169"/>
      <c r="F9906" s="169"/>
      <c r="G9906" s="169"/>
      <c r="H9906" s="204"/>
    </row>
    <row r="9907" spans="5:8" x14ac:dyDescent="0.25">
      <c r="E9907" s="169"/>
      <c r="F9907" s="169"/>
      <c r="G9907" s="169"/>
      <c r="H9907" s="204"/>
    </row>
    <row r="9908" spans="5:8" x14ac:dyDescent="0.25">
      <c r="E9908" s="169"/>
      <c r="F9908" s="169"/>
      <c r="G9908" s="169"/>
      <c r="H9908" s="204"/>
    </row>
    <row r="9909" spans="5:8" x14ac:dyDescent="0.25">
      <c r="E9909" s="169"/>
      <c r="F9909" s="169"/>
      <c r="G9909" s="169"/>
      <c r="H9909" s="204"/>
    </row>
    <row r="9910" spans="5:8" x14ac:dyDescent="0.25">
      <c r="E9910" s="169"/>
      <c r="F9910" s="169"/>
      <c r="G9910" s="169"/>
      <c r="H9910" s="204"/>
    </row>
    <row r="9911" spans="5:8" x14ac:dyDescent="0.25">
      <c r="E9911" s="169"/>
      <c r="F9911" s="169"/>
      <c r="G9911" s="169"/>
      <c r="H9911" s="204"/>
    </row>
    <row r="9912" spans="5:8" x14ac:dyDescent="0.25">
      <c r="E9912" s="169"/>
      <c r="F9912" s="169"/>
      <c r="G9912" s="169"/>
      <c r="H9912" s="204"/>
    </row>
    <row r="9913" spans="5:8" x14ac:dyDescent="0.25">
      <c r="E9913" s="169"/>
      <c r="F9913" s="169"/>
      <c r="G9913" s="169"/>
      <c r="H9913" s="204"/>
    </row>
    <row r="9914" spans="5:8" x14ac:dyDescent="0.25">
      <c r="E9914" s="169"/>
      <c r="F9914" s="169"/>
      <c r="G9914" s="169"/>
      <c r="H9914" s="204"/>
    </row>
    <row r="9915" spans="5:8" x14ac:dyDescent="0.25">
      <c r="E9915" s="169"/>
      <c r="F9915" s="169"/>
      <c r="G9915" s="169"/>
      <c r="H9915" s="204"/>
    </row>
    <row r="9916" spans="5:8" x14ac:dyDescent="0.25">
      <c r="E9916" s="169"/>
      <c r="F9916" s="169"/>
      <c r="G9916" s="169"/>
      <c r="H9916" s="204"/>
    </row>
    <row r="9917" spans="5:8" x14ac:dyDescent="0.25">
      <c r="E9917" s="169"/>
      <c r="F9917" s="169"/>
      <c r="G9917" s="169"/>
      <c r="H9917" s="204"/>
    </row>
    <row r="9918" spans="5:8" x14ac:dyDescent="0.25">
      <c r="E9918" s="169"/>
      <c r="F9918" s="169"/>
      <c r="G9918" s="169"/>
      <c r="H9918" s="204"/>
    </row>
    <row r="9919" spans="5:8" x14ac:dyDescent="0.25">
      <c r="E9919" s="169"/>
      <c r="F9919" s="169"/>
      <c r="G9919" s="169"/>
      <c r="H9919" s="204"/>
    </row>
    <row r="9920" spans="5:8" x14ac:dyDescent="0.25">
      <c r="E9920" s="169"/>
      <c r="F9920" s="169"/>
      <c r="G9920" s="169"/>
      <c r="H9920" s="204"/>
    </row>
    <row r="9921" spans="5:8" x14ac:dyDescent="0.25">
      <c r="E9921" s="169"/>
      <c r="F9921" s="169"/>
      <c r="G9921" s="169"/>
      <c r="H9921" s="204"/>
    </row>
    <row r="9922" spans="5:8" x14ac:dyDescent="0.25">
      <c r="E9922" s="169"/>
      <c r="F9922" s="169"/>
      <c r="G9922" s="169"/>
      <c r="H9922" s="204"/>
    </row>
    <row r="9923" spans="5:8" x14ac:dyDescent="0.25">
      <c r="E9923" s="169"/>
      <c r="F9923" s="169"/>
      <c r="G9923" s="169"/>
      <c r="H9923" s="204"/>
    </row>
    <row r="9924" spans="5:8" x14ac:dyDescent="0.25">
      <c r="E9924" s="169"/>
      <c r="F9924" s="169"/>
      <c r="G9924" s="169"/>
      <c r="H9924" s="204"/>
    </row>
    <row r="9925" spans="5:8" x14ac:dyDescent="0.25">
      <c r="E9925" s="169"/>
      <c r="F9925" s="169"/>
      <c r="G9925" s="169"/>
      <c r="H9925" s="204"/>
    </row>
    <row r="9926" spans="5:8" x14ac:dyDescent="0.25">
      <c r="E9926" s="169"/>
      <c r="F9926" s="169"/>
      <c r="G9926" s="169"/>
      <c r="H9926" s="204"/>
    </row>
    <row r="9927" spans="5:8" x14ac:dyDescent="0.25">
      <c r="E9927" s="169"/>
      <c r="F9927" s="169"/>
      <c r="G9927" s="169"/>
      <c r="H9927" s="204"/>
    </row>
    <row r="9928" spans="5:8" x14ac:dyDescent="0.25">
      <c r="E9928" s="169"/>
      <c r="F9928" s="169"/>
      <c r="G9928" s="169"/>
      <c r="H9928" s="204"/>
    </row>
    <row r="9929" spans="5:8" x14ac:dyDescent="0.25">
      <c r="E9929" s="169"/>
      <c r="F9929" s="169"/>
      <c r="G9929" s="169"/>
      <c r="H9929" s="204"/>
    </row>
    <row r="9930" spans="5:8" x14ac:dyDescent="0.25">
      <c r="E9930" s="169"/>
      <c r="F9930" s="169"/>
      <c r="G9930" s="169"/>
      <c r="H9930" s="204"/>
    </row>
    <row r="9931" spans="5:8" x14ac:dyDescent="0.25">
      <c r="E9931" s="169"/>
      <c r="F9931" s="169"/>
      <c r="G9931" s="169"/>
      <c r="H9931" s="204"/>
    </row>
    <row r="9932" spans="5:8" x14ac:dyDescent="0.25">
      <c r="E9932" s="169"/>
      <c r="F9932" s="169"/>
      <c r="G9932" s="169"/>
      <c r="H9932" s="204"/>
    </row>
    <row r="9933" spans="5:8" x14ac:dyDescent="0.25">
      <c r="E9933" s="169"/>
      <c r="F9933" s="169"/>
      <c r="G9933" s="169"/>
      <c r="H9933" s="204"/>
    </row>
    <row r="9934" spans="5:8" x14ac:dyDescent="0.25">
      <c r="E9934" s="169"/>
      <c r="F9934" s="169"/>
      <c r="G9934" s="169"/>
      <c r="H9934" s="204"/>
    </row>
    <row r="9935" spans="5:8" x14ac:dyDescent="0.25">
      <c r="E9935" s="169"/>
      <c r="F9935" s="169"/>
      <c r="G9935" s="169"/>
      <c r="H9935" s="204"/>
    </row>
    <row r="9936" spans="5:8" x14ac:dyDescent="0.25">
      <c r="E9936" s="169"/>
      <c r="F9936" s="169"/>
      <c r="G9936" s="169"/>
      <c r="H9936" s="204"/>
    </row>
    <row r="9937" spans="5:8" x14ac:dyDescent="0.25">
      <c r="E9937" s="169"/>
      <c r="F9937" s="169"/>
      <c r="G9937" s="169"/>
      <c r="H9937" s="204"/>
    </row>
    <row r="9938" spans="5:8" x14ac:dyDescent="0.25">
      <c r="E9938" s="169"/>
      <c r="F9938" s="169"/>
      <c r="G9938" s="169"/>
      <c r="H9938" s="204"/>
    </row>
    <row r="9939" spans="5:8" x14ac:dyDescent="0.25">
      <c r="E9939" s="169"/>
      <c r="F9939" s="169"/>
      <c r="G9939" s="169"/>
      <c r="H9939" s="204"/>
    </row>
    <row r="9940" spans="5:8" x14ac:dyDescent="0.25">
      <c r="E9940" s="169"/>
      <c r="F9940" s="169"/>
      <c r="G9940" s="169"/>
      <c r="H9940" s="204"/>
    </row>
    <row r="9941" spans="5:8" x14ac:dyDescent="0.25">
      <c r="E9941" s="169"/>
      <c r="F9941" s="169"/>
      <c r="G9941" s="169"/>
      <c r="H9941" s="204"/>
    </row>
    <row r="9942" spans="5:8" x14ac:dyDescent="0.25">
      <c r="E9942" s="169"/>
      <c r="F9942" s="169"/>
      <c r="G9942" s="169"/>
      <c r="H9942" s="204"/>
    </row>
    <row r="9943" spans="5:8" x14ac:dyDescent="0.25">
      <c r="E9943" s="169"/>
      <c r="F9943" s="169"/>
      <c r="G9943" s="169"/>
      <c r="H9943" s="204"/>
    </row>
    <row r="9944" spans="5:8" x14ac:dyDescent="0.25">
      <c r="E9944" s="169"/>
      <c r="F9944" s="169"/>
      <c r="G9944" s="169"/>
      <c r="H9944" s="204"/>
    </row>
    <row r="9945" spans="5:8" x14ac:dyDescent="0.25">
      <c r="E9945" s="169"/>
      <c r="F9945" s="169"/>
      <c r="G9945" s="169"/>
      <c r="H9945" s="204"/>
    </row>
    <row r="9946" spans="5:8" x14ac:dyDescent="0.25">
      <c r="E9946" s="169"/>
      <c r="F9946" s="169"/>
      <c r="G9946" s="169"/>
      <c r="H9946" s="204"/>
    </row>
    <row r="9947" spans="5:8" x14ac:dyDescent="0.25">
      <c r="E9947" s="169"/>
      <c r="F9947" s="169"/>
      <c r="G9947" s="169"/>
      <c r="H9947" s="204"/>
    </row>
    <row r="9948" spans="5:8" x14ac:dyDescent="0.25">
      <c r="E9948" s="169"/>
      <c r="F9948" s="169"/>
      <c r="G9948" s="169"/>
      <c r="H9948" s="204"/>
    </row>
    <row r="9949" spans="5:8" x14ac:dyDescent="0.25">
      <c r="E9949" s="169"/>
      <c r="F9949" s="169"/>
      <c r="G9949" s="169"/>
      <c r="H9949" s="204"/>
    </row>
    <row r="9950" spans="5:8" x14ac:dyDescent="0.25">
      <c r="E9950" s="169"/>
      <c r="F9950" s="169"/>
      <c r="G9950" s="169"/>
      <c r="H9950" s="204"/>
    </row>
    <row r="9951" spans="5:8" x14ac:dyDescent="0.25">
      <c r="E9951" s="169"/>
      <c r="F9951" s="169"/>
      <c r="G9951" s="169"/>
      <c r="H9951" s="204"/>
    </row>
    <row r="9952" spans="5:8" x14ac:dyDescent="0.25">
      <c r="E9952" s="169"/>
      <c r="F9952" s="169"/>
      <c r="G9952" s="169"/>
      <c r="H9952" s="204"/>
    </row>
    <row r="9953" spans="5:8" x14ac:dyDescent="0.25">
      <c r="E9953" s="169"/>
      <c r="F9953" s="169"/>
      <c r="G9953" s="169"/>
      <c r="H9953" s="204"/>
    </row>
    <row r="9954" spans="5:8" x14ac:dyDescent="0.25">
      <c r="E9954" s="169"/>
      <c r="F9954" s="169"/>
      <c r="G9954" s="169"/>
      <c r="H9954" s="204"/>
    </row>
    <row r="9955" spans="5:8" x14ac:dyDescent="0.25">
      <c r="E9955" s="169"/>
      <c r="F9955" s="169"/>
      <c r="G9955" s="169"/>
      <c r="H9955" s="204"/>
    </row>
    <row r="9956" spans="5:8" x14ac:dyDescent="0.25">
      <c r="E9956" s="169"/>
      <c r="F9956" s="169"/>
      <c r="G9956" s="169"/>
      <c r="H9956" s="204"/>
    </row>
    <row r="9957" spans="5:8" x14ac:dyDescent="0.25">
      <c r="E9957" s="169"/>
      <c r="F9957" s="169"/>
      <c r="G9957" s="169"/>
      <c r="H9957" s="204"/>
    </row>
    <row r="9958" spans="5:8" x14ac:dyDescent="0.25">
      <c r="E9958" s="169"/>
      <c r="F9958" s="169"/>
      <c r="G9958" s="169"/>
      <c r="H9958" s="204"/>
    </row>
    <row r="9959" spans="5:8" x14ac:dyDescent="0.25">
      <c r="E9959" s="169"/>
      <c r="F9959" s="169"/>
      <c r="G9959" s="169"/>
      <c r="H9959" s="204"/>
    </row>
    <row r="9960" spans="5:8" x14ac:dyDescent="0.25">
      <c r="E9960" s="169"/>
      <c r="F9960" s="169"/>
      <c r="G9960" s="169"/>
      <c r="H9960" s="204"/>
    </row>
    <row r="9961" spans="5:8" x14ac:dyDescent="0.25">
      <c r="E9961" s="169"/>
      <c r="F9961" s="169"/>
      <c r="G9961" s="169"/>
      <c r="H9961" s="204"/>
    </row>
    <row r="9962" spans="5:8" x14ac:dyDescent="0.25">
      <c r="E9962" s="169"/>
      <c r="F9962" s="169"/>
      <c r="G9962" s="169"/>
      <c r="H9962" s="204"/>
    </row>
    <row r="9963" spans="5:8" x14ac:dyDescent="0.25">
      <c r="E9963" s="169"/>
      <c r="F9963" s="169"/>
      <c r="G9963" s="169"/>
      <c r="H9963" s="204"/>
    </row>
    <row r="9964" spans="5:8" x14ac:dyDescent="0.25">
      <c r="E9964" s="169"/>
      <c r="F9964" s="169"/>
      <c r="G9964" s="169"/>
      <c r="H9964" s="204"/>
    </row>
    <row r="9965" spans="5:8" x14ac:dyDescent="0.25">
      <c r="E9965" s="169"/>
      <c r="F9965" s="169"/>
      <c r="G9965" s="169"/>
      <c r="H9965" s="204"/>
    </row>
    <row r="9966" spans="5:8" x14ac:dyDescent="0.25">
      <c r="E9966" s="169"/>
      <c r="F9966" s="169"/>
      <c r="G9966" s="169"/>
      <c r="H9966" s="204"/>
    </row>
    <row r="9967" spans="5:8" x14ac:dyDescent="0.25">
      <c r="E9967" s="169"/>
      <c r="F9967" s="169"/>
      <c r="G9967" s="169"/>
      <c r="H9967" s="204"/>
    </row>
    <row r="9968" spans="5:8" x14ac:dyDescent="0.25">
      <c r="E9968" s="169"/>
      <c r="F9968" s="169"/>
      <c r="G9968" s="169"/>
      <c r="H9968" s="204"/>
    </row>
    <row r="9969" spans="5:8" x14ac:dyDescent="0.25">
      <c r="E9969" s="169"/>
      <c r="F9969" s="169"/>
      <c r="G9969" s="169"/>
      <c r="H9969" s="204"/>
    </row>
    <row r="9970" spans="5:8" x14ac:dyDescent="0.25">
      <c r="E9970" s="169"/>
      <c r="F9970" s="169"/>
      <c r="G9970" s="169"/>
      <c r="H9970" s="204"/>
    </row>
    <row r="9971" spans="5:8" x14ac:dyDescent="0.25">
      <c r="E9971" s="169"/>
      <c r="F9971" s="169"/>
      <c r="G9971" s="169"/>
      <c r="H9971" s="204"/>
    </row>
    <row r="9972" spans="5:8" x14ac:dyDescent="0.25">
      <c r="E9972" s="169"/>
      <c r="F9972" s="169"/>
      <c r="G9972" s="169"/>
      <c r="H9972" s="204"/>
    </row>
    <row r="9973" spans="5:8" x14ac:dyDescent="0.25">
      <c r="E9973" s="169"/>
      <c r="F9973" s="169"/>
      <c r="G9973" s="169"/>
      <c r="H9973" s="204"/>
    </row>
    <row r="9974" spans="5:8" x14ac:dyDescent="0.25">
      <c r="E9974" s="169"/>
      <c r="F9974" s="169"/>
      <c r="G9974" s="169"/>
      <c r="H9974" s="204"/>
    </row>
    <row r="9975" spans="5:8" x14ac:dyDescent="0.25">
      <c r="E9975" s="169"/>
      <c r="F9975" s="169"/>
      <c r="G9975" s="169"/>
      <c r="H9975" s="204"/>
    </row>
    <row r="9976" spans="5:8" x14ac:dyDescent="0.25">
      <c r="E9976" s="169"/>
      <c r="F9976" s="169"/>
      <c r="G9976" s="169"/>
      <c r="H9976" s="204"/>
    </row>
    <row r="9977" spans="5:8" x14ac:dyDescent="0.25">
      <c r="E9977" s="169"/>
      <c r="F9977" s="169"/>
      <c r="G9977" s="169"/>
      <c r="H9977" s="204"/>
    </row>
    <row r="9978" spans="5:8" x14ac:dyDescent="0.25">
      <c r="E9978" s="169"/>
      <c r="F9978" s="169"/>
      <c r="G9978" s="169"/>
      <c r="H9978" s="204"/>
    </row>
    <row r="9979" spans="5:8" x14ac:dyDescent="0.25">
      <c r="E9979" s="169"/>
      <c r="F9979" s="169"/>
      <c r="G9979" s="169"/>
      <c r="H9979" s="204"/>
    </row>
    <row r="9980" spans="5:8" x14ac:dyDescent="0.25">
      <c r="E9980" s="169"/>
      <c r="F9980" s="169"/>
      <c r="G9980" s="169"/>
      <c r="H9980" s="204"/>
    </row>
    <row r="9981" spans="5:8" x14ac:dyDescent="0.25">
      <c r="E9981" s="169"/>
      <c r="F9981" s="169"/>
      <c r="G9981" s="169"/>
      <c r="H9981" s="204"/>
    </row>
    <row r="9982" spans="5:8" x14ac:dyDescent="0.25">
      <c r="E9982" s="169"/>
      <c r="F9982" s="169"/>
      <c r="G9982" s="169"/>
      <c r="H9982" s="204"/>
    </row>
    <row r="9983" spans="5:8" x14ac:dyDescent="0.25">
      <c r="E9983" s="169"/>
      <c r="F9983" s="169"/>
      <c r="G9983" s="169"/>
      <c r="H9983" s="204"/>
    </row>
    <row r="9984" spans="5:8" x14ac:dyDescent="0.25">
      <c r="E9984" s="169"/>
      <c r="F9984" s="169"/>
      <c r="G9984" s="169"/>
      <c r="H9984" s="204"/>
    </row>
    <row r="9985" spans="5:8" x14ac:dyDescent="0.25">
      <c r="E9985" s="169"/>
      <c r="F9985" s="169"/>
      <c r="G9985" s="169"/>
      <c r="H9985" s="204"/>
    </row>
    <row r="9986" spans="5:8" x14ac:dyDescent="0.25">
      <c r="E9986" s="169"/>
      <c r="F9986" s="169"/>
      <c r="G9986" s="169"/>
      <c r="H9986" s="204"/>
    </row>
    <row r="9987" spans="5:8" x14ac:dyDescent="0.25">
      <c r="E9987" s="169"/>
      <c r="F9987" s="169"/>
      <c r="G9987" s="169"/>
      <c r="H9987" s="204"/>
    </row>
    <row r="9988" spans="5:8" x14ac:dyDescent="0.25">
      <c r="E9988" s="169"/>
      <c r="F9988" s="169"/>
      <c r="G9988" s="169"/>
      <c r="H9988" s="204"/>
    </row>
    <row r="9989" spans="5:8" x14ac:dyDescent="0.25">
      <c r="E9989" s="169"/>
      <c r="F9989" s="169"/>
      <c r="G9989" s="169"/>
      <c r="H9989" s="204"/>
    </row>
    <row r="9990" spans="5:8" x14ac:dyDescent="0.25">
      <c r="E9990" s="169"/>
      <c r="F9990" s="169"/>
      <c r="G9990" s="169"/>
      <c r="H9990" s="204"/>
    </row>
    <row r="9991" spans="5:8" x14ac:dyDescent="0.25">
      <c r="E9991" s="169"/>
      <c r="F9991" s="169"/>
      <c r="G9991" s="169"/>
      <c r="H9991" s="204"/>
    </row>
    <row r="9992" spans="5:8" x14ac:dyDescent="0.25">
      <c r="E9992" s="169"/>
      <c r="F9992" s="169"/>
      <c r="G9992" s="169"/>
      <c r="H9992" s="204"/>
    </row>
    <row r="9993" spans="5:8" x14ac:dyDescent="0.25">
      <c r="E9993" s="169"/>
      <c r="F9993" s="169"/>
      <c r="G9993" s="169"/>
      <c r="H9993" s="204"/>
    </row>
    <row r="9994" spans="5:8" x14ac:dyDescent="0.25">
      <c r="E9994" s="169"/>
      <c r="F9994" s="169"/>
      <c r="G9994" s="169"/>
      <c r="H9994" s="204"/>
    </row>
    <row r="9995" spans="5:8" x14ac:dyDescent="0.25">
      <c r="E9995" s="169"/>
      <c r="F9995" s="169"/>
      <c r="G9995" s="169"/>
      <c r="H9995" s="204"/>
    </row>
    <row r="9996" spans="5:8" x14ac:dyDescent="0.25">
      <c r="E9996" s="169"/>
      <c r="F9996" s="169"/>
      <c r="G9996" s="169"/>
      <c r="H9996" s="204"/>
    </row>
    <row r="9997" spans="5:8" x14ac:dyDescent="0.25">
      <c r="E9997" s="169"/>
      <c r="F9997" s="169"/>
      <c r="G9997" s="169"/>
      <c r="H9997" s="204"/>
    </row>
    <row r="9998" spans="5:8" x14ac:dyDescent="0.25">
      <c r="E9998" s="169"/>
      <c r="F9998" s="169"/>
      <c r="G9998" s="169"/>
      <c r="H9998" s="204"/>
    </row>
    <row r="9999" spans="5:8" x14ac:dyDescent="0.25">
      <c r="E9999" s="169"/>
      <c r="F9999" s="169"/>
      <c r="G9999" s="169"/>
      <c r="H9999" s="204"/>
    </row>
    <row r="10000" spans="5:8" x14ac:dyDescent="0.25">
      <c r="E10000" s="169"/>
      <c r="F10000" s="169"/>
      <c r="G10000" s="169"/>
      <c r="H10000" s="204"/>
    </row>
    <row r="10001" spans="5:8" x14ac:dyDescent="0.25">
      <c r="E10001" s="169"/>
      <c r="F10001" s="169"/>
      <c r="G10001" s="169"/>
      <c r="H10001" s="204"/>
    </row>
    <row r="10002" spans="5:8" x14ac:dyDescent="0.25">
      <c r="E10002" s="169"/>
      <c r="F10002" s="169"/>
      <c r="G10002" s="169"/>
      <c r="H10002" s="204"/>
    </row>
    <row r="10003" spans="5:8" x14ac:dyDescent="0.25">
      <c r="E10003" s="169"/>
      <c r="F10003" s="169"/>
      <c r="G10003" s="169"/>
      <c r="H10003" s="204"/>
    </row>
    <row r="10004" spans="5:8" x14ac:dyDescent="0.25">
      <c r="E10004" s="169"/>
      <c r="F10004" s="169"/>
      <c r="G10004" s="169"/>
      <c r="H10004" s="204"/>
    </row>
    <row r="10005" spans="5:8" x14ac:dyDescent="0.25">
      <c r="E10005" s="169"/>
      <c r="F10005" s="169"/>
      <c r="G10005" s="169"/>
      <c r="H10005" s="204"/>
    </row>
    <row r="10006" spans="5:8" x14ac:dyDescent="0.25">
      <c r="E10006" s="169"/>
      <c r="F10006" s="169"/>
      <c r="G10006" s="169"/>
      <c r="H10006" s="204"/>
    </row>
    <row r="10007" spans="5:8" x14ac:dyDescent="0.25">
      <c r="E10007" s="169"/>
      <c r="F10007" s="169"/>
      <c r="G10007" s="169"/>
      <c r="H10007" s="204"/>
    </row>
    <row r="10008" spans="5:8" x14ac:dyDescent="0.25">
      <c r="E10008" s="169"/>
      <c r="F10008" s="169"/>
      <c r="G10008" s="169"/>
      <c r="H10008" s="204"/>
    </row>
    <row r="10009" spans="5:8" x14ac:dyDescent="0.25">
      <c r="E10009" s="169"/>
      <c r="F10009" s="169"/>
      <c r="G10009" s="169"/>
      <c r="H10009" s="204"/>
    </row>
    <row r="10010" spans="5:8" x14ac:dyDescent="0.25">
      <c r="E10010" s="169"/>
      <c r="F10010" s="169"/>
      <c r="G10010" s="169"/>
      <c r="H10010" s="204"/>
    </row>
    <row r="10011" spans="5:8" x14ac:dyDescent="0.25">
      <c r="E10011" s="169"/>
      <c r="F10011" s="169"/>
      <c r="G10011" s="169"/>
      <c r="H10011" s="204"/>
    </row>
    <row r="10012" spans="5:8" x14ac:dyDescent="0.25">
      <c r="E10012" s="169"/>
      <c r="F10012" s="169"/>
      <c r="G10012" s="169"/>
      <c r="H10012" s="204"/>
    </row>
    <row r="10013" spans="5:8" x14ac:dyDescent="0.25">
      <c r="E10013" s="169"/>
      <c r="F10013" s="169"/>
      <c r="G10013" s="169"/>
      <c r="H10013" s="204"/>
    </row>
    <row r="10014" spans="5:8" x14ac:dyDescent="0.25">
      <c r="E10014" s="169"/>
      <c r="F10014" s="169"/>
      <c r="G10014" s="169"/>
      <c r="H10014" s="204"/>
    </row>
    <row r="10015" spans="5:8" x14ac:dyDescent="0.25">
      <c r="E10015" s="169"/>
      <c r="F10015" s="169"/>
      <c r="G10015" s="169"/>
      <c r="H10015" s="204"/>
    </row>
    <row r="10016" spans="5:8" x14ac:dyDescent="0.25">
      <c r="E10016" s="169"/>
      <c r="F10016" s="169"/>
      <c r="G10016" s="169"/>
      <c r="H10016" s="204"/>
    </row>
    <row r="10017" spans="5:8" x14ac:dyDescent="0.25">
      <c r="E10017" s="169"/>
      <c r="F10017" s="169"/>
      <c r="G10017" s="169"/>
      <c r="H10017" s="204"/>
    </row>
    <row r="10018" spans="5:8" x14ac:dyDescent="0.25">
      <c r="E10018" s="169"/>
      <c r="F10018" s="169"/>
      <c r="G10018" s="169"/>
      <c r="H10018" s="204"/>
    </row>
    <row r="10019" spans="5:8" x14ac:dyDescent="0.25">
      <c r="E10019" s="169"/>
      <c r="F10019" s="169"/>
      <c r="G10019" s="169"/>
      <c r="H10019" s="204"/>
    </row>
    <row r="10020" spans="5:8" x14ac:dyDescent="0.25">
      <c r="E10020" s="169"/>
      <c r="F10020" s="169"/>
      <c r="G10020" s="169"/>
      <c r="H10020" s="204"/>
    </row>
    <row r="10021" spans="5:8" x14ac:dyDescent="0.25">
      <c r="E10021" s="169"/>
      <c r="F10021" s="169"/>
      <c r="G10021" s="169"/>
      <c r="H10021" s="204"/>
    </row>
    <row r="10022" spans="5:8" x14ac:dyDescent="0.25">
      <c r="E10022" s="169"/>
      <c r="F10022" s="169"/>
      <c r="G10022" s="169"/>
      <c r="H10022" s="204"/>
    </row>
    <row r="10023" spans="5:8" x14ac:dyDescent="0.25">
      <c r="E10023" s="169"/>
      <c r="F10023" s="169"/>
      <c r="G10023" s="169"/>
      <c r="H10023" s="204"/>
    </row>
    <row r="10024" spans="5:8" x14ac:dyDescent="0.25">
      <c r="E10024" s="169"/>
      <c r="F10024" s="169"/>
      <c r="G10024" s="169"/>
      <c r="H10024" s="204"/>
    </row>
    <row r="10025" spans="5:8" x14ac:dyDescent="0.25">
      <c r="E10025" s="169"/>
      <c r="F10025" s="169"/>
      <c r="G10025" s="169"/>
      <c r="H10025" s="204"/>
    </row>
    <row r="10026" spans="5:8" x14ac:dyDescent="0.25">
      <c r="E10026" s="169"/>
      <c r="F10026" s="169"/>
      <c r="G10026" s="169"/>
      <c r="H10026" s="204"/>
    </row>
    <row r="10027" spans="5:8" x14ac:dyDescent="0.25">
      <c r="E10027" s="169"/>
      <c r="F10027" s="169"/>
      <c r="G10027" s="169"/>
      <c r="H10027" s="204"/>
    </row>
    <row r="10028" spans="5:8" x14ac:dyDescent="0.25">
      <c r="E10028" s="169"/>
      <c r="F10028" s="169"/>
      <c r="G10028" s="169"/>
      <c r="H10028" s="204"/>
    </row>
    <row r="10029" spans="5:8" x14ac:dyDescent="0.25">
      <c r="E10029" s="169"/>
      <c r="F10029" s="169"/>
      <c r="G10029" s="169"/>
      <c r="H10029" s="204"/>
    </row>
    <row r="10030" spans="5:8" x14ac:dyDescent="0.25">
      <c r="E10030" s="169"/>
      <c r="F10030" s="169"/>
      <c r="G10030" s="169"/>
      <c r="H10030" s="204"/>
    </row>
    <row r="10031" spans="5:8" x14ac:dyDescent="0.25">
      <c r="E10031" s="169"/>
      <c r="F10031" s="169"/>
      <c r="G10031" s="169"/>
      <c r="H10031" s="204"/>
    </row>
    <row r="10032" spans="5:8" x14ac:dyDescent="0.25">
      <c r="E10032" s="169"/>
      <c r="F10032" s="169"/>
      <c r="G10032" s="169"/>
      <c r="H10032" s="204"/>
    </row>
    <row r="10033" spans="5:8" x14ac:dyDescent="0.25">
      <c r="E10033" s="169"/>
      <c r="F10033" s="169"/>
      <c r="G10033" s="169"/>
      <c r="H10033" s="204"/>
    </row>
    <row r="10034" spans="5:8" x14ac:dyDescent="0.25">
      <c r="E10034" s="169"/>
      <c r="F10034" s="169"/>
      <c r="G10034" s="169"/>
      <c r="H10034" s="204"/>
    </row>
    <row r="10035" spans="5:8" x14ac:dyDescent="0.25">
      <c r="E10035" s="169"/>
      <c r="F10035" s="169"/>
      <c r="G10035" s="169"/>
      <c r="H10035" s="204"/>
    </row>
    <row r="10036" spans="5:8" x14ac:dyDescent="0.25">
      <c r="E10036" s="169"/>
      <c r="F10036" s="169"/>
      <c r="G10036" s="169"/>
      <c r="H10036" s="204"/>
    </row>
    <row r="10037" spans="5:8" x14ac:dyDescent="0.25">
      <c r="E10037" s="169"/>
      <c r="F10037" s="169"/>
      <c r="G10037" s="169"/>
      <c r="H10037" s="204"/>
    </row>
    <row r="10038" spans="5:8" x14ac:dyDescent="0.25">
      <c r="E10038" s="169"/>
      <c r="F10038" s="169"/>
      <c r="G10038" s="169"/>
      <c r="H10038" s="204"/>
    </row>
    <row r="10039" spans="5:8" x14ac:dyDescent="0.25">
      <c r="E10039" s="169"/>
      <c r="F10039" s="169"/>
      <c r="G10039" s="169"/>
      <c r="H10039" s="204"/>
    </row>
    <row r="10040" spans="5:8" x14ac:dyDescent="0.25">
      <c r="E10040" s="169"/>
      <c r="F10040" s="169"/>
      <c r="G10040" s="169"/>
      <c r="H10040" s="204"/>
    </row>
    <row r="10041" spans="5:8" x14ac:dyDescent="0.25">
      <c r="E10041" s="169"/>
      <c r="F10041" s="169"/>
      <c r="G10041" s="169"/>
      <c r="H10041" s="204"/>
    </row>
    <row r="10042" spans="5:8" x14ac:dyDescent="0.25">
      <c r="E10042" s="169"/>
      <c r="F10042" s="169"/>
      <c r="G10042" s="169"/>
      <c r="H10042" s="204"/>
    </row>
    <row r="10043" spans="5:8" x14ac:dyDescent="0.25">
      <c r="E10043" s="169"/>
      <c r="F10043" s="169"/>
      <c r="G10043" s="169"/>
      <c r="H10043" s="204"/>
    </row>
    <row r="10044" spans="5:8" x14ac:dyDescent="0.25">
      <c r="E10044" s="169"/>
      <c r="F10044" s="169"/>
      <c r="G10044" s="169"/>
      <c r="H10044" s="204"/>
    </row>
    <row r="10045" spans="5:8" x14ac:dyDescent="0.25">
      <c r="E10045" s="169"/>
      <c r="F10045" s="169"/>
      <c r="G10045" s="169"/>
      <c r="H10045" s="204"/>
    </row>
    <row r="10046" spans="5:8" x14ac:dyDescent="0.25">
      <c r="E10046" s="169"/>
      <c r="F10046" s="169"/>
      <c r="G10046" s="169"/>
      <c r="H10046" s="204"/>
    </row>
    <row r="10047" spans="5:8" x14ac:dyDescent="0.25">
      <c r="E10047" s="169"/>
      <c r="F10047" s="169"/>
      <c r="G10047" s="169"/>
      <c r="H10047" s="204"/>
    </row>
    <row r="10048" spans="5:8" x14ac:dyDescent="0.25">
      <c r="E10048" s="169"/>
      <c r="F10048" s="169"/>
      <c r="G10048" s="169"/>
      <c r="H10048" s="204"/>
    </row>
    <row r="10049" spans="5:8" x14ac:dyDescent="0.25">
      <c r="E10049" s="169"/>
      <c r="F10049" s="169"/>
      <c r="G10049" s="169"/>
      <c r="H10049" s="204"/>
    </row>
    <row r="10050" spans="5:8" x14ac:dyDescent="0.25">
      <c r="E10050" s="169"/>
      <c r="F10050" s="169"/>
      <c r="G10050" s="169"/>
      <c r="H10050" s="204"/>
    </row>
    <row r="10051" spans="5:8" x14ac:dyDescent="0.25">
      <c r="E10051" s="169"/>
      <c r="F10051" s="169"/>
      <c r="G10051" s="169"/>
      <c r="H10051" s="204"/>
    </row>
    <row r="10052" spans="5:8" x14ac:dyDescent="0.25">
      <c r="E10052" s="169"/>
      <c r="F10052" s="169"/>
      <c r="G10052" s="169"/>
      <c r="H10052" s="204"/>
    </row>
    <row r="10053" spans="5:8" x14ac:dyDescent="0.25">
      <c r="E10053" s="169"/>
      <c r="F10053" s="169"/>
      <c r="G10053" s="169"/>
      <c r="H10053" s="204"/>
    </row>
    <row r="10054" spans="5:8" x14ac:dyDescent="0.25">
      <c r="E10054" s="169"/>
      <c r="F10054" s="169"/>
      <c r="G10054" s="169"/>
      <c r="H10054" s="204"/>
    </row>
    <row r="10055" spans="5:8" x14ac:dyDescent="0.25">
      <c r="E10055" s="169"/>
      <c r="F10055" s="169"/>
      <c r="G10055" s="169"/>
      <c r="H10055" s="204"/>
    </row>
    <row r="10056" spans="5:8" x14ac:dyDescent="0.25">
      <c r="E10056" s="169"/>
      <c r="F10056" s="169"/>
      <c r="G10056" s="169"/>
      <c r="H10056" s="204"/>
    </row>
    <row r="10057" spans="5:8" x14ac:dyDescent="0.25">
      <c r="E10057" s="169"/>
      <c r="F10057" s="169"/>
      <c r="G10057" s="169"/>
      <c r="H10057" s="204"/>
    </row>
    <row r="10058" spans="5:8" x14ac:dyDescent="0.25">
      <c r="E10058" s="169"/>
      <c r="F10058" s="169"/>
      <c r="G10058" s="169"/>
      <c r="H10058" s="204"/>
    </row>
    <row r="10059" spans="5:8" x14ac:dyDescent="0.25">
      <c r="E10059" s="169"/>
      <c r="F10059" s="169"/>
      <c r="G10059" s="169"/>
      <c r="H10059" s="204"/>
    </row>
    <row r="10060" spans="5:8" x14ac:dyDescent="0.25">
      <c r="E10060" s="169"/>
      <c r="F10060" s="169"/>
      <c r="G10060" s="169"/>
      <c r="H10060" s="204"/>
    </row>
    <row r="10061" spans="5:8" x14ac:dyDescent="0.25">
      <c r="E10061" s="169"/>
      <c r="F10061" s="169"/>
      <c r="G10061" s="169"/>
      <c r="H10061" s="204"/>
    </row>
    <row r="10062" spans="5:8" x14ac:dyDescent="0.25">
      <c r="E10062" s="169"/>
      <c r="F10062" s="169"/>
      <c r="G10062" s="169"/>
      <c r="H10062" s="204"/>
    </row>
    <row r="10063" spans="5:8" x14ac:dyDescent="0.25">
      <c r="E10063" s="169"/>
      <c r="F10063" s="169"/>
      <c r="G10063" s="169"/>
      <c r="H10063" s="204"/>
    </row>
    <row r="10064" spans="5:8" x14ac:dyDescent="0.25">
      <c r="E10064" s="169"/>
      <c r="F10064" s="169"/>
      <c r="G10064" s="169"/>
      <c r="H10064" s="204"/>
    </row>
    <row r="10065" spans="5:8" x14ac:dyDescent="0.25">
      <c r="E10065" s="169"/>
      <c r="F10065" s="169"/>
      <c r="G10065" s="169"/>
      <c r="H10065" s="204"/>
    </row>
    <row r="10066" spans="5:8" x14ac:dyDescent="0.25">
      <c r="E10066" s="169"/>
      <c r="F10066" s="169"/>
      <c r="G10066" s="169"/>
      <c r="H10066" s="204"/>
    </row>
    <row r="10067" spans="5:8" x14ac:dyDescent="0.25">
      <c r="E10067" s="169"/>
      <c r="F10067" s="169"/>
      <c r="G10067" s="169"/>
      <c r="H10067" s="204"/>
    </row>
    <row r="10068" spans="5:8" x14ac:dyDescent="0.25">
      <c r="E10068" s="169"/>
      <c r="F10068" s="169"/>
      <c r="G10068" s="169"/>
      <c r="H10068" s="204"/>
    </row>
    <row r="10069" spans="5:8" x14ac:dyDescent="0.25">
      <c r="E10069" s="169"/>
      <c r="F10069" s="169"/>
      <c r="G10069" s="169"/>
      <c r="H10069" s="204"/>
    </row>
    <row r="10070" spans="5:8" x14ac:dyDescent="0.25">
      <c r="E10070" s="169"/>
      <c r="F10070" s="169"/>
      <c r="G10070" s="169"/>
      <c r="H10070" s="204"/>
    </row>
    <row r="10071" spans="5:8" x14ac:dyDescent="0.25">
      <c r="E10071" s="169"/>
      <c r="F10071" s="169"/>
      <c r="G10071" s="169"/>
      <c r="H10071" s="204"/>
    </row>
    <row r="10072" spans="5:8" x14ac:dyDescent="0.25">
      <c r="E10072" s="169"/>
      <c r="F10072" s="169"/>
      <c r="G10072" s="169"/>
      <c r="H10072" s="204"/>
    </row>
    <row r="10073" spans="5:8" x14ac:dyDescent="0.25">
      <c r="E10073" s="169"/>
      <c r="F10073" s="169"/>
      <c r="G10073" s="169"/>
      <c r="H10073" s="204"/>
    </row>
    <row r="10074" spans="5:8" x14ac:dyDescent="0.25">
      <c r="E10074" s="169"/>
      <c r="F10074" s="169"/>
      <c r="G10074" s="169"/>
      <c r="H10074" s="204"/>
    </row>
    <row r="10075" spans="5:8" x14ac:dyDescent="0.25">
      <c r="E10075" s="169"/>
      <c r="F10075" s="169"/>
      <c r="G10075" s="169"/>
      <c r="H10075" s="204"/>
    </row>
    <row r="10076" spans="5:8" x14ac:dyDescent="0.25">
      <c r="E10076" s="169"/>
      <c r="F10076" s="169"/>
      <c r="G10076" s="169"/>
      <c r="H10076" s="204"/>
    </row>
    <row r="10077" spans="5:8" x14ac:dyDescent="0.25">
      <c r="E10077" s="169"/>
      <c r="F10077" s="169"/>
      <c r="G10077" s="169"/>
      <c r="H10077" s="204"/>
    </row>
    <row r="10078" spans="5:8" x14ac:dyDescent="0.25">
      <c r="E10078" s="169"/>
      <c r="F10078" s="169"/>
      <c r="G10078" s="169"/>
      <c r="H10078" s="204"/>
    </row>
    <row r="10079" spans="5:8" x14ac:dyDescent="0.25">
      <c r="E10079" s="169"/>
      <c r="F10079" s="169"/>
      <c r="G10079" s="169"/>
      <c r="H10079" s="204"/>
    </row>
    <row r="10080" spans="5:8" x14ac:dyDescent="0.25">
      <c r="E10080" s="169"/>
      <c r="F10080" s="169"/>
      <c r="G10080" s="169"/>
      <c r="H10080" s="204"/>
    </row>
    <row r="10081" spans="5:8" x14ac:dyDescent="0.25">
      <c r="E10081" s="169"/>
      <c r="F10081" s="169"/>
      <c r="G10081" s="169"/>
      <c r="H10081" s="204"/>
    </row>
    <row r="10082" spans="5:8" x14ac:dyDescent="0.25">
      <c r="E10082" s="169"/>
      <c r="F10082" s="169"/>
      <c r="G10082" s="169"/>
      <c r="H10082" s="204"/>
    </row>
    <row r="10083" spans="5:8" x14ac:dyDescent="0.25">
      <c r="E10083" s="169"/>
      <c r="F10083" s="169"/>
      <c r="G10083" s="169"/>
      <c r="H10083" s="204"/>
    </row>
    <row r="10084" spans="5:8" x14ac:dyDescent="0.25">
      <c r="E10084" s="169"/>
      <c r="F10084" s="169"/>
      <c r="G10084" s="169"/>
      <c r="H10084" s="204"/>
    </row>
    <row r="10085" spans="5:8" x14ac:dyDescent="0.25">
      <c r="E10085" s="169"/>
      <c r="F10085" s="169"/>
      <c r="G10085" s="169"/>
      <c r="H10085" s="204"/>
    </row>
    <row r="10086" spans="5:8" x14ac:dyDescent="0.25">
      <c r="E10086" s="169"/>
      <c r="F10086" s="169"/>
      <c r="G10086" s="169"/>
      <c r="H10086" s="204"/>
    </row>
    <row r="10087" spans="5:8" x14ac:dyDescent="0.25">
      <c r="E10087" s="169"/>
      <c r="F10087" s="169"/>
      <c r="G10087" s="169"/>
      <c r="H10087" s="204"/>
    </row>
    <row r="10088" spans="5:8" x14ac:dyDescent="0.25">
      <c r="E10088" s="169"/>
      <c r="F10088" s="169"/>
      <c r="G10088" s="169"/>
      <c r="H10088" s="204"/>
    </row>
    <row r="10089" spans="5:8" x14ac:dyDescent="0.25">
      <c r="E10089" s="169"/>
      <c r="F10089" s="169"/>
      <c r="G10089" s="169"/>
      <c r="H10089" s="204"/>
    </row>
    <row r="10090" spans="5:8" x14ac:dyDescent="0.25">
      <c r="E10090" s="169"/>
      <c r="F10090" s="169"/>
      <c r="G10090" s="169"/>
      <c r="H10090" s="204"/>
    </row>
    <row r="10091" spans="5:8" x14ac:dyDescent="0.25">
      <c r="E10091" s="169"/>
      <c r="F10091" s="169"/>
      <c r="G10091" s="169"/>
      <c r="H10091" s="204"/>
    </row>
    <row r="10092" spans="5:8" x14ac:dyDescent="0.25">
      <c r="E10092" s="169"/>
      <c r="F10092" s="169"/>
      <c r="G10092" s="169"/>
      <c r="H10092" s="204"/>
    </row>
    <row r="10093" spans="5:8" x14ac:dyDescent="0.25">
      <c r="E10093" s="169"/>
      <c r="F10093" s="169"/>
      <c r="G10093" s="169"/>
      <c r="H10093" s="204"/>
    </row>
    <row r="10094" spans="5:8" x14ac:dyDescent="0.25">
      <c r="E10094" s="169"/>
      <c r="F10094" s="169"/>
      <c r="G10094" s="169"/>
      <c r="H10094" s="204"/>
    </row>
    <row r="10095" spans="5:8" x14ac:dyDescent="0.25">
      <c r="E10095" s="169"/>
      <c r="F10095" s="169"/>
      <c r="G10095" s="169"/>
      <c r="H10095" s="204"/>
    </row>
    <row r="10096" spans="5:8" x14ac:dyDescent="0.25">
      <c r="E10096" s="169"/>
      <c r="F10096" s="169"/>
      <c r="G10096" s="169"/>
      <c r="H10096" s="204"/>
    </row>
    <row r="10097" spans="5:8" x14ac:dyDescent="0.25">
      <c r="E10097" s="169"/>
      <c r="F10097" s="169"/>
      <c r="G10097" s="169"/>
      <c r="H10097" s="204"/>
    </row>
    <row r="10098" spans="5:8" x14ac:dyDescent="0.25">
      <c r="E10098" s="169"/>
      <c r="F10098" s="169"/>
      <c r="G10098" s="169"/>
      <c r="H10098" s="204"/>
    </row>
    <row r="10099" spans="5:8" x14ac:dyDescent="0.25">
      <c r="E10099" s="169"/>
      <c r="F10099" s="169"/>
      <c r="G10099" s="169"/>
      <c r="H10099" s="204"/>
    </row>
    <row r="10100" spans="5:8" x14ac:dyDescent="0.25">
      <c r="E10100" s="169"/>
      <c r="F10100" s="169"/>
      <c r="G10100" s="169"/>
      <c r="H10100" s="204"/>
    </row>
    <row r="10101" spans="5:8" x14ac:dyDescent="0.25">
      <c r="E10101" s="169"/>
      <c r="F10101" s="169"/>
      <c r="G10101" s="169"/>
      <c r="H10101" s="204"/>
    </row>
    <row r="10102" spans="5:8" x14ac:dyDescent="0.25">
      <c r="E10102" s="169"/>
      <c r="F10102" s="169"/>
      <c r="G10102" s="169"/>
      <c r="H10102" s="204"/>
    </row>
    <row r="10103" spans="5:8" x14ac:dyDescent="0.25">
      <c r="E10103" s="169"/>
      <c r="F10103" s="169"/>
      <c r="G10103" s="169"/>
      <c r="H10103" s="204"/>
    </row>
    <row r="10104" spans="5:8" x14ac:dyDescent="0.25">
      <c r="E10104" s="169"/>
      <c r="F10104" s="169"/>
      <c r="G10104" s="169"/>
      <c r="H10104" s="204"/>
    </row>
    <row r="10105" spans="5:8" x14ac:dyDescent="0.25">
      <c r="E10105" s="169"/>
      <c r="F10105" s="169"/>
      <c r="G10105" s="169"/>
      <c r="H10105" s="204"/>
    </row>
    <row r="10106" spans="5:8" x14ac:dyDescent="0.25">
      <c r="E10106" s="169"/>
      <c r="F10106" s="169"/>
      <c r="G10106" s="169"/>
      <c r="H10106" s="204"/>
    </row>
    <row r="10107" spans="5:8" x14ac:dyDescent="0.25">
      <c r="E10107" s="169"/>
      <c r="F10107" s="169"/>
      <c r="G10107" s="169"/>
      <c r="H10107" s="204"/>
    </row>
    <row r="10108" spans="5:8" x14ac:dyDescent="0.25">
      <c r="E10108" s="169"/>
      <c r="F10108" s="169"/>
      <c r="G10108" s="169"/>
      <c r="H10108" s="204"/>
    </row>
    <row r="10109" spans="5:8" x14ac:dyDescent="0.25">
      <c r="E10109" s="169"/>
      <c r="F10109" s="169"/>
      <c r="G10109" s="169"/>
      <c r="H10109" s="204"/>
    </row>
    <row r="10110" spans="5:8" x14ac:dyDescent="0.25">
      <c r="E10110" s="169"/>
      <c r="F10110" s="169"/>
      <c r="G10110" s="169"/>
      <c r="H10110" s="204"/>
    </row>
    <row r="10111" spans="5:8" x14ac:dyDescent="0.25">
      <c r="E10111" s="169"/>
      <c r="F10111" s="169"/>
      <c r="G10111" s="169"/>
      <c r="H10111" s="204"/>
    </row>
    <row r="10112" spans="5:8" x14ac:dyDescent="0.25">
      <c r="E10112" s="169"/>
      <c r="F10112" s="169"/>
      <c r="G10112" s="169"/>
      <c r="H10112" s="204"/>
    </row>
    <row r="10113" spans="5:8" x14ac:dyDescent="0.25">
      <c r="E10113" s="169"/>
      <c r="F10113" s="169"/>
      <c r="G10113" s="169"/>
      <c r="H10113" s="204"/>
    </row>
    <row r="10114" spans="5:8" x14ac:dyDescent="0.25">
      <c r="E10114" s="169"/>
      <c r="F10114" s="169"/>
      <c r="G10114" s="169"/>
      <c r="H10114" s="204"/>
    </row>
    <row r="10115" spans="5:8" x14ac:dyDescent="0.25">
      <c r="E10115" s="169"/>
      <c r="F10115" s="169"/>
      <c r="G10115" s="169"/>
      <c r="H10115" s="204"/>
    </row>
    <row r="10116" spans="5:8" x14ac:dyDescent="0.25">
      <c r="E10116" s="169"/>
      <c r="F10116" s="169"/>
      <c r="G10116" s="169"/>
      <c r="H10116" s="204"/>
    </row>
    <row r="10117" spans="5:8" x14ac:dyDescent="0.25">
      <c r="E10117" s="169"/>
      <c r="F10117" s="169"/>
      <c r="G10117" s="169"/>
      <c r="H10117" s="204"/>
    </row>
    <row r="10118" spans="5:8" x14ac:dyDescent="0.25">
      <c r="E10118" s="169"/>
      <c r="F10118" s="169"/>
      <c r="G10118" s="169"/>
      <c r="H10118" s="204"/>
    </row>
    <row r="10119" spans="5:8" x14ac:dyDescent="0.25">
      <c r="E10119" s="169"/>
      <c r="F10119" s="169"/>
      <c r="G10119" s="169"/>
      <c r="H10119" s="204"/>
    </row>
    <row r="10120" spans="5:8" x14ac:dyDescent="0.25">
      <c r="E10120" s="169"/>
      <c r="F10120" s="169"/>
      <c r="G10120" s="169"/>
      <c r="H10120" s="204"/>
    </row>
    <row r="10121" spans="5:8" x14ac:dyDescent="0.25">
      <c r="E10121" s="169"/>
      <c r="F10121" s="169"/>
      <c r="G10121" s="169"/>
      <c r="H10121" s="204"/>
    </row>
    <row r="10122" spans="5:8" x14ac:dyDescent="0.25">
      <c r="E10122" s="169"/>
      <c r="F10122" s="169"/>
      <c r="G10122" s="169"/>
      <c r="H10122" s="204"/>
    </row>
    <row r="10123" spans="5:8" x14ac:dyDescent="0.25">
      <c r="E10123" s="169"/>
      <c r="F10123" s="169"/>
      <c r="G10123" s="169"/>
      <c r="H10123" s="204"/>
    </row>
    <row r="10124" spans="5:8" x14ac:dyDescent="0.25">
      <c r="E10124" s="169"/>
      <c r="F10124" s="169"/>
      <c r="G10124" s="169"/>
      <c r="H10124" s="204"/>
    </row>
    <row r="10125" spans="5:8" x14ac:dyDescent="0.25">
      <c r="E10125" s="169"/>
      <c r="F10125" s="169"/>
      <c r="G10125" s="169"/>
      <c r="H10125" s="204"/>
    </row>
    <row r="10126" spans="5:8" x14ac:dyDescent="0.25">
      <c r="E10126" s="169"/>
      <c r="F10126" s="169"/>
      <c r="G10126" s="169"/>
      <c r="H10126" s="204"/>
    </row>
    <row r="10127" spans="5:8" x14ac:dyDescent="0.25">
      <c r="E10127" s="169"/>
      <c r="F10127" s="169"/>
      <c r="G10127" s="169"/>
      <c r="H10127" s="204"/>
    </row>
    <row r="10128" spans="5:8" x14ac:dyDescent="0.25">
      <c r="E10128" s="169"/>
      <c r="F10128" s="169"/>
      <c r="G10128" s="169"/>
      <c r="H10128" s="204"/>
    </row>
    <row r="10129" spans="5:8" x14ac:dyDescent="0.25">
      <c r="E10129" s="169"/>
      <c r="F10129" s="169"/>
      <c r="G10129" s="169"/>
      <c r="H10129" s="204"/>
    </row>
    <row r="10130" spans="5:8" x14ac:dyDescent="0.25">
      <c r="E10130" s="169"/>
      <c r="F10130" s="169"/>
      <c r="G10130" s="169"/>
      <c r="H10130" s="204"/>
    </row>
    <row r="10131" spans="5:8" x14ac:dyDescent="0.25">
      <c r="E10131" s="169"/>
      <c r="F10131" s="169"/>
      <c r="G10131" s="169"/>
      <c r="H10131" s="204"/>
    </row>
    <row r="10132" spans="5:8" x14ac:dyDescent="0.25">
      <c r="E10132" s="169"/>
      <c r="F10132" s="169"/>
      <c r="G10132" s="169"/>
      <c r="H10132" s="204"/>
    </row>
    <row r="10133" spans="5:8" x14ac:dyDescent="0.25">
      <c r="E10133" s="169"/>
      <c r="F10133" s="169"/>
      <c r="G10133" s="169"/>
      <c r="H10133" s="204"/>
    </row>
    <row r="10134" spans="5:8" x14ac:dyDescent="0.25">
      <c r="E10134" s="169"/>
      <c r="F10134" s="169"/>
      <c r="G10134" s="169"/>
      <c r="H10134" s="204"/>
    </row>
    <row r="10135" spans="5:8" x14ac:dyDescent="0.25">
      <c r="E10135" s="169"/>
      <c r="F10135" s="169"/>
      <c r="G10135" s="169"/>
      <c r="H10135" s="204"/>
    </row>
    <row r="10136" spans="5:8" x14ac:dyDescent="0.25">
      <c r="E10136" s="169"/>
      <c r="F10136" s="169"/>
      <c r="G10136" s="169"/>
      <c r="H10136" s="204"/>
    </row>
    <row r="10137" spans="5:8" x14ac:dyDescent="0.25">
      <c r="E10137" s="169"/>
      <c r="F10137" s="169"/>
      <c r="G10137" s="169"/>
      <c r="H10137" s="204"/>
    </row>
    <row r="10138" spans="5:8" x14ac:dyDescent="0.25">
      <c r="E10138" s="169"/>
      <c r="F10138" s="169"/>
      <c r="G10138" s="169"/>
      <c r="H10138" s="204"/>
    </row>
    <row r="10139" spans="5:8" x14ac:dyDescent="0.25">
      <c r="E10139" s="169"/>
      <c r="F10139" s="169"/>
      <c r="G10139" s="169"/>
      <c r="H10139" s="204"/>
    </row>
    <row r="10140" spans="5:8" x14ac:dyDescent="0.25">
      <c r="E10140" s="169"/>
      <c r="F10140" s="169"/>
      <c r="G10140" s="169"/>
      <c r="H10140" s="204"/>
    </row>
    <row r="10141" spans="5:8" x14ac:dyDescent="0.25">
      <c r="E10141" s="169"/>
      <c r="F10141" s="169"/>
      <c r="G10141" s="169"/>
      <c r="H10141" s="204"/>
    </row>
    <row r="10142" spans="5:8" x14ac:dyDescent="0.25">
      <c r="E10142" s="169"/>
      <c r="F10142" s="169"/>
      <c r="G10142" s="169"/>
      <c r="H10142" s="204"/>
    </row>
    <row r="10143" spans="5:8" x14ac:dyDescent="0.25">
      <c r="E10143" s="169"/>
      <c r="F10143" s="169"/>
      <c r="G10143" s="169"/>
      <c r="H10143" s="204"/>
    </row>
    <row r="10144" spans="5:8" x14ac:dyDescent="0.25">
      <c r="E10144" s="169"/>
      <c r="F10144" s="169"/>
      <c r="G10144" s="169"/>
      <c r="H10144" s="204"/>
    </row>
    <row r="10145" spans="5:8" x14ac:dyDescent="0.25">
      <c r="E10145" s="169"/>
      <c r="F10145" s="169"/>
      <c r="G10145" s="169"/>
      <c r="H10145" s="204"/>
    </row>
    <row r="10146" spans="5:8" x14ac:dyDescent="0.25">
      <c r="E10146" s="169"/>
      <c r="F10146" s="169"/>
      <c r="G10146" s="169"/>
      <c r="H10146" s="204"/>
    </row>
    <row r="10147" spans="5:8" x14ac:dyDescent="0.25">
      <c r="E10147" s="169"/>
      <c r="F10147" s="169"/>
      <c r="G10147" s="169"/>
      <c r="H10147" s="204"/>
    </row>
    <row r="10148" spans="5:8" x14ac:dyDescent="0.25">
      <c r="E10148" s="169"/>
      <c r="F10148" s="169"/>
      <c r="G10148" s="169"/>
      <c r="H10148" s="204"/>
    </row>
    <row r="10149" spans="5:8" x14ac:dyDescent="0.25">
      <c r="E10149" s="169"/>
      <c r="F10149" s="169"/>
      <c r="G10149" s="169"/>
      <c r="H10149" s="204"/>
    </row>
    <row r="10150" spans="5:8" x14ac:dyDescent="0.25">
      <c r="E10150" s="169"/>
      <c r="F10150" s="169"/>
      <c r="G10150" s="169"/>
      <c r="H10150" s="204"/>
    </row>
    <row r="10151" spans="5:8" x14ac:dyDescent="0.25">
      <c r="E10151" s="169"/>
      <c r="F10151" s="169"/>
      <c r="G10151" s="169"/>
      <c r="H10151" s="204"/>
    </row>
    <row r="10152" spans="5:8" x14ac:dyDescent="0.25">
      <c r="E10152" s="169"/>
      <c r="F10152" s="169"/>
      <c r="G10152" s="169"/>
      <c r="H10152" s="204"/>
    </row>
    <row r="10153" spans="5:8" x14ac:dyDescent="0.25">
      <c r="E10153" s="169"/>
      <c r="F10153" s="169"/>
      <c r="G10153" s="169"/>
      <c r="H10153" s="204"/>
    </row>
    <row r="10154" spans="5:8" x14ac:dyDescent="0.25">
      <c r="E10154" s="169"/>
      <c r="F10154" s="169"/>
      <c r="G10154" s="169"/>
      <c r="H10154" s="204"/>
    </row>
    <row r="10155" spans="5:8" x14ac:dyDescent="0.25">
      <c r="E10155" s="169"/>
      <c r="F10155" s="169"/>
      <c r="G10155" s="169"/>
      <c r="H10155" s="204"/>
    </row>
    <row r="10156" spans="5:8" x14ac:dyDescent="0.25">
      <c r="E10156" s="169"/>
      <c r="F10156" s="169"/>
      <c r="G10156" s="169"/>
      <c r="H10156" s="204"/>
    </row>
    <row r="10157" spans="5:8" x14ac:dyDescent="0.25">
      <c r="E10157" s="169"/>
      <c r="F10157" s="169"/>
      <c r="G10157" s="169"/>
      <c r="H10157" s="204"/>
    </row>
    <row r="10158" spans="5:8" x14ac:dyDescent="0.25">
      <c r="E10158" s="169"/>
      <c r="F10158" s="169"/>
      <c r="G10158" s="169"/>
      <c r="H10158" s="204"/>
    </row>
    <row r="10159" spans="5:8" x14ac:dyDescent="0.25">
      <c r="E10159" s="169"/>
      <c r="F10159" s="169"/>
      <c r="G10159" s="169"/>
      <c r="H10159" s="204"/>
    </row>
    <row r="10160" spans="5:8" x14ac:dyDescent="0.25">
      <c r="E10160" s="169"/>
      <c r="F10160" s="169"/>
      <c r="G10160" s="169"/>
      <c r="H10160" s="204"/>
    </row>
    <row r="10161" spans="5:8" x14ac:dyDescent="0.25">
      <c r="E10161" s="169"/>
      <c r="F10161" s="169"/>
      <c r="G10161" s="169"/>
      <c r="H10161" s="204"/>
    </row>
    <row r="10162" spans="5:8" x14ac:dyDescent="0.25">
      <c r="E10162" s="169"/>
      <c r="F10162" s="169"/>
      <c r="G10162" s="169"/>
      <c r="H10162" s="204"/>
    </row>
    <row r="10163" spans="5:8" x14ac:dyDescent="0.25">
      <c r="E10163" s="169"/>
      <c r="F10163" s="169"/>
      <c r="G10163" s="169"/>
      <c r="H10163" s="204"/>
    </row>
    <row r="10164" spans="5:8" x14ac:dyDescent="0.25">
      <c r="E10164" s="169"/>
      <c r="F10164" s="169"/>
      <c r="G10164" s="169"/>
      <c r="H10164" s="204"/>
    </row>
    <row r="10165" spans="5:8" x14ac:dyDescent="0.25">
      <c r="E10165" s="169"/>
      <c r="F10165" s="169"/>
      <c r="G10165" s="169"/>
      <c r="H10165" s="204"/>
    </row>
    <row r="10166" spans="5:8" x14ac:dyDescent="0.25">
      <c r="E10166" s="169"/>
      <c r="F10166" s="169"/>
      <c r="G10166" s="169"/>
      <c r="H10166" s="204"/>
    </row>
    <row r="10167" spans="5:8" x14ac:dyDescent="0.25">
      <c r="E10167" s="169"/>
      <c r="F10167" s="169"/>
      <c r="G10167" s="169"/>
      <c r="H10167" s="204"/>
    </row>
    <row r="10168" spans="5:8" x14ac:dyDescent="0.25">
      <c r="E10168" s="169"/>
      <c r="F10168" s="169"/>
      <c r="G10168" s="169"/>
      <c r="H10168" s="204"/>
    </row>
    <row r="10169" spans="5:8" x14ac:dyDescent="0.25">
      <c r="E10169" s="169"/>
      <c r="F10169" s="169"/>
      <c r="G10169" s="169"/>
      <c r="H10169" s="204"/>
    </row>
    <row r="10170" spans="5:8" x14ac:dyDescent="0.25">
      <c r="E10170" s="169"/>
      <c r="F10170" s="169"/>
      <c r="G10170" s="169"/>
      <c r="H10170" s="204"/>
    </row>
    <row r="10171" spans="5:8" x14ac:dyDescent="0.25">
      <c r="E10171" s="169"/>
      <c r="F10171" s="169"/>
      <c r="G10171" s="169"/>
      <c r="H10171" s="204"/>
    </row>
    <row r="10172" spans="5:8" x14ac:dyDescent="0.25">
      <c r="E10172" s="169"/>
      <c r="F10172" s="169"/>
      <c r="G10172" s="169"/>
      <c r="H10172" s="204"/>
    </row>
    <row r="10173" spans="5:8" x14ac:dyDescent="0.25">
      <c r="E10173" s="169"/>
      <c r="F10173" s="169"/>
      <c r="G10173" s="169"/>
      <c r="H10173" s="204"/>
    </row>
    <row r="10174" spans="5:8" x14ac:dyDescent="0.25">
      <c r="E10174" s="169"/>
      <c r="F10174" s="169"/>
      <c r="G10174" s="169"/>
      <c r="H10174" s="204"/>
    </row>
    <row r="10175" spans="5:8" x14ac:dyDescent="0.25">
      <c r="E10175" s="169"/>
      <c r="F10175" s="169"/>
      <c r="G10175" s="169"/>
      <c r="H10175" s="204"/>
    </row>
    <row r="10176" spans="5:8" x14ac:dyDescent="0.25">
      <c r="E10176" s="169"/>
      <c r="F10176" s="169"/>
      <c r="G10176" s="169"/>
      <c r="H10176" s="204"/>
    </row>
    <row r="10177" spans="5:8" x14ac:dyDescent="0.25">
      <c r="E10177" s="169"/>
      <c r="F10177" s="169"/>
      <c r="G10177" s="169"/>
      <c r="H10177" s="204"/>
    </row>
    <row r="10178" spans="5:8" x14ac:dyDescent="0.25">
      <c r="E10178" s="169"/>
      <c r="F10178" s="169"/>
      <c r="G10178" s="169"/>
      <c r="H10178" s="204"/>
    </row>
    <row r="10179" spans="5:8" x14ac:dyDescent="0.25">
      <c r="E10179" s="169"/>
      <c r="F10179" s="169"/>
      <c r="G10179" s="169"/>
      <c r="H10179" s="204"/>
    </row>
    <row r="10180" spans="5:8" x14ac:dyDescent="0.25">
      <c r="E10180" s="169"/>
      <c r="F10180" s="169"/>
      <c r="G10180" s="169"/>
      <c r="H10180" s="204"/>
    </row>
    <row r="10181" spans="5:8" x14ac:dyDescent="0.25">
      <c r="E10181" s="169"/>
      <c r="F10181" s="169"/>
      <c r="G10181" s="169"/>
      <c r="H10181" s="204"/>
    </row>
    <row r="10182" spans="5:8" x14ac:dyDescent="0.25">
      <c r="E10182" s="169"/>
      <c r="F10182" s="169"/>
      <c r="G10182" s="169"/>
      <c r="H10182" s="204"/>
    </row>
    <row r="10183" spans="5:8" x14ac:dyDescent="0.25">
      <c r="E10183" s="169"/>
      <c r="F10183" s="169"/>
      <c r="G10183" s="169"/>
      <c r="H10183" s="204"/>
    </row>
    <row r="10184" spans="5:8" x14ac:dyDescent="0.25">
      <c r="E10184" s="169"/>
      <c r="F10184" s="169"/>
      <c r="G10184" s="169"/>
      <c r="H10184" s="204"/>
    </row>
    <row r="10185" spans="5:8" x14ac:dyDescent="0.25">
      <c r="E10185" s="169"/>
      <c r="F10185" s="169"/>
      <c r="G10185" s="169"/>
      <c r="H10185" s="204"/>
    </row>
    <row r="10186" spans="5:8" x14ac:dyDescent="0.25">
      <c r="E10186" s="169"/>
      <c r="F10186" s="169"/>
      <c r="G10186" s="169"/>
      <c r="H10186" s="204"/>
    </row>
    <row r="10187" spans="5:8" x14ac:dyDescent="0.25">
      <c r="E10187" s="169"/>
      <c r="F10187" s="169"/>
      <c r="G10187" s="169"/>
      <c r="H10187" s="204"/>
    </row>
    <row r="10188" spans="5:8" x14ac:dyDescent="0.25">
      <c r="E10188" s="169"/>
      <c r="F10188" s="169"/>
      <c r="G10188" s="169"/>
      <c r="H10188" s="204"/>
    </row>
    <row r="10189" spans="5:8" x14ac:dyDescent="0.25">
      <c r="E10189" s="169"/>
      <c r="F10189" s="169"/>
      <c r="G10189" s="169"/>
      <c r="H10189" s="204"/>
    </row>
    <row r="10190" spans="5:8" x14ac:dyDescent="0.25">
      <c r="E10190" s="169"/>
      <c r="F10190" s="169"/>
      <c r="G10190" s="169"/>
      <c r="H10190" s="204"/>
    </row>
    <row r="10191" spans="5:8" x14ac:dyDescent="0.25">
      <c r="E10191" s="169"/>
      <c r="F10191" s="169"/>
      <c r="G10191" s="169"/>
      <c r="H10191" s="204"/>
    </row>
    <row r="10192" spans="5:8" x14ac:dyDescent="0.25">
      <c r="E10192" s="169"/>
      <c r="F10192" s="169"/>
      <c r="G10192" s="169"/>
      <c r="H10192" s="204"/>
    </row>
    <row r="10193" spans="5:8" x14ac:dyDescent="0.25">
      <c r="E10193" s="169"/>
      <c r="F10193" s="169"/>
      <c r="G10193" s="169"/>
      <c r="H10193" s="204"/>
    </row>
    <row r="10194" spans="5:8" x14ac:dyDescent="0.25">
      <c r="E10194" s="169"/>
      <c r="F10194" s="169"/>
      <c r="G10194" s="169"/>
      <c r="H10194" s="204"/>
    </row>
    <row r="10195" spans="5:8" x14ac:dyDescent="0.25">
      <c r="E10195" s="169"/>
      <c r="F10195" s="169"/>
      <c r="G10195" s="169"/>
      <c r="H10195" s="204"/>
    </row>
    <row r="10196" spans="5:8" x14ac:dyDescent="0.25">
      <c r="E10196" s="169"/>
      <c r="F10196" s="169"/>
      <c r="G10196" s="169"/>
      <c r="H10196" s="204"/>
    </row>
    <row r="10197" spans="5:8" x14ac:dyDescent="0.25">
      <c r="E10197" s="169"/>
      <c r="F10197" s="169"/>
      <c r="G10197" s="169"/>
      <c r="H10197" s="204"/>
    </row>
    <row r="10198" spans="5:8" x14ac:dyDescent="0.25">
      <c r="E10198" s="169"/>
      <c r="F10198" s="169"/>
      <c r="G10198" s="169"/>
      <c r="H10198" s="204"/>
    </row>
    <row r="10199" spans="5:8" x14ac:dyDescent="0.25">
      <c r="E10199" s="169"/>
      <c r="F10199" s="169"/>
      <c r="G10199" s="169"/>
      <c r="H10199" s="204"/>
    </row>
    <row r="10200" spans="5:8" x14ac:dyDescent="0.25">
      <c r="E10200" s="169"/>
      <c r="F10200" s="169"/>
      <c r="G10200" s="169"/>
      <c r="H10200" s="204"/>
    </row>
    <row r="10201" spans="5:8" x14ac:dyDescent="0.25">
      <c r="E10201" s="169"/>
      <c r="F10201" s="169"/>
      <c r="G10201" s="169"/>
      <c r="H10201" s="204"/>
    </row>
    <row r="10202" spans="5:8" x14ac:dyDescent="0.25">
      <c r="E10202" s="169"/>
      <c r="F10202" s="169"/>
      <c r="G10202" s="169"/>
      <c r="H10202" s="204"/>
    </row>
    <row r="10203" spans="5:8" x14ac:dyDescent="0.25">
      <c r="E10203" s="169"/>
      <c r="F10203" s="169"/>
      <c r="G10203" s="169"/>
      <c r="H10203" s="204"/>
    </row>
    <row r="10204" spans="5:8" x14ac:dyDescent="0.25">
      <c r="E10204" s="169"/>
      <c r="F10204" s="169"/>
      <c r="G10204" s="169"/>
      <c r="H10204" s="204"/>
    </row>
    <row r="10205" spans="5:8" x14ac:dyDescent="0.25">
      <c r="E10205" s="169"/>
      <c r="F10205" s="169"/>
      <c r="G10205" s="169"/>
      <c r="H10205" s="204"/>
    </row>
    <row r="10206" spans="5:8" x14ac:dyDescent="0.25">
      <c r="E10206" s="169"/>
      <c r="F10206" s="169"/>
      <c r="G10206" s="169"/>
      <c r="H10206" s="204"/>
    </row>
    <row r="10207" spans="5:8" x14ac:dyDescent="0.25">
      <c r="E10207" s="169"/>
      <c r="F10207" s="169"/>
      <c r="G10207" s="169"/>
      <c r="H10207" s="204"/>
    </row>
    <row r="10208" spans="5:8" x14ac:dyDescent="0.25">
      <c r="E10208" s="169"/>
      <c r="F10208" s="169"/>
      <c r="G10208" s="169"/>
      <c r="H10208" s="204"/>
    </row>
    <row r="10209" spans="5:8" x14ac:dyDescent="0.25">
      <c r="E10209" s="169"/>
      <c r="F10209" s="169"/>
      <c r="G10209" s="169"/>
      <c r="H10209" s="204"/>
    </row>
    <row r="10210" spans="5:8" x14ac:dyDescent="0.25">
      <c r="E10210" s="169"/>
      <c r="F10210" s="169"/>
      <c r="G10210" s="169"/>
      <c r="H10210" s="204"/>
    </row>
    <row r="10211" spans="5:8" x14ac:dyDescent="0.25">
      <c r="E10211" s="169"/>
      <c r="F10211" s="169"/>
      <c r="G10211" s="169"/>
      <c r="H10211" s="204"/>
    </row>
    <row r="10212" spans="5:8" x14ac:dyDescent="0.25">
      <c r="E10212" s="169"/>
      <c r="F10212" s="169"/>
      <c r="G10212" s="169"/>
      <c r="H10212" s="204"/>
    </row>
    <row r="10213" spans="5:8" x14ac:dyDescent="0.25">
      <c r="E10213" s="169"/>
      <c r="F10213" s="169"/>
      <c r="G10213" s="169"/>
      <c r="H10213" s="204"/>
    </row>
    <row r="10214" spans="5:8" x14ac:dyDescent="0.25">
      <c r="E10214" s="169"/>
      <c r="F10214" s="169"/>
      <c r="G10214" s="169"/>
      <c r="H10214" s="204"/>
    </row>
    <row r="10215" spans="5:8" x14ac:dyDescent="0.25">
      <c r="E10215" s="169"/>
      <c r="F10215" s="169"/>
      <c r="G10215" s="169"/>
      <c r="H10215" s="204"/>
    </row>
    <row r="10216" spans="5:8" x14ac:dyDescent="0.25">
      <c r="E10216" s="169"/>
      <c r="F10216" s="169"/>
      <c r="G10216" s="169"/>
      <c r="H10216" s="204"/>
    </row>
    <row r="10217" spans="5:8" x14ac:dyDescent="0.25">
      <c r="E10217" s="169"/>
      <c r="F10217" s="169"/>
      <c r="G10217" s="169"/>
      <c r="H10217" s="204"/>
    </row>
    <row r="10218" spans="5:8" x14ac:dyDescent="0.25">
      <c r="E10218" s="169"/>
      <c r="F10218" s="169"/>
      <c r="G10218" s="169"/>
      <c r="H10218" s="204"/>
    </row>
    <row r="10219" spans="5:8" x14ac:dyDescent="0.25">
      <c r="E10219" s="169"/>
      <c r="F10219" s="169"/>
      <c r="G10219" s="169"/>
      <c r="H10219" s="204"/>
    </row>
    <row r="10220" spans="5:8" x14ac:dyDescent="0.25">
      <c r="E10220" s="169"/>
      <c r="F10220" s="169"/>
      <c r="G10220" s="169"/>
      <c r="H10220" s="204"/>
    </row>
    <row r="10221" spans="5:8" x14ac:dyDescent="0.25">
      <c r="E10221" s="169"/>
      <c r="F10221" s="169"/>
      <c r="G10221" s="169"/>
      <c r="H10221" s="204"/>
    </row>
    <row r="10222" spans="5:8" x14ac:dyDescent="0.25">
      <c r="E10222" s="169"/>
      <c r="F10222" s="169"/>
      <c r="G10222" s="169"/>
      <c r="H10222" s="204"/>
    </row>
    <row r="10223" spans="5:8" x14ac:dyDescent="0.25">
      <c r="E10223" s="169"/>
      <c r="F10223" s="169"/>
      <c r="G10223" s="169"/>
      <c r="H10223" s="204"/>
    </row>
    <row r="10224" spans="5:8" x14ac:dyDescent="0.25">
      <c r="E10224" s="169"/>
      <c r="F10224" s="169"/>
      <c r="G10224" s="169"/>
      <c r="H10224" s="204"/>
    </row>
    <row r="10225" spans="5:8" x14ac:dyDescent="0.25">
      <c r="E10225" s="169"/>
      <c r="F10225" s="169"/>
      <c r="G10225" s="169"/>
      <c r="H10225" s="204"/>
    </row>
    <row r="10226" spans="5:8" x14ac:dyDescent="0.25">
      <c r="E10226" s="169"/>
      <c r="F10226" s="169"/>
      <c r="G10226" s="169"/>
      <c r="H10226" s="204"/>
    </row>
    <row r="10227" spans="5:8" x14ac:dyDescent="0.25">
      <c r="E10227" s="169"/>
      <c r="F10227" s="169"/>
      <c r="G10227" s="169"/>
      <c r="H10227" s="204"/>
    </row>
    <row r="10228" spans="5:8" x14ac:dyDescent="0.25">
      <c r="E10228" s="169"/>
      <c r="F10228" s="169"/>
      <c r="G10228" s="169"/>
      <c r="H10228" s="204"/>
    </row>
    <row r="10229" spans="5:8" x14ac:dyDescent="0.25">
      <c r="E10229" s="169"/>
      <c r="F10229" s="169"/>
      <c r="G10229" s="169"/>
      <c r="H10229" s="204"/>
    </row>
    <row r="10230" spans="5:8" x14ac:dyDescent="0.25">
      <c r="E10230" s="169"/>
      <c r="F10230" s="169"/>
      <c r="G10230" s="169"/>
      <c r="H10230" s="204"/>
    </row>
    <row r="10231" spans="5:8" x14ac:dyDescent="0.25">
      <c r="E10231" s="169"/>
      <c r="F10231" s="169"/>
      <c r="G10231" s="169"/>
      <c r="H10231" s="204"/>
    </row>
    <row r="10232" spans="5:8" x14ac:dyDescent="0.25">
      <c r="E10232" s="169"/>
      <c r="F10232" s="169"/>
      <c r="G10232" s="169"/>
      <c r="H10232" s="204"/>
    </row>
    <row r="10233" spans="5:8" x14ac:dyDescent="0.25">
      <c r="E10233" s="169"/>
      <c r="F10233" s="169"/>
      <c r="G10233" s="169"/>
      <c r="H10233" s="204"/>
    </row>
    <row r="10234" spans="5:8" x14ac:dyDescent="0.25">
      <c r="E10234" s="169"/>
      <c r="F10234" s="169"/>
      <c r="G10234" s="169"/>
      <c r="H10234" s="204"/>
    </row>
    <row r="10235" spans="5:8" x14ac:dyDescent="0.25">
      <c r="E10235" s="169"/>
      <c r="F10235" s="169"/>
      <c r="G10235" s="169"/>
      <c r="H10235" s="204"/>
    </row>
    <row r="10236" spans="5:8" x14ac:dyDescent="0.25">
      <c r="E10236" s="169"/>
      <c r="F10236" s="169"/>
      <c r="G10236" s="169"/>
      <c r="H10236" s="204"/>
    </row>
    <row r="10237" spans="5:8" x14ac:dyDescent="0.25">
      <c r="E10237" s="169"/>
      <c r="F10237" s="169"/>
      <c r="G10237" s="169"/>
      <c r="H10237" s="204"/>
    </row>
    <row r="10238" spans="5:8" x14ac:dyDescent="0.25">
      <c r="E10238" s="169"/>
      <c r="F10238" s="169"/>
      <c r="G10238" s="169"/>
      <c r="H10238" s="204"/>
    </row>
    <row r="10239" spans="5:8" x14ac:dyDescent="0.25">
      <c r="E10239" s="169"/>
      <c r="F10239" s="169"/>
      <c r="G10239" s="169"/>
      <c r="H10239" s="204"/>
    </row>
    <row r="10240" spans="5:8" x14ac:dyDescent="0.25">
      <c r="E10240" s="169"/>
      <c r="F10240" s="169"/>
      <c r="G10240" s="169"/>
      <c r="H10240" s="204"/>
    </row>
    <row r="10241" spans="5:8" x14ac:dyDescent="0.25">
      <c r="E10241" s="169"/>
      <c r="F10241" s="169"/>
      <c r="G10241" s="169"/>
      <c r="H10241" s="204"/>
    </row>
    <row r="10242" spans="5:8" x14ac:dyDescent="0.25">
      <c r="E10242" s="169"/>
      <c r="F10242" s="169"/>
      <c r="G10242" s="169"/>
      <c r="H10242" s="204"/>
    </row>
    <row r="10243" spans="5:8" x14ac:dyDescent="0.25">
      <c r="E10243" s="169"/>
      <c r="F10243" s="169"/>
      <c r="G10243" s="169"/>
      <c r="H10243" s="204"/>
    </row>
    <row r="10244" spans="5:8" x14ac:dyDescent="0.25">
      <c r="E10244" s="169"/>
      <c r="F10244" s="169"/>
      <c r="G10244" s="169"/>
      <c r="H10244" s="204"/>
    </row>
    <row r="10245" spans="5:8" x14ac:dyDescent="0.25">
      <c r="E10245" s="169"/>
      <c r="F10245" s="169"/>
      <c r="G10245" s="169"/>
      <c r="H10245" s="204"/>
    </row>
    <row r="10246" spans="5:8" x14ac:dyDescent="0.25">
      <c r="E10246" s="169"/>
      <c r="F10246" s="169"/>
      <c r="G10246" s="169"/>
      <c r="H10246" s="204"/>
    </row>
    <row r="10247" spans="5:8" x14ac:dyDescent="0.25">
      <c r="E10247" s="169"/>
      <c r="F10247" s="169"/>
      <c r="G10247" s="169"/>
      <c r="H10247" s="204"/>
    </row>
    <row r="10248" spans="5:8" x14ac:dyDescent="0.25">
      <c r="E10248" s="169"/>
      <c r="F10248" s="169"/>
      <c r="G10248" s="169"/>
      <c r="H10248" s="204"/>
    </row>
    <row r="10249" spans="5:8" x14ac:dyDescent="0.25">
      <c r="E10249" s="169"/>
      <c r="F10249" s="169"/>
      <c r="G10249" s="169"/>
      <c r="H10249" s="204"/>
    </row>
    <row r="10250" spans="5:8" x14ac:dyDescent="0.25">
      <c r="E10250" s="169"/>
      <c r="F10250" s="169"/>
      <c r="G10250" s="169"/>
      <c r="H10250" s="204"/>
    </row>
    <row r="10251" spans="5:8" x14ac:dyDescent="0.25">
      <c r="E10251" s="169"/>
      <c r="F10251" s="169"/>
      <c r="G10251" s="169"/>
      <c r="H10251" s="204"/>
    </row>
    <row r="10252" spans="5:8" x14ac:dyDescent="0.25">
      <c r="E10252" s="169"/>
      <c r="F10252" s="169"/>
      <c r="G10252" s="169"/>
      <c r="H10252" s="204"/>
    </row>
    <row r="10253" spans="5:8" x14ac:dyDescent="0.25">
      <c r="E10253" s="169"/>
      <c r="F10253" s="169"/>
      <c r="G10253" s="169"/>
      <c r="H10253" s="204"/>
    </row>
    <row r="10254" spans="5:8" x14ac:dyDescent="0.25">
      <c r="E10254" s="169"/>
      <c r="F10254" s="169"/>
      <c r="G10254" s="169"/>
      <c r="H10254" s="204"/>
    </row>
    <row r="10255" spans="5:8" x14ac:dyDescent="0.25">
      <c r="E10255" s="169"/>
      <c r="F10255" s="169"/>
      <c r="G10255" s="169"/>
      <c r="H10255" s="204"/>
    </row>
    <row r="10256" spans="5:8" x14ac:dyDescent="0.25">
      <c r="E10256" s="169"/>
      <c r="F10256" s="169"/>
      <c r="G10256" s="169"/>
      <c r="H10256" s="204"/>
    </row>
    <row r="10257" spans="5:8" x14ac:dyDescent="0.25">
      <c r="E10257" s="169"/>
      <c r="F10257" s="169"/>
      <c r="G10257" s="169"/>
      <c r="H10257" s="204"/>
    </row>
    <row r="10258" spans="5:8" x14ac:dyDescent="0.25">
      <c r="E10258" s="169"/>
      <c r="F10258" s="169"/>
      <c r="G10258" s="169"/>
      <c r="H10258" s="204"/>
    </row>
    <row r="10259" spans="5:8" x14ac:dyDescent="0.25">
      <c r="E10259" s="169"/>
      <c r="F10259" s="169"/>
      <c r="G10259" s="169"/>
      <c r="H10259" s="204"/>
    </row>
    <row r="10260" spans="5:8" x14ac:dyDescent="0.25">
      <c r="E10260" s="169"/>
      <c r="F10260" s="169"/>
      <c r="G10260" s="169"/>
      <c r="H10260" s="204"/>
    </row>
    <row r="10261" spans="5:8" x14ac:dyDescent="0.25">
      <c r="E10261" s="169"/>
      <c r="F10261" s="169"/>
      <c r="G10261" s="169"/>
      <c r="H10261" s="204"/>
    </row>
    <row r="10262" spans="5:8" x14ac:dyDescent="0.25">
      <c r="E10262" s="169"/>
      <c r="F10262" s="169"/>
      <c r="G10262" s="169"/>
      <c r="H10262" s="204"/>
    </row>
    <row r="10263" spans="5:8" x14ac:dyDescent="0.25">
      <c r="E10263" s="169"/>
      <c r="F10263" s="169"/>
      <c r="G10263" s="169"/>
      <c r="H10263" s="204"/>
    </row>
    <row r="10264" spans="5:8" x14ac:dyDescent="0.25">
      <c r="E10264" s="169"/>
      <c r="F10264" s="169"/>
      <c r="G10264" s="169"/>
      <c r="H10264" s="204"/>
    </row>
    <row r="10265" spans="5:8" x14ac:dyDescent="0.25">
      <c r="E10265" s="169"/>
      <c r="F10265" s="169"/>
      <c r="G10265" s="169"/>
      <c r="H10265" s="204"/>
    </row>
    <row r="10266" spans="5:8" x14ac:dyDescent="0.25">
      <c r="E10266" s="169"/>
      <c r="F10266" s="169"/>
      <c r="G10266" s="169"/>
      <c r="H10266" s="204"/>
    </row>
    <row r="10267" spans="5:8" x14ac:dyDescent="0.25">
      <c r="E10267" s="169"/>
      <c r="F10267" s="169"/>
      <c r="G10267" s="169"/>
      <c r="H10267" s="204"/>
    </row>
    <row r="10268" spans="5:8" x14ac:dyDescent="0.25">
      <c r="E10268" s="169"/>
      <c r="F10268" s="169"/>
      <c r="G10268" s="169"/>
      <c r="H10268" s="204"/>
    </row>
    <row r="10269" spans="5:8" x14ac:dyDescent="0.25">
      <c r="E10269" s="169"/>
      <c r="F10269" s="169"/>
      <c r="G10269" s="169"/>
      <c r="H10269" s="204"/>
    </row>
    <row r="10270" spans="5:8" x14ac:dyDescent="0.25">
      <c r="E10270" s="169"/>
      <c r="F10270" s="169"/>
      <c r="G10270" s="169"/>
      <c r="H10270" s="204"/>
    </row>
    <row r="10271" spans="5:8" x14ac:dyDescent="0.25">
      <c r="E10271" s="169"/>
      <c r="F10271" s="169"/>
      <c r="G10271" s="169"/>
      <c r="H10271" s="204"/>
    </row>
    <row r="10272" spans="5:8" x14ac:dyDescent="0.25">
      <c r="E10272" s="169"/>
      <c r="F10272" s="169"/>
      <c r="G10272" s="169"/>
      <c r="H10272" s="204"/>
    </row>
    <row r="10273" spans="5:8" x14ac:dyDescent="0.25">
      <c r="E10273" s="169"/>
      <c r="F10273" s="169"/>
      <c r="G10273" s="169"/>
      <c r="H10273" s="204"/>
    </row>
    <row r="10274" spans="5:8" x14ac:dyDescent="0.25">
      <c r="E10274" s="169"/>
      <c r="F10274" s="169"/>
      <c r="G10274" s="169"/>
      <c r="H10274" s="204"/>
    </row>
    <row r="10275" spans="5:8" x14ac:dyDescent="0.25">
      <c r="E10275" s="169"/>
      <c r="F10275" s="169"/>
      <c r="G10275" s="169"/>
      <c r="H10275" s="204"/>
    </row>
    <row r="10276" spans="5:8" x14ac:dyDescent="0.25">
      <c r="E10276" s="169"/>
      <c r="F10276" s="169"/>
      <c r="G10276" s="169"/>
      <c r="H10276" s="204"/>
    </row>
    <row r="10277" spans="5:8" x14ac:dyDescent="0.25">
      <c r="E10277" s="169"/>
      <c r="F10277" s="169"/>
      <c r="G10277" s="169"/>
      <c r="H10277" s="204"/>
    </row>
    <row r="10278" spans="5:8" x14ac:dyDescent="0.25">
      <c r="E10278" s="169"/>
      <c r="F10278" s="169"/>
      <c r="G10278" s="169"/>
      <c r="H10278" s="204"/>
    </row>
    <row r="10279" spans="5:8" x14ac:dyDescent="0.25">
      <c r="E10279" s="169"/>
      <c r="F10279" s="169"/>
      <c r="G10279" s="169"/>
      <c r="H10279" s="204"/>
    </row>
    <row r="10280" spans="5:8" x14ac:dyDescent="0.25">
      <c r="E10280" s="169"/>
      <c r="F10280" s="169"/>
      <c r="G10280" s="169"/>
      <c r="H10280" s="204"/>
    </row>
    <row r="10281" spans="5:8" x14ac:dyDescent="0.25">
      <c r="E10281" s="169"/>
      <c r="F10281" s="169"/>
      <c r="G10281" s="169"/>
      <c r="H10281" s="204"/>
    </row>
    <row r="10282" spans="5:8" x14ac:dyDescent="0.25">
      <c r="E10282" s="169"/>
      <c r="F10282" s="169"/>
      <c r="G10282" s="169"/>
      <c r="H10282" s="204"/>
    </row>
    <row r="10283" spans="5:8" x14ac:dyDescent="0.25">
      <c r="E10283" s="169"/>
      <c r="F10283" s="169"/>
      <c r="G10283" s="169"/>
      <c r="H10283" s="204"/>
    </row>
    <row r="10284" spans="5:8" x14ac:dyDescent="0.25">
      <c r="E10284" s="169"/>
      <c r="F10284" s="169"/>
      <c r="G10284" s="169"/>
      <c r="H10284" s="204"/>
    </row>
    <row r="10285" spans="5:8" x14ac:dyDescent="0.25">
      <c r="E10285" s="169"/>
      <c r="F10285" s="169"/>
      <c r="G10285" s="169"/>
      <c r="H10285" s="204"/>
    </row>
    <row r="10286" spans="5:8" x14ac:dyDescent="0.25">
      <c r="E10286" s="169"/>
      <c r="F10286" s="169"/>
      <c r="G10286" s="169"/>
      <c r="H10286" s="204"/>
    </row>
    <row r="10287" spans="5:8" x14ac:dyDescent="0.25">
      <c r="E10287" s="169"/>
      <c r="F10287" s="169"/>
      <c r="G10287" s="169"/>
      <c r="H10287" s="204"/>
    </row>
    <row r="10288" spans="5:8" x14ac:dyDescent="0.25">
      <c r="E10288" s="169"/>
      <c r="F10288" s="169"/>
      <c r="G10288" s="169"/>
      <c r="H10288" s="204"/>
    </row>
    <row r="10289" spans="5:8" x14ac:dyDescent="0.25">
      <c r="E10289" s="169"/>
      <c r="F10289" s="169"/>
      <c r="G10289" s="169"/>
      <c r="H10289" s="204"/>
    </row>
    <row r="10290" spans="5:8" x14ac:dyDescent="0.25">
      <c r="E10290" s="169"/>
      <c r="F10290" s="169"/>
      <c r="G10290" s="169"/>
      <c r="H10290" s="204"/>
    </row>
    <row r="10291" spans="5:8" x14ac:dyDescent="0.25">
      <c r="E10291" s="169"/>
      <c r="F10291" s="169"/>
      <c r="G10291" s="169"/>
      <c r="H10291" s="204"/>
    </row>
    <row r="10292" spans="5:8" x14ac:dyDescent="0.25">
      <c r="E10292" s="169"/>
      <c r="F10292" s="169"/>
      <c r="G10292" s="169"/>
      <c r="H10292" s="204"/>
    </row>
    <row r="10293" spans="5:8" x14ac:dyDescent="0.25">
      <c r="E10293" s="169"/>
      <c r="F10293" s="169"/>
      <c r="G10293" s="169"/>
      <c r="H10293" s="204"/>
    </row>
    <row r="10294" spans="5:8" x14ac:dyDescent="0.25">
      <c r="E10294" s="169"/>
      <c r="F10294" s="169"/>
      <c r="G10294" s="169"/>
      <c r="H10294" s="204"/>
    </row>
    <row r="10295" spans="5:8" x14ac:dyDescent="0.25">
      <c r="E10295" s="169"/>
      <c r="F10295" s="169"/>
      <c r="G10295" s="169"/>
      <c r="H10295" s="204"/>
    </row>
    <row r="10296" spans="5:8" x14ac:dyDescent="0.25">
      <c r="E10296" s="169"/>
      <c r="F10296" s="169"/>
      <c r="G10296" s="169"/>
      <c r="H10296" s="204"/>
    </row>
    <row r="10297" spans="5:8" x14ac:dyDescent="0.25">
      <c r="E10297" s="169"/>
      <c r="F10297" s="169"/>
      <c r="G10297" s="169"/>
      <c r="H10297" s="204"/>
    </row>
    <row r="10298" spans="5:8" x14ac:dyDescent="0.25">
      <c r="E10298" s="169"/>
      <c r="F10298" s="169"/>
      <c r="G10298" s="169"/>
      <c r="H10298" s="204"/>
    </row>
    <row r="10299" spans="5:8" x14ac:dyDescent="0.25">
      <c r="E10299" s="169"/>
      <c r="F10299" s="169"/>
      <c r="G10299" s="169"/>
      <c r="H10299" s="204"/>
    </row>
    <row r="10300" spans="5:8" x14ac:dyDescent="0.25">
      <c r="E10300" s="169"/>
      <c r="F10300" s="169"/>
      <c r="G10300" s="169"/>
      <c r="H10300" s="204"/>
    </row>
    <row r="10301" spans="5:8" x14ac:dyDescent="0.25">
      <c r="E10301" s="169"/>
      <c r="F10301" s="169"/>
      <c r="G10301" s="169"/>
      <c r="H10301" s="204"/>
    </row>
    <row r="10302" spans="5:8" x14ac:dyDescent="0.25">
      <c r="E10302" s="169"/>
      <c r="F10302" s="169"/>
      <c r="G10302" s="169"/>
      <c r="H10302" s="204"/>
    </row>
    <row r="10303" spans="5:8" x14ac:dyDescent="0.25">
      <c r="E10303" s="169"/>
      <c r="F10303" s="169"/>
      <c r="G10303" s="169"/>
      <c r="H10303" s="204"/>
    </row>
    <row r="10304" spans="5:8" x14ac:dyDescent="0.25">
      <c r="E10304" s="169"/>
      <c r="F10304" s="169"/>
      <c r="G10304" s="169"/>
      <c r="H10304" s="204"/>
    </row>
    <row r="10305" spans="5:8" x14ac:dyDescent="0.25">
      <c r="E10305" s="169"/>
      <c r="F10305" s="169"/>
      <c r="G10305" s="169"/>
      <c r="H10305" s="204"/>
    </row>
    <row r="10306" spans="5:8" x14ac:dyDescent="0.25">
      <c r="E10306" s="169"/>
      <c r="F10306" s="169"/>
      <c r="G10306" s="169"/>
      <c r="H10306" s="204"/>
    </row>
    <row r="10307" spans="5:8" x14ac:dyDescent="0.25">
      <c r="E10307" s="169"/>
      <c r="F10307" s="169"/>
      <c r="G10307" s="169"/>
      <c r="H10307" s="204"/>
    </row>
    <row r="10308" spans="5:8" x14ac:dyDescent="0.25">
      <c r="E10308" s="169"/>
      <c r="F10308" s="169"/>
      <c r="G10308" s="169"/>
      <c r="H10308" s="204"/>
    </row>
    <row r="10309" spans="5:8" x14ac:dyDescent="0.25">
      <c r="E10309" s="169"/>
      <c r="F10309" s="169"/>
      <c r="G10309" s="169"/>
      <c r="H10309" s="204"/>
    </row>
    <row r="10310" spans="5:8" x14ac:dyDescent="0.25">
      <c r="E10310" s="169"/>
      <c r="F10310" s="169"/>
      <c r="G10310" s="169"/>
      <c r="H10310" s="204"/>
    </row>
    <row r="10311" spans="5:8" x14ac:dyDescent="0.25">
      <c r="E10311" s="169"/>
      <c r="F10311" s="169"/>
      <c r="G10311" s="169"/>
      <c r="H10311" s="204"/>
    </row>
    <row r="10312" spans="5:8" x14ac:dyDescent="0.25">
      <c r="E10312" s="169"/>
      <c r="F10312" s="169"/>
      <c r="G10312" s="169"/>
      <c r="H10312" s="204"/>
    </row>
    <row r="10313" spans="5:8" x14ac:dyDescent="0.25">
      <c r="E10313" s="169"/>
      <c r="F10313" s="169"/>
      <c r="G10313" s="169"/>
      <c r="H10313" s="204"/>
    </row>
    <row r="10314" spans="5:8" x14ac:dyDescent="0.25">
      <c r="E10314" s="169"/>
      <c r="F10314" s="169"/>
      <c r="G10314" s="169"/>
      <c r="H10314" s="204"/>
    </row>
    <row r="10315" spans="5:8" x14ac:dyDescent="0.25">
      <c r="E10315" s="169"/>
      <c r="F10315" s="169"/>
      <c r="G10315" s="169"/>
      <c r="H10315" s="204"/>
    </row>
    <row r="10316" spans="5:8" x14ac:dyDescent="0.25">
      <c r="E10316" s="169"/>
      <c r="F10316" s="169"/>
      <c r="G10316" s="169"/>
      <c r="H10316" s="204"/>
    </row>
    <row r="10317" spans="5:8" x14ac:dyDescent="0.25">
      <c r="E10317" s="169"/>
      <c r="F10317" s="169"/>
      <c r="G10317" s="169"/>
      <c r="H10317" s="204"/>
    </row>
    <row r="10318" spans="5:8" x14ac:dyDescent="0.25">
      <c r="E10318" s="169"/>
      <c r="F10318" s="169"/>
      <c r="G10318" s="169"/>
      <c r="H10318" s="204"/>
    </row>
    <row r="10319" spans="5:8" x14ac:dyDescent="0.25">
      <c r="E10319" s="169"/>
      <c r="F10319" s="169"/>
      <c r="G10319" s="169"/>
      <c r="H10319" s="204"/>
    </row>
    <row r="10320" spans="5:8" x14ac:dyDescent="0.25">
      <c r="E10320" s="169"/>
      <c r="F10320" s="169"/>
      <c r="G10320" s="169"/>
      <c r="H10320" s="204"/>
    </row>
    <row r="10321" spans="5:8" x14ac:dyDescent="0.25">
      <c r="E10321" s="169"/>
      <c r="F10321" s="169"/>
      <c r="G10321" s="169"/>
      <c r="H10321" s="204"/>
    </row>
    <row r="10322" spans="5:8" x14ac:dyDescent="0.25">
      <c r="E10322" s="169"/>
      <c r="F10322" s="169"/>
      <c r="G10322" s="169"/>
      <c r="H10322" s="204"/>
    </row>
    <row r="10323" spans="5:8" x14ac:dyDescent="0.25">
      <c r="E10323" s="169"/>
      <c r="F10323" s="169"/>
      <c r="G10323" s="169"/>
      <c r="H10323" s="204"/>
    </row>
    <row r="10324" spans="5:8" x14ac:dyDescent="0.25">
      <c r="E10324" s="169"/>
      <c r="F10324" s="169"/>
      <c r="G10324" s="169"/>
      <c r="H10324" s="204"/>
    </row>
    <row r="10325" spans="5:8" x14ac:dyDescent="0.25">
      <c r="E10325" s="169"/>
      <c r="F10325" s="169"/>
      <c r="G10325" s="169"/>
      <c r="H10325" s="204"/>
    </row>
    <row r="10326" spans="5:8" x14ac:dyDescent="0.25">
      <c r="E10326" s="169"/>
      <c r="F10326" s="169"/>
      <c r="G10326" s="169"/>
      <c r="H10326" s="204"/>
    </row>
    <row r="10327" spans="5:8" x14ac:dyDescent="0.25">
      <c r="E10327" s="169"/>
      <c r="F10327" s="169"/>
      <c r="G10327" s="169"/>
      <c r="H10327" s="204"/>
    </row>
    <row r="10328" spans="5:8" x14ac:dyDescent="0.25">
      <c r="E10328" s="169"/>
      <c r="F10328" s="169"/>
      <c r="G10328" s="169"/>
      <c r="H10328" s="204"/>
    </row>
    <row r="10329" spans="5:8" x14ac:dyDescent="0.25">
      <c r="E10329" s="169"/>
      <c r="F10329" s="169"/>
      <c r="G10329" s="169"/>
      <c r="H10329" s="204"/>
    </row>
    <row r="10330" spans="5:8" x14ac:dyDescent="0.25">
      <c r="E10330" s="169"/>
      <c r="F10330" s="169"/>
      <c r="G10330" s="169"/>
      <c r="H10330" s="204"/>
    </row>
    <row r="10331" spans="5:8" x14ac:dyDescent="0.25">
      <c r="E10331" s="169"/>
      <c r="F10331" s="169"/>
      <c r="G10331" s="169"/>
      <c r="H10331" s="204"/>
    </row>
    <row r="10332" spans="5:8" x14ac:dyDescent="0.25">
      <c r="E10332" s="169"/>
      <c r="F10332" s="169"/>
      <c r="G10332" s="169"/>
      <c r="H10332" s="204"/>
    </row>
    <row r="10333" spans="5:8" x14ac:dyDescent="0.25">
      <c r="E10333" s="169"/>
      <c r="F10333" s="169"/>
      <c r="G10333" s="169"/>
      <c r="H10333" s="204"/>
    </row>
    <row r="10334" spans="5:8" x14ac:dyDescent="0.25">
      <c r="E10334" s="169"/>
      <c r="F10334" s="169"/>
      <c r="G10334" s="169"/>
      <c r="H10334" s="204"/>
    </row>
    <row r="10335" spans="5:8" x14ac:dyDescent="0.25">
      <c r="E10335" s="169"/>
      <c r="F10335" s="169"/>
      <c r="G10335" s="169"/>
      <c r="H10335" s="204"/>
    </row>
    <row r="10336" spans="5:8" x14ac:dyDescent="0.25">
      <c r="E10336" s="169"/>
      <c r="F10336" s="169"/>
      <c r="G10336" s="169"/>
      <c r="H10336" s="204"/>
    </row>
    <row r="10337" spans="5:8" x14ac:dyDescent="0.25">
      <c r="E10337" s="169"/>
      <c r="F10337" s="169"/>
      <c r="G10337" s="169"/>
      <c r="H10337" s="204"/>
    </row>
    <row r="10338" spans="5:8" x14ac:dyDescent="0.25">
      <c r="E10338" s="169"/>
      <c r="F10338" s="169"/>
      <c r="G10338" s="169"/>
      <c r="H10338" s="204"/>
    </row>
    <row r="10339" spans="5:8" x14ac:dyDescent="0.25">
      <c r="E10339" s="169"/>
      <c r="F10339" s="169"/>
      <c r="G10339" s="169"/>
      <c r="H10339" s="204"/>
    </row>
    <row r="10340" spans="5:8" x14ac:dyDescent="0.25">
      <c r="E10340" s="169"/>
      <c r="F10340" s="169"/>
      <c r="G10340" s="169"/>
      <c r="H10340" s="204"/>
    </row>
    <row r="10341" spans="5:8" x14ac:dyDescent="0.25">
      <c r="E10341" s="169"/>
      <c r="F10341" s="169"/>
      <c r="G10341" s="169"/>
      <c r="H10341" s="204"/>
    </row>
    <row r="10342" spans="5:8" x14ac:dyDescent="0.25">
      <c r="E10342" s="169"/>
      <c r="F10342" s="169"/>
      <c r="G10342" s="169"/>
      <c r="H10342" s="204"/>
    </row>
    <row r="10343" spans="5:8" x14ac:dyDescent="0.25">
      <c r="E10343" s="169"/>
      <c r="F10343" s="169"/>
      <c r="G10343" s="169"/>
      <c r="H10343" s="204"/>
    </row>
    <row r="10344" spans="5:8" x14ac:dyDescent="0.25">
      <c r="E10344" s="169"/>
      <c r="F10344" s="169"/>
      <c r="G10344" s="169"/>
      <c r="H10344" s="204"/>
    </row>
    <row r="10345" spans="5:8" x14ac:dyDescent="0.25">
      <c r="E10345" s="169"/>
      <c r="F10345" s="169"/>
      <c r="G10345" s="169"/>
      <c r="H10345" s="204"/>
    </row>
    <row r="10346" spans="5:8" x14ac:dyDescent="0.25">
      <c r="E10346" s="169"/>
      <c r="F10346" s="169"/>
      <c r="G10346" s="169"/>
      <c r="H10346" s="204"/>
    </row>
    <row r="10347" spans="5:8" x14ac:dyDescent="0.25">
      <c r="E10347" s="169"/>
      <c r="F10347" s="169"/>
      <c r="G10347" s="169"/>
      <c r="H10347" s="204"/>
    </row>
    <row r="10348" spans="5:8" x14ac:dyDescent="0.25">
      <c r="E10348" s="169"/>
      <c r="F10348" s="169"/>
      <c r="G10348" s="169"/>
      <c r="H10348" s="204"/>
    </row>
    <row r="10349" spans="5:8" x14ac:dyDescent="0.25">
      <c r="E10349" s="169"/>
      <c r="F10349" s="169"/>
      <c r="G10349" s="169"/>
      <c r="H10349" s="204"/>
    </row>
    <row r="10350" spans="5:8" x14ac:dyDescent="0.25">
      <c r="E10350" s="169"/>
      <c r="F10350" s="169"/>
      <c r="G10350" s="169"/>
      <c r="H10350" s="204"/>
    </row>
    <row r="10351" spans="5:8" x14ac:dyDescent="0.25">
      <c r="E10351" s="169"/>
      <c r="F10351" s="169"/>
      <c r="G10351" s="169"/>
      <c r="H10351" s="204"/>
    </row>
    <row r="10352" spans="5:8" x14ac:dyDescent="0.25">
      <c r="E10352" s="169"/>
      <c r="F10352" s="169"/>
      <c r="G10352" s="169"/>
      <c r="H10352" s="204"/>
    </row>
    <row r="10353" spans="5:8" x14ac:dyDescent="0.25">
      <c r="E10353" s="169"/>
      <c r="F10353" s="169"/>
      <c r="G10353" s="169"/>
      <c r="H10353" s="204"/>
    </row>
    <row r="10354" spans="5:8" x14ac:dyDescent="0.25">
      <c r="E10354" s="169"/>
      <c r="F10354" s="169"/>
      <c r="G10354" s="169"/>
      <c r="H10354" s="204"/>
    </row>
    <row r="10355" spans="5:8" x14ac:dyDescent="0.25">
      <c r="E10355" s="169"/>
      <c r="F10355" s="169"/>
      <c r="G10355" s="169"/>
      <c r="H10355" s="204"/>
    </row>
    <row r="10356" spans="5:8" x14ac:dyDescent="0.25">
      <c r="E10356" s="169"/>
      <c r="F10356" s="169"/>
      <c r="G10356" s="169"/>
      <c r="H10356" s="204"/>
    </row>
    <row r="10357" spans="5:8" x14ac:dyDescent="0.25">
      <c r="E10357" s="169"/>
      <c r="F10357" s="169"/>
      <c r="G10357" s="169"/>
      <c r="H10357" s="204"/>
    </row>
    <row r="10358" spans="5:8" x14ac:dyDescent="0.25">
      <c r="E10358" s="169"/>
      <c r="F10358" s="169"/>
      <c r="G10358" s="169"/>
      <c r="H10358" s="204"/>
    </row>
    <row r="10359" spans="5:8" x14ac:dyDescent="0.25">
      <c r="E10359" s="169"/>
      <c r="F10359" s="169"/>
      <c r="G10359" s="169"/>
      <c r="H10359" s="204"/>
    </row>
    <row r="10360" spans="5:8" x14ac:dyDescent="0.25">
      <c r="E10360" s="169"/>
      <c r="F10360" s="169"/>
      <c r="G10360" s="169"/>
      <c r="H10360" s="204"/>
    </row>
    <row r="10361" spans="5:8" x14ac:dyDescent="0.25">
      <c r="E10361" s="169"/>
      <c r="F10361" s="169"/>
      <c r="G10361" s="169"/>
      <c r="H10361" s="204"/>
    </row>
    <row r="10362" spans="5:8" x14ac:dyDescent="0.25">
      <c r="E10362" s="169"/>
      <c r="F10362" s="169"/>
      <c r="G10362" s="169"/>
      <c r="H10362" s="204"/>
    </row>
    <row r="10363" spans="5:8" x14ac:dyDescent="0.25">
      <c r="E10363" s="169"/>
      <c r="F10363" s="169"/>
      <c r="G10363" s="169"/>
      <c r="H10363" s="204"/>
    </row>
    <row r="10364" spans="5:8" x14ac:dyDescent="0.25">
      <c r="E10364" s="169"/>
      <c r="F10364" s="169"/>
      <c r="G10364" s="169"/>
      <c r="H10364" s="204"/>
    </row>
    <row r="10365" spans="5:8" x14ac:dyDescent="0.25">
      <c r="E10365" s="169"/>
      <c r="F10365" s="169"/>
      <c r="G10365" s="169"/>
      <c r="H10365" s="204"/>
    </row>
    <row r="10366" spans="5:8" x14ac:dyDescent="0.25">
      <c r="E10366" s="169"/>
      <c r="F10366" s="169"/>
      <c r="G10366" s="169"/>
      <c r="H10366" s="204"/>
    </row>
    <row r="10367" spans="5:8" x14ac:dyDescent="0.25">
      <c r="E10367" s="169"/>
      <c r="F10367" s="169"/>
      <c r="G10367" s="169"/>
      <c r="H10367" s="204"/>
    </row>
    <row r="10368" spans="5:8" x14ac:dyDescent="0.25">
      <c r="E10368" s="169"/>
      <c r="F10368" s="169"/>
      <c r="G10368" s="169"/>
      <c r="H10368" s="204"/>
    </row>
    <row r="10369" spans="5:8" x14ac:dyDescent="0.25">
      <c r="E10369" s="169"/>
      <c r="F10369" s="169"/>
      <c r="G10369" s="169"/>
      <c r="H10369" s="204"/>
    </row>
    <row r="10370" spans="5:8" x14ac:dyDescent="0.25">
      <c r="E10370" s="169"/>
      <c r="F10370" s="169"/>
      <c r="G10370" s="169"/>
      <c r="H10370" s="204"/>
    </row>
    <row r="10371" spans="5:8" x14ac:dyDescent="0.25">
      <c r="E10371" s="169"/>
      <c r="F10371" s="169"/>
      <c r="G10371" s="169"/>
      <c r="H10371" s="204"/>
    </row>
    <row r="10372" spans="5:8" x14ac:dyDescent="0.25">
      <c r="E10372" s="169"/>
      <c r="F10372" s="169"/>
      <c r="G10372" s="169"/>
      <c r="H10372" s="204"/>
    </row>
    <row r="10373" spans="5:8" x14ac:dyDescent="0.25">
      <c r="E10373" s="169"/>
      <c r="F10373" s="169"/>
      <c r="G10373" s="169"/>
      <c r="H10373" s="204"/>
    </row>
    <row r="10374" spans="5:8" x14ac:dyDescent="0.25">
      <c r="E10374" s="169"/>
      <c r="F10374" s="169"/>
      <c r="G10374" s="169"/>
      <c r="H10374" s="204"/>
    </row>
    <row r="10375" spans="5:8" x14ac:dyDescent="0.25">
      <c r="E10375" s="169"/>
      <c r="F10375" s="169"/>
      <c r="G10375" s="169"/>
      <c r="H10375" s="204"/>
    </row>
    <row r="10376" spans="5:8" x14ac:dyDescent="0.25">
      <c r="E10376" s="169"/>
      <c r="F10376" s="169"/>
      <c r="G10376" s="169"/>
      <c r="H10376" s="204"/>
    </row>
    <row r="10377" spans="5:8" x14ac:dyDescent="0.25">
      <c r="E10377" s="169"/>
      <c r="F10377" s="169"/>
      <c r="G10377" s="169"/>
      <c r="H10377" s="204"/>
    </row>
    <row r="10378" spans="5:8" x14ac:dyDescent="0.25">
      <c r="E10378" s="169"/>
      <c r="F10378" s="169"/>
      <c r="G10378" s="169"/>
      <c r="H10378" s="204"/>
    </row>
    <row r="10379" spans="5:8" x14ac:dyDescent="0.25">
      <c r="E10379" s="169"/>
      <c r="F10379" s="169"/>
      <c r="G10379" s="169"/>
      <c r="H10379" s="204"/>
    </row>
    <row r="10380" spans="5:8" x14ac:dyDescent="0.25">
      <c r="E10380" s="169"/>
      <c r="F10380" s="169"/>
      <c r="G10380" s="169"/>
      <c r="H10380" s="204"/>
    </row>
    <row r="10381" spans="5:8" x14ac:dyDescent="0.25">
      <c r="E10381" s="169"/>
      <c r="F10381" s="169"/>
      <c r="G10381" s="169"/>
      <c r="H10381" s="204"/>
    </row>
    <row r="10382" spans="5:8" x14ac:dyDescent="0.25">
      <c r="E10382" s="169"/>
      <c r="F10382" s="169"/>
      <c r="G10382" s="169"/>
      <c r="H10382" s="204"/>
    </row>
    <row r="10383" spans="5:8" x14ac:dyDescent="0.25">
      <c r="E10383" s="169"/>
      <c r="F10383" s="169"/>
      <c r="G10383" s="169"/>
      <c r="H10383" s="204"/>
    </row>
    <row r="10384" spans="5:8" x14ac:dyDescent="0.25">
      <c r="E10384" s="169"/>
      <c r="F10384" s="169"/>
      <c r="G10384" s="169"/>
      <c r="H10384" s="204"/>
    </row>
    <row r="10385" spans="5:8" x14ac:dyDescent="0.25">
      <c r="E10385" s="169"/>
      <c r="F10385" s="169"/>
      <c r="G10385" s="169"/>
      <c r="H10385" s="204"/>
    </row>
    <row r="10386" spans="5:8" x14ac:dyDescent="0.25">
      <c r="E10386" s="169"/>
      <c r="F10386" s="169"/>
      <c r="G10386" s="169"/>
      <c r="H10386" s="204"/>
    </row>
    <row r="10387" spans="5:8" x14ac:dyDescent="0.25">
      <c r="E10387" s="169"/>
      <c r="F10387" s="169"/>
      <c r="G10387" s="169"/>
      <c r="H10387" s="204"/>
    </row>
    <row r="10388" spans="5:8" x14ac:dyDescent="0.25">
      <c r="E10388" s="169"/>
      <c r="F10388" s="169"/>
      <c r="G10388" s="169"/>
      <c r="H10388" s="204"/>
    </row>
    <row r="10389" spans="5:8" x14ac:dyDescent="0.25">
      <c r="E10389" s="169"/>
      <c r="F10389" s="169"/>
      <c r="G10389" s="169"/>
      <c r="H10389" s="204"/>
    </row>
    <row r="10390" spans="5:8" x14ac:dyDescent="0.25">
      <c r="E10390" s="169"/>
      <c r="F10390" s="169"/>
      <c r="G10390" s="169"/>
      <c r="H10390" s="204"/>
    </row>
    <row r="10391" spans="5:8" x14ac:dyDescent="0.25">
      <c r="E10391" s="169"/>
      <c r="F10391" s="169"/>
      <c r="G10391" s="169"/>
      <c r="H10391" s="204"/>
    </row>
    <row r="10392" spans="5:8" x14ac:dyDescent="0.25">
      <c r="E10392" s="169"/>
      <c r="F10392" s="169"/>
      <c r="G10392" s="169"/>
      <c r="H10392" s="204"/>
    </row>
    <row r="10393" spans="5:8" x14ac:dyDescent="0.25">
      <c r="E10393" s="169"/>
      <c r="F10393" s="169"/>
      <c r="G10393" s="169"/>
      <c r="H10393" s="204"/>
    </row>
    <row r="10394" spans="5:8" x14ac:dyDescent="0.25">
      <c r="E10394" s="169"/>
      <c r="F10394" s="169"/>
      <c r="G10394" s="169"/>
      <c r="H10394" s="204"/>
    </row>
    <row r="10395" spans="5:8" x14ac:dyDescent="0.25">
      <c r="E10395" s="169"/>
      <c r="F10395" s="169"/>
      <c r="G10395" s="169"/>
      <c r="H10395" s="204"/>
    </row>
    <row r="10396" spans="5:8" x14ac:dyDescent="0.25">
      <c r="E10396" s="169"/>
      <c r="F10396" s="169"/>
      <c r="G10396" s="169"/>
      <c r="H10396" s="204"/>
    </row>
    <row r="10397" spans="5:8" x14ac:dyDescent="0.25">
      <c r="E10397" s="169"/>
      <c r="F10397" s="169"/>
      <c r="G10397" s="169"/>
      <c r="H10397" s="204"/>
    </row>
    <row r="10398" spans="5:8" x14ac:dyDescent="0.25">
      <c r="E10398" s="169"/>
      <c r="F10398" s="169"/>
      <c r="G10398" s="169"/>
      <c r="H10398" s="204"/>
    </row>
    <row r="10399" spans="5:8" x14ac:dyDescent="0.25">
      <c r="E10399" s="169"/>
      <c r="F10399" s="169"/>
      <c r="G10399" s="169"/>
      <c r="H10399" s="204"/>
    </row>
    <row r="10400" spans="5:8" x14ac:dyDescent="0.25">
      <c r="E10400" s="169"/>
      <c r="F10400" s="169"/>
      <c r="G10400" s="169"/>
      <c r="H10400" s="204"/>
    </row>
    <row r="10401" spans="5:8" x14ac:dyDescent="0.25">
      <c r="E10401" s="169"/>
      <c r="F10401" s="169"/>
      <c r="G10401" s="169"/>
      <c r="H10401" s="204"/>
    </row>
    <row r="10402" spans="5:8" x14ac:dyDescent="0.25">
      <c r="E10402" s="169"/>
      <c r="F10402" s="169"/>
      <c r="G10402" s="169"/>
      <c r="H10402" s="204"/>
    </row>
    <row r="10403" spans="5:8" x14ac:dyDescent="0.25">
      <c r="E10403" s="169"/>
      <c r="F10403" s="169"/>
      <c r="G10403" s="169"/>
      <c r="H10403" s="204"/>
    </row>
    <row r="10404" spans="5:8" x14ac:dyDescent="0.25">
      <c r="E10404" s="169"/>
      <c r="F10404" s="169"/>
      <c r="G10404" s="169"/>
      <c r="H10404" s="204"/>
    </row>
    <row r="10405" spans="5:8" x14ac:dyDescent="0.25">
      <c r="E10405" s="169"/>
      <c r="F10405" s="169"/>
      <c r="G10405" s="169"/>
      <c r="H10405" s="204"/>
    </row>
    <row r="10406" spans="5:8" x14ac:dyDescent="0.25">
      <c r="E10406" s="169"/>
      <c r="F10406" s="169"/>
      <c r="G10406" s="169"/>
      <c r="H10406" s="204"/>
    </row>
    <row r="10407" spans="5:8" x14ac:dyDescent="0.25">
      <c r="E10407" s="169"/>
      <c r="F10407" s="169"/>
      <c r="G10407" s="169"/>
      <c r="H10407" s="204"/>
    </row>
    <row r="10408" spans="5:8" x14ac:dyDescent="0.25">
      <c r="E10408" s="169"/>
      <c r="F10408" s="169"/>
      <c r="G10408" s="169"/>
      <c r="H10408" s="204"/>
    </row>
    <row r="10409" spans="5:8" x14ac:dyDescent="0.25">
      <c r="E10409" s="169"/>
      <c r="F10409" s="169"/>
      <c r="G10409" s="169"/>
      <c r="H10409" s="204"/>
    </row>
    <row r="10410" spans="5:8" x14ac:dyDescent="0.25">
      <c r="E10410" s="169"/>
      <c r="F10410" s="169"/>
      <c r="G10410" s="169"/>
      <c r="H10410" s="204"/>
    </row>
    <row r="10411" spans="5:8" x14ac:dyDescent="0.25">
      <c r="E10411" s="169"/>
      <c r="F10411" s="169"/>
      <c r="G10411" s="169"/>
      <c r="H10411" s="204"/>
    </row>
    <row r="10412" spans="5:8" x14ac:dyDescent="0.25">
      <c r="E10412" s="169"/>
      <c r="F10412" s="169"/>
      <c r="G10412" s="169"/>
      <c r="H10412" s="204"/>
    </row>
    <row r="10413" spans="5:8" x14ac:dyDescent="0.25">
      <c r="E10413" s="169"/>
      <c r="F10413" s="169"/>
      <c r="G10413" s="169"/>
      <c r="H10413" s="204"/>
    </row>
    <row r="10414" spans="5:8" x14ac:dyDescent="0.25">
      <c r="E10414" s="169"/>
      <c r="F10414" s="169"/>
      <c r="G10414" s="169"/>
      <c r="H10414" s="204"/>
    </row>
    <row r="10415" spans="5:8" x14ac:dyDescent="0.25">
      <c r="E10415" s="169"/>
      <c r="F10415" s="169"/>
      <c r="G10415" s="169"/>
      <c r="H10415" s="204"/>
    </row>
    <row r="10416" spans="5:8" x14ac:dyDescent="0.25">
      <c r="E10416" s="169"/>
      <c r="F10416" s="169"/>
      <c r="G10416" s="169"/>
      <c r="H10416" s="204"/>
    </row>
    <row r="10417" spans="5:8" x14ac:dyDescent="0.25">
      <c r="E10417" s="169"/>
      <c r="F10417" s="169"/>
      <c r="G10417" s="169"/>
      <c r="H10417" s="204"/>
    </row>
    <row r="10418" spans="5:8" x14ac:dyDescent="0.25">
      <c r="E10418" s="169"/>
      <c r="F10418" s="169"/>
      <c r="G10418" s="169"/>
      <c r="H10418" s="204"/>
    </row>
    <row r="10419" spans="5:8" x14ac:dyDescent="0.25">
      <c r="E10419" s="169"/>
      <c r="F10419" s="169"/>
      <c r="G10419" s="169"/>
      <c r="H10419" s="204"/>
    </row>
    <row r="10420" spans="5:8" x14ac:dyDescent="0.25">
      <c r="E10420" s="169"/>
      <c r="F10420" s="169"/>
      <c r="G10420" s="169"/>
      <c r="H10420" s="204"/>
    </row>
    <row r="10421" spans="5:8" x14ac:dyDescent="0.25">
      <c r="E10421" s="169"/>
      <c r="F10421" s="169"/>
      <c r="G10421" s="169"/>
      <c r="H10421" s="204"/>
    </row>
    <row r="10422" spans="5:8" x14ac:dyDescent="0.25">
      <c r="E10422" s="169"/>
      <c r="F10422" s="169"/>
      <c r="G10422" s="169"/>
      <c r="H10422" s="204"/>
    </row>
    <row r="10423" spans="5:8" x14ac:dyDescent="0.25">
      <c r="E10423" s="169"/>
      <c r="F10423" s="169"/>
      <c r="G10423" s="169"/>
      <c r="H10423" s="204"/>
    </row>
    <row r="10424" spans="5:8" x14ac:dyDescent="0.25">
      <c r="E10424" s="169"/>
      <c r="F10424" s="169"/>
      <c r="G10424" s="169"/>
      <c r="H10424" s="204"/>
    </row>
    <row r="10425" spans="5:8" x14ac:dyDescent="0.25">
      <c r="E10425" s="169"/>
      <c r="F10425" s="169"/>
      <c r="G10425" s="169"/>
      <c r="H10425" s="204"/>
    </row>
    <row r="10426" spans="5:8" x14ac:dyDescent="0.25">
      <c r="E10426" s="169"/>
      <c r="F10426" s="169"/>
      <c r="G10426" s="169"/>
      <c r="H10426" s="204"/>
    </row>
    <row r="10427" spans="5:8" x14ac:dyDescent="0.25">
      <c r="E10427" s="169"/>
      <c r="F10427" s="169"/>
      <c r="G10427" s="169"/>
      <c r="H10427" s="204"/>
    </row>
    <row r="10428" spans="5:8" x14ac:dyDescent="0.25">
      <c r="E10428" s="169"/>
      <c r="F10428" s="169"/>
      <c r="G10428" s="169"/>
      <c r="H10428" s="204"/>
    </row>
    <row r="10429" spans="5:8" x14ac:dyDescent="0.25">
      <c r="E10429" s="169"/>
      <c r="F10429" s="169"/>
      <c r="G10429" s="169"/>
      <c r="H10429" s="204"/>
    </row>
    <row r="10430" spans="5:8" x14ac:dyDescent="0.25">
      <c r="E10430" s="169"/>
      <c r="F10430" s="169"/>
      <c r="G10430" s="169"/>
      <c r="H10430" s="204"/>
    </row>
    <row r="10431" spans="5:8" x14ac:dyDescent="0.25">
      <c r="E10431" s="169"/>
      <c r="F10431" s="169"/>
      <c r="G10431" s="169"/>
      <c r="H10431" s="204"/>
    </row>
    <row r="10432" spans="5:8" x14ac:dyDescent="0.25">
      <c r="E10432" s="169"/>
      <c r="F10432" s="169"/>
      <c r="G10432" s="169"/>
      <c r="H10432" s="204"/>
    </row>
    <row r="10433" spans="5:8" x14ac:dyDescent="0.25">
      <c r="E10433" s="169"/>
      <c r="F10433" s="169"/>
      <c r="G10433" s="169"/>
      <c r="H10433" s="204"/>
    </row>
    <row r="10434" spans="5:8" x14ac:dyDescent="0.25">
      <c r="E10434" s="169"/>
      <c r="F10434" s="169"/>
      <c r="G10434" s="169"/>
      <c r="H10434" s="204"/>
    </row>
    <row r="10435" spans="5:8" x14ac:dyDescent="0.25">
      <c r="E10435" s="169"/>
      <c r="F10435" s="169"/>
      <c r="G10435" s="169"/>
      <c r="H10435" s="204"/>
    </row>
    <row r="10436" spans="5:8" x14ac:dyDescent="0.25">
      <c r="E10436" s="169"/>
      <c r="F10436" s="169"/>
      <c r="G10436" s="169"/>
      <c r="H10436" s="204"/>
    </row>
    <row r="10437" spans="5:8" x14ac:dyDescent="0.25">
      <c r="E10437" s="169"/>
      <c r="F10437" s="169"/>
      <c r="G10437" s="169"/>
      <c r="H10437" s="204"/>
    </row>
    <row r="10438" spans="5:8" x14ac:dyDescent="0.25">
      <c r="E10438" s="169"/>
      <c r="F10438" s="169"/>
      <c r="G10438" s="169"/>
      <c r="H10438" s="204"/>
    </row>
    <row r="10439" spans="5:8" x14ac:dyDescent="0.25">
      <c r="E10439" s="169"/>
      <c r="F10439" s="169"/>
      <c r="G10439" s="169"/>
      <c r="H10439" s="204"/>
    </row>
    <row r="10440" spans="5:8" x14ac:dyDescent="0.25">
      <c r="E10440" s="169"/>
      <c r="F10440" s="169"/>
      <c r="G10440" s="169"/>
      <c r="H10440" s="204"/>
    </row>
    <row r="10441" spans="5:8" x14ac:dyDescent="0.25">
      <c r="E10441" s="169"/>
      <c r="F10441" s="169"/>
      <c r="G10441" s="169"/>
      <c r="H10441" s="204"/>
    </row>
    <row r="10442" spans="5:8" x14ac:dyDescent="0.25">
      <c r="E10442" s="169"/>
      <c r="F10442" s="169"/>
      <c r="G10442" s="169"/>
      <c r="H10442" s="204"/>
    </row>
    <row r="10443" spans="5:8" x14ac:dyDescent="0.25">
      <c r="E10443" s="169"/>
      <c r="F10443" s="169"/>
      <c r="G10443" s="169"/>
      <c r="H10443" s="204"/>
    </row>
    <row r="10444" spans="5:8" x14ac:dyDescent="0.25">
      <c r="E10444" s="169"/>
      <c r="F10444" s="169"/>
      <c r="G10444" s="169"/>
      <c r="H10444" s="204"/>
    </row>
    <row r="10445" spans="5:8" x14ac:dyDescent="0.25">
      <c r="E10445" s="169"/>
      <c r="F10445" s="169"/>
      <c r="G10445" s="169"/>
      <c r="H10445" s="204"/>
    </row>
    <row r="10446" spans="5:8" x14ac:dyDescent="0.25">
      <c r="E10446" s="169"/>
      <c r="F10446" s="169"/>
      <c r="G10446" s="169"/>
      <c r="H10446" s="204"/>
    </row>
    <row r="10447" spans="5:8" x14ac:dyDescent="0.25">
      <c r="E10447" s="169"/>
      <c r="F10447" s="169"/>
      <c r="G10447" s="169"/>
      <c r="H10447" s="204"/>
    </row>
    <row r="10448" spans="5:8" x14ac:dyDescent="0.25">
      <c r="E10448" s="169"/>
      <c r="F10448" s="169"/>
      <c r="G10448" s="169"/>
      <c r="H10448" s="204"/>
    </row>
    <row r="10449" spans="5:8" x14ac:dyDescent="0.25">
      <c r="E10449" s="169"/>
      <c r="F10449" s="169"/>
      <c r="G10449" s="169"/>
      <c r="H10449" s="204"/>
    </row>
    <row r="10450" spans="5:8" x14ac:dyDescent="0.25">
      <c r="E10450" s="169"/>
      <c r="F10450" s="169"/>
      <c r="G10450" s="169"/>
      <c r="H10450" s="204"/>
    </row>
    <row r="10451" spans="5:8" x14ac:dyDescent="0.25">
      <c r="E10451" s="169"/>
      <c r="F10451" s="169"/>
      <c r="G10451" s="169"/>
      <c r="H10451" s="204"/>
    </row>
    <row r="10452" spans="5:8" x14ac:dyDescent="0.25">
      <c r="E10452" s="169"/>
      <c r="F10452" s="169"/>
      <c r="G10452" s="169"/>
      <c r="H10452" s="204"/>
    </row>
    <row r="10453" spans="5:8" x14ac:dyDescent="0.25">
      <c r="E10453" s="169"/>
      <c r="F10453" s="169"/>
      <c r="G10453" s="169"/>
      <c r="H10453" s="204"/>
    </row>
    <row r="10454" spans="5:8" x14ac:dyDescent="0.25">
      <c r="E10454" s="169"/>
      <c r="F10454" s="169"/>
      <c r="G10454" s="169"/>
      <c r="H10454" s="204"/>
    </row>
    <row r="10455" spans="5:8" x14ac:dyDescent="0.25">
      <c r="E10455" s="169"/>
      <c r="F10455" s="169"/>
      <c r="G10455" s="169"/>
      <c r="H10455" s="204"/>
    </row>
    <row r="10456" spans="5:8" x14ac:dyDescent="0.25">
      <c r="E10456" s="169"/>
      <c r="F10456" s="169"/>
      <c r="G10456" s="169"/>
      <c r="H10456" s="204"/>
    </row>
    <row r="10457" spans="5:8" x14ac:dyDescent="0.25">
      <c r="E10457" s="169"/>
      <c r="F10457" s="169"/>
      <c r="G10457" s="169"/>
      <c r="H10457" s="204"/>
    </row>
    <row r="10458" spans="5:8" x14ac:dyDescent="0.25">
      <c r="E10458" s="169"/>
      <c r="F10458" s="169"/>
      <c r="G10458" s="169"/>
      <c r="H10458" s="204"/>
    </row>
    <row r="10459" spans="5:8" x14ac:dyDescent="0.25">
      <c r="E10459" s="169"/>
      <c r="F10459" s="169"/>
      <c r="G10459" s="169"/>
      <c r="H10459" s="204"/>
    </row>
    <row r="10460" spans="5:8" x14ac:dyDescent="0.25">
      <c r="E10460" s="169"/>
      <c r="F10460" s="169"/>
      <c r="G10460" s="169"/>
      <c r="H10460" s="204"/>
    </row>
    <row r="10461" spans="5:8" x14ac:dyDescent="0.25">
      <c r="E10461" s="169"/>
      <c r="F10461" s="169"/>
      <c r="G10461" s="169"/>
      <c r="H10461" s="204"/>
    </row>
    <row r="10462" spans="5:8" x14ac:dyDescent="0.25">
      <c r="E10462" s="169"/>
      <c r="F10462" s="169"/>
      <c r="G10462" s="169"/>
      <c r="H10462" s="204"/>
    </row>
    <row r="10463" spans="5:8" x14ac:dyDescent="0.25">
      <c r="E10463" s="169"/>
      <c r="F10463" s="169"/>
      <c r="G10463" s="169"/>
      <c r="H10463" s="204"/>
    </row>
    <row r="10464" spans="5:8" x14ac:dyDescent="0.25">
      <c r="E10464" s="169"/>
      <c r="F10464" s="169"/>
      <c r="G10464" s="169"/>
      <c r="H10464" s="204"/>
    </row>
    <row r="10465" spans="5:8" x14ac:dyDescent="0.25">
      <c r="E10465" s="169"/>
      <c r="F10465" s="169"/>
      <c r="G10465" s="169"/>
      <c r="H10465" s="204"/>
    </row>
    <row r="10466" spans="5:8" x14ac:dyDescent="0.25">
      <c r="E10466" s="169"/>
      <c r="F10466" s="169"/>
      <c r="G10466" s="169"/>
      <c r="H10466" s="204"/>
    </row>
    <row r="10467" spans="5:8" x14ac:dyDescent="0.25">
      <c r="E10467" s="169"/>
      <c r="F10467" s="169"/>
      <c r="G10467" s="169"/>
      <c r="H10467" s="204"/>
    </row>
    <row r="10468" spans="5:8" x14ac:dyDescent="0.25">
      <c r="E10468" s="169"/>
      <c r="F10468" s="169"/>
      <c r="G10468" s="169"/>
      <c r="H10468" s="204"/>
    </row>
    <row r="10469" spans="5:8" x14ac:dyDescent="0.25">
      <c r="E10469" s="169"/>
      <c r="F10469" s="169"/>
      <c r="G10469" s="169"/>
      <c r="H10469" s="204"/>
    </row>
    <row r="10470" spans="5:8" x14ac:dyDescent="0.25">
      <c r="E10470" s="169"/>
      <c r="F10470" s="169"/>
      <c r="G10470" s="169"/>
      <c r="H10470" s="204"/>
    </row>
    <row r="10471" spans="5:8" x14ac:dyDescent="0.25">
      <c r="E10471" s="169"/>
      <c r="F10471" s="169"/>
      <c r="G10471" s="169"/>
      <c r="H10471" s="204"/>
    </row>
    <row r="10472" spans="5:8" x14ac:dyDescent="0.25">
      <c r="E10472" s="169"/>
      <c r="F10472" s="169"/>
      <c r="G10472" s="169"/>
      <c r="H10472" s="204"/>
    </row>
    <row r="10473" spans="5:8" x14ac:dyDescent="0.25">
      <c r="E10473" s="169"/>
      <c r="F10473" s="169"/>
      <c r="G10473" s="169"/>
      <c r="H10473" s="204"/>
    </row>
    <row r="10474" spans="5:8" x14ac:dyDescent="0.25">
      <c r="E10474" s="169"/>
      <c r="F10474" s="169"/>
      <c r="G10474" s="169"/>
      <c r="H10474" s="204"/>
    </row>
    <row r="10475" spans="5:8" x14ac:dyDescent="0.25">
      <c r="E10475" s="169"/>
      <c r="F10475" s="169"/>
      <c r="G10475" s="169"/>
      <c r="H10475" s="204"/>
    </row>
    <row r="10476" spans="5:8" x14ac:dyDescent="0.25">
      <c r="E10476" s="169"/>
      <c r="F10476" s="169"/>
      <c r="G10476" s="169"/>
      <c r="H10476" s="204"/>
    </row>
    <row r="10477" spans="5:8" x14ac:dyDescent="0.25">
      <c r="E10477" s="169"/>
      <c r="F10477" s="169"/>
      <c r="G10477" s="169"/>
      <c r="H10477" s="204"/>
    </row>
    <row r="10478" spans="5:8" x14ac:dyDescent="0.25">
      <c r="E10478" s="169"/>
      <c r="F10478" s="169"/>
      <c r="G10478" s="169"/>
      <c r="H10478" s="204"/>
    </row>
    <row r="10479" spans="5:8" x14ac:dyDescent="0.25">
      <c r="E10479" s="169"/>
      <c r="F10479" s="169"/>
      <c r="G10479" s="169"/>
      <c r="H10479" s="204"/>
    </row>
    <row r="10480" spans="5:8" x14ac:dyDescent="0.25">
      <c r="E10480" s="169"/>
      <c r="F10480" s="169"/>
      <c r="G10480" s="169"/>
      <c r="H10480" s="204"/>
    </row>
    <row r="10481" spans="5:8" x14ac:dyDescent="0.25">
      <c r="E10481" s="169"/>
      <c r="F10481" s="169"/>
      <c r="G10481" s="169"/>
      <c r="H10481" s="204"/>
    </row>
    <row r="10482" spans="5:8" x14ac:dyDescent="0.25">
      <c r="E10482" s="169"/>
      <c r="F10482" s="169"/>
      <c r="G10482" s="169"/>
      <c r="H10482" s="204"/>
    </row>
    <row r="10483" spans="5:8" x14ac:dyDescent="0.25">
      <c r="E10483" s="169"/>
      <c r="F10483" s="169"/>
      <c r="G10483" s="169"/>
      <c r="H10483" s="204"/>
    </row>
    <row r="10484" spans="5:8" x14ac:dyDescent="0.25">
      <c r="E10484" s="169"/>
      <c r="F10484" s="169"/>
      <c r="G10484" s="169"/>
      <c r="H10484" s="204"/>
    </row>
    <row r="10485" spans="5:8" x14ac:dyDescent="0.25">
      <c r="E10485" s="169"/>
      <c r="F10485" s="169"/>
      <c r="G10485" s="169"/>
      <c r="H10485" s="204"/>
    </row>
    <row r="10486" spans="5:8" x14ac:dyDescent="0.25">
      <c r="E10486" s="169"/>
      <c r="F10486" s="169"/>
      <c r="G10486" s="169"/>
      <c r="H10486" s="204"/>
    </row>
    <row r="10487" spans="5:8" x14ac:dyDescent="0.25">
      <c r="E10487" s="169"/>
      <c r="F10487" s="169"/>
      <c r="G10487" s="169"/>
      <c r="H10487" s="204"/>
    </row>
    <row r="10488" spans="5:8" x14ac:dyDescent="0.25">
      <c r="E10488" s="169"/>
      <c r="F10488" s="169"/>
      <c r="G10488" s="169"/>
      <c r="H10488" s="204"/>
    </row>
    <row r="10489" spans="5:8" x14ac:dyDescent="0.25">
      <c r="E10489" s="169"/>
      <c r="F10489" s="169"/>
      <c r="G10489" s="169"/>
      <c r="H10489" s="204"/>
    </row>
    <row r="10490" spans="5:8" x14ac:dyDescent="0.25">
      <c r="E10490" s="169"/>
      <c r="F10490" s="169"/>
      <c r="G10490" s="169"/>
      <c r="H10490" s="204"/>
    </row>
    <row r="10491" spans="5:8" x14ac:dyDescent="0.25">
      <c r="E10491" s="169"/>
      <c r="F10491" s="169"/>
      <c r="G10491" s="169"/>
      <c r="H10491" s="204"/>
    </row>
    <row r="10492" spans="5:8" x14ac:dyDescent="0.25">
      <c r="E10492" s="169"/>
      <c r="F10492" s="169"/>
      <c r="G10492" s="169"/>
      <c r="H10492" s="204"/>
    </row>
    <row r="10493" spans="5:8" x14ac:dyDescent="0.25">
      <c r="E10493" s="169"/>
      <c r="F10493" s="169"/>
      <c r="G10493" s="169"/>
      <c r="H10493" s="204"/>
    </row>
    <row r="10494" spans="5:8" x14ac:dyDescent="0.25">
      <c r="E10494" s="169"/>
      <c r="F10494" s="169"/>
      <c r="G10494" s="169"/>
      <c r="H10494" s="204"/>
    </row>
    <row r="10495" spans="5:8" x14ac:dyDescent="0.25">
      <c r="E10495" s="169"/>
      <c r="F10495" s="169"/>
      <c r="G10495" s="169"/>
      <c r="H10495" s="204"/>
    </row>
    <row r="10496" spans="5:8" x14ac:dyDescent="0.25">
      <c r="E10496" s="169"/>
      <c r="F10496" s="169"/>
      <c r="G10496" s="169"/>
      <c r="H10496" s="204"/>
    </row>
    <row r="10497" spans="5:8" x14ac:dyDescent="0.25">
      <c r="E10497" s="169"/>
      <c r="F10497" s="169"/>
      <c r="G10497" s="169"/>
      <c r="H10497" s="204"/>
    </row>
    <row r="10498" spans="5:8" x14ac:dyDescent="0.25">
      <c r="E10498" s="169"/>
      <c r="F10498" s="169"/>
      <c r="G10498" s="169"/>
      <c r="H10498" s="204"/>
    </row>
    <row r="10499" spans="5:8" x14ac:dyDescent="0.25">
      <c r="E10499" s="169"/>
      <c r="F10499" s="169"/>
      <c r="G10499" s="169"/>
      <c r="H10499" s="204"/>
    </row>
    <row r="10500" spans="5:8" x14ac:dyDescent="0.25">
      <c r="E10500" s="169"/>
      <c r="F10500" s="169"/>
      <c r="G10500" s="169"/>
      <c r="H10500" s="204"/>
    </row>
    <row r="10501" spans="5:8" x14ac:dyDescent="0.25">
      <c r="E10501" s="169"/>
      <c r="F10501" s="169"/>
      <c r="G10501" s="169"/>
      <c r="H10501" s="204"/>
    </row>
    <row r="10502" spans="5:8" x14ac:dyDescent="0.25">
      <c r="E10502" s="169"/>
      <c r="F10502" s="169"/>
      <c r="G10502" s="169"/>
      <c r="H10502" s="204"/>
    </row>
    <row r="10503" spans="5:8" x14ac:dyDescent="0.25">
      <c r="E10503" s="169"/>
      <c r="F10503" s="169"/>
      <c r="G10503" s="169"/>
      <c r="H10503" s="204"/>
    </row>
    <row r="10504" spans="5:8" x14ac:dyDescent="0.25">
      <c r="E10504" s="169"/>
      <c r="F10504" s="169"/>
      <c r="G10504" s="169"/>
      <c r="H10504" s="204"/>
    </row>
    <row r="10505" spans="5:8" x14ac:dyDescent="0.25">
      <c r="E10505" s="169"/>
      <c r="F10505" s="169"/>
      <c r="G10505" s="169"/>
      <c r="H10505" s="204"/>
    </row>
    <row r="10506" spans="5:8" x14ac:dyDescent="0.25">
      <c r="E10506" s="169"/>
      <c r="F10506" s="169"/>
      <c r="G10506" s="169"/>
      <c r="H10506" s="204"/>
    </row>
    <row r="10507" spans="5:8" x14ac:dyDescent="0.25">
      <c r="E10507" s="169"/>
      <c r="F10507" s="169"/>
      <c r="G10507" s="169"/>
      <c r="H10507" s="204"/>
    </row>
    <row r="10508" spans="5:8" x14ac:dyDescent="0.25">
      <c r="E10508" s="169"/>
      <c r="F10508" s="169"/>
      <c r="G10508" s="169"/>
      <c r="H10508" s="204"/>
    </row>
    <row r="10509" spans="5:8" x14ac:dyDescent="0.25">
      <c r="E10509" s="169"/>
      <c r="F10509" s="169"/>
      <c r="G10509" s="169"/>
      <c r="H10509" s="204"/>
    </row>
    <row r="10510" spans="5:8" x14ac:dyDescent="0.25">
      <c r="E10510" s="169"/>
      <c r="F10510" s="169"/>
      <c r="G10510" s="169"/>
      <c r="H10510" s="204"/>
    </row>
    <row r="10511" spans="5:8" x14ac:dyDescent="0.25">
      <c r="E10511" s="169"/>
      <c r="F10511" s="169"/>
      <c r="G10511" s="169"/>
      <c r="H10511" s="204"/>
    </row>
    <row r="10512" spans="5:8" x14ac:dyDescent="0.25">
      <c r="E10512" s="169"/>
      <c r="F10512" s="169"/>
      <c r="G10512" s="169"/>
      <c r="H10512" s="204"/>
    </row>
    <row r="10513" spans="5:8" x14ac:dyDescent="0.25">
      <c r="E10513" s="169"/>
      <c r="F10513" s="169"/>
      <c r="G10513" s="169"/>
      <c r="H10513" s="204"/>
    </row>
    <row r="10514" spans="5:8" x14ac:dyDescent="0.25">
      <c r="E10514" s="169"/>
      <c r="F10514" s="169"/>
      <c r="G10514" s="169"/>
      <c r="H10514" s="204"/>
    </row>
    <row r="10515" spans="5:8" x14ac:dyDescent="0.25">
      <c r="E10515" s="169"/>
      <c r="F10515" s="169"/>
      <c r="G10515" s="169"/>
      <c r="H10515" s="204"/>
    </row>
    <row r="10516" spans="5:8" x14ac:dyDescent="0.25">
      <c r="E10516" s="169"/>
      <c r="F10516" s="169"/>
      <c r="G10516" s="169"/>
      <c r="H10516" s="204"/>
    </row>
    <row r="10517" spans="5:8" x14ac:dyDescent="0.25">
      <c r="E10517" s="169"/>
      <c r="F10517" s="169"/>
      <c r="G10517" s="169"/>
      <c r="H10517" s="204"/>
    </row>
    <row r="10518" spans="5:8" x14ac:dyDescent="0.25">
      <c r="E10518" s="169"/>
      <c r="F10518" s="169"/>
      <c r="G10518" s="169"/>
      <c r="H10518" s="204"/>
    </row>
    <row r="10519" spans="5:8" x14ac:dyDescent="0.25">
      <c r="E10519" s="169"/>
      <c r="F10519" s="169"/>
      <c r="G10519" s="169"/>
      <c r="H10519" s="204"/>
    </row>
    <row r="10520" spans="5:8" x14ac:dyDescent="0.25">
      <c r="E10520" s="169"/>
      <c r="F10520" s="169"/>
      <c r="G10520" s="169"/>
      <c r="H10520" s="204"/>
    </row>
    <row r="10521" spans="5:8" x14ac:dyDescent="0.25">
      <c r="E10521" s="169"/>
      <c r="F10521" s="169"/>
      <c r="G10521" s="169"/>
      <c r="H10521" s="204"/>
    </row>
    <row r="10522" spans="5:8" x14ac:dyDescent="0.25">
      <c r="E10522" s="169"/>
      <c r="F10522" s="169"/>
      <c r="G10522" s="169"/>
      <c r="H10522" s="204"/>
    </row>
    <row r="10523" spans="5:8" x14ac:dyDescent="0.25">
      <c r="E10523" s="169"/>
      <c r="F10523" s="169"/>
      <c r="G10523" s="169"/>
      <c r="H10523" s="204"/>
    </row>
    <row r="10524" spans="5:8" x14ac:dyDescent="0.25">
      <c r="E10524" s="169"/>
      <c r="F10524" s="169"/>
      <c r="G10524" s="169"/>
      <c r="H10524" s="204"/>
    </row>
    <row r="10525" spans="5:8" x14ac:dyDescent="0.25">
      <c r="E10525" s="169"/>
      <c r="F10525" s="169"/>
      <c r="G10525" s="169"/>
      <c r="H10525" s="204"/>
    </row>
    <row r="10526" spans="5:8" x14ac:dyDescent="0.25">
      <c r="E10526" s="169"/>
      <c r="F10526" s="169"/>
      <c r="G10526" s="169"/>
      <c r="H10526" s="204"/>
    </row>
    <row r="10527" spans="5:8" x14ac:dyDescent="0.25">
      <c r="E10527" s="169"/>
      <c r="F10527" s="169"/>
      <c r="G10527" s="169"/>
      <c r="H10527" s="204"/>
    </row>
    <row r="10528" spans="5:8" x14ac:dyDescent="0.25">
      <c r="E10528" s="169"/>
      <c r="F10528" s="169"/>
      <c r="G10528" s="169"/>
      <c r="H10528" s="204"/>
    </row>
    <row r="10529" spans="5:8" x14ac:dyDescent="0.25">
      <c r="E10529" s="169"/>
      <c r="F10529" s="169"/>
      <c r="G10529" s="169"/>
      <c r="H10529" s="204"/>
    </row>
    <row r="10530" spans="5:8" x14ac:dyDescent="0.25">
      <c r="E10530" s="169"/>
      <c r="F10530" s="169"/>
      <c r="G10530" s="169"/>
      <c r="H10530" s="204"/>
    </row>
    <row r="10531" spans="5:8" x14ac:dyDescent="0.25">
      <c r="E10531" s="169"/>
      <c r="F10531" s="169"/>
      <c r="G10531" s="169"/>
      <c r="H10531" s="204"/>
    </row>
    <row r="10532" spans="5:8" x14ac:dyDescent="0.25">
      <c r="E10532" s="169"/>
      <c r="F10532" s="169"/>
      <c r="G10532" s="169"/>
      <c r="H10532" s="204"/>
    </row>
    <row r="10533" spans="5:8" x14ac:dyDescent="0.25">
      <c r="E10533" s="169"/>
      <c r="F10533" s="169"/>
      <c r="G10533" s="169"/>
      <c r="H10533" s="204"/>
    </row>
    <row r="10534" spans="5:8" x14ac:dyDescent="0.25">
      <c r="E10534" s="169"/>
      <c r="F10534" s="169"/>
      <c r="G10534" s="169"/>
      <c r="H10534" s="204"/>
    </row>
    <row r="10535" spans="5:8" x14ac:dyDescent="0.25">
      <c r="E10535" s="169"/>
      <c r="F10535" s="169"/>
      <c r="G10535" s="169"/>
      <c r="H10535" s="204"/>
    </row>
    <row r="10536" spans="5:8" x14ac:dyDescent="0.25">
      <c r="E10536" s="169"/>
      <c r="F10536" s="169"/>
      <c r="G10536" s="169"/>
      <c r="H10536" s="204"/>
    </row>
    <row r="10537" spans="5:8" x14ac:dyDescent="0.25">
      <c r="E10537" s="169"/>
      <c r="F10537" s="169"/>
      <c r="G10537" s="169"/>
      <c r="H10537" s="204"/>
    </row>
    <row r="10538" spans="5:8" x14ac:dyDescent="0.25">
      <c r="E10538" s="169"/>
      <c r="F10538" s="169"/>
      <c r="G10538" s="169"/>
      <c r="H10538" s="204"/>
    </row>
    <row r="10539" spans="5:8" x14ac:dyDescent="0.25">
      <c r="E10539" s="169"/>
      <c r="F10539" s="169"/>
      <c r="G10539" s="169"/>
      <c r="H10539" s="204"/>
    </row>
    <row r="10540" spans="5:8" x14ac:dyDescent="0.25">
      <c r="E10540" s="169"/>
      <c r="F10540" s="169"/>
      <c r="G10540" s="169"/>
      <c r="H10540" s="204"/>
    </row>
    <row r="10541" spans="5:8" x14ac:dyDescent="0.25">
      <c r="E10541" s="169"/>
      <c r="F10541" s="169"/>
      <c r="G10541" s="169"/>
      <c r="H10541" s="204"/>
    </row>
    <row r="10542" spans="5:8" x14ac:dyDescent="0.25">
      <c r="E10542" s="169"/>
      <c r="F10542" s="169"/>
      <c r="G10542" s="169"/>
      <c r="H10542" s="204"/>
    </row>
    <row r="10543" spans="5:8" x14ac:dyDescent="0.25">
      <c r="E10543" s="169"/>
      <c r="F10543" s="169"/>
      <c r="G10543" s="169"/>
      <c r="H10543" s="204"/>
    </row>
    <row r="10544" spans="5:8" x14ac:dyDescent="0.25">
      <c r="E10544" s="169"/>
      <c r="F10544" s="169"/>
      <c r="G10544" s="169"/>
      <c r="H10544" s="204"/>
    </row>
    <row r="10545" spans="5:8" x14ac:dyDescent="0.25">
      <c r="E10545" s="169"/>
      <c r="F10545" s="169"/>
      <c r="G10545" s="169"/>
      <c r="H10545" s="204"/>
    </row>
    <row r="10546" spans="5:8" x14ac:dyDescent="0.25">
      <c r="E10546" s="169"/>
      <c r="F10546" s="169"/>
      <c r="G10546" s="169"/>
      <c r="H10546" s="204"/>
    </row>
    <row r="10547" spans="5:8" x14ac:dyDescent="0.25">
      <c r="E10547" s="169"/>
      <c r="F10547" s="169"/>
      <c r="G10547" s="169"/>
      <c r="H10547" s="204"/>
    </row>
    <row r="10548" spans="5:8" x14ac:dyDescent="0.25">
      <c r="E10548" s="169"/>
      <c r="F10548" s="169"/>
      <c r="G10548" s="169"/>
      <c r="H10548" s="204"/>
    </row>
    <row r="10549" spans="5:8" x14ac:dyDescent="0.25">
      <c r="E10549" s="169"/>
      <c r="F10549" s="169"/>
      <c r="G10549" s="169"/>
      <c r="H10549" s="204"/>
    </row>
    <row r="10550" spans="5:8" x14ac:dyDescent="0.25">
      <c r="E10550" s="169"/>
      <c r="F10550" s="169"/>
      <c r="G10550" s="169"/>
      <c r="H10550" s="204"/>
    </row>
    <row r="10551" spans="5:8" x14ac:dyDescent="0.25">
      <c r="E10551" s="169"/>
      <c r="F10551" s="169"/>
      <c r="G10551" s="169"/>
      <c r="H10551" s="204"/>
    </row>
    <row r="10552" spans="5:8" x14ac:dyDescent="0.25">
      <c r="E10552" s="169"/>
      <c r="F10552" s="169"/>
      <c r="G10552" s="169"/>
      <c r="H10552" s="204"/>
    </row>
    <row r="10553" spans="5:8" x14ac:dyDescent="0.25">
      <c r="E10553" s="169"/>
      <c r="F10553" s="169"/>
      <c r="G10553" s="169"/>
      <c r="H10553" s="204"/>
    </row>
    <row r="10554" spans="5:8" x14ac:dyDescent="0.25">
      <c r="E10554" s="169"/>
      <c r="F10554" s="169"/>
      <c r="G10554" s="169"/>
      <c r="H10554" s="204"/>
    </row>
    <row r="10555" spans="5:8" x14ac:dyDescent="0.25">
      <c r="E10555" s="169"/>
      <c r="F10555" s="169"/>
      <c r="G10555" s="169"/>
      <c r="H10555" s="204"/>
    </row>
    <row r="10556" spans="5:8" x14ac:dyDescent="0.25">
      <c r="E10556" s="169"/>
      <c r="F10556" s="169"/>
      <c r="G10556" s="169"/>
      <c r="H10556" s="204"/>
    </row>
    <row r="10557" spans="5:8" x14ac:dyDescent="0.25">
      <c r="E10557" s="169"/>
      <c r="F10557" s="169"/>
      <c r="G10557" s="169"/>
      <c r="H10557" s="204"/>
    </row>
    <row r="10558" spans="5:8" x14ac:dyDescent="0.25">
      <c r="E10558" s="169"/>
      <c r="F10558" s="169"/>
      <c r="G10558" s="169"/>
      <c r="H10558" s="204"/>
    </row>
    <row r="10559" spans="5:8" x14ac:dyDescent="0.25">
      <c r="E10559" s="169"/>
      <c r="F10559" s="169"/>
      <c r="G10559" s="169"/>
      <c r="H10559" s="204"/>
    </row>
    <row r="10560" spans="5:8" x14ac:dyDescent="0.25">
      <c r="E10560" s="169"/>
      <c r="F10560" s="169"/>
      <c r="G10560" s="169"/>
      <c r="H10560" s="204"/>
    </row>
    <row r="10561" spans="5:8" x14ac:dyDescent="0.25">
      <c r="E10561" s="169"/>
      <c r="F10561" s="169"/>
      <c r="G10561" s="169"/>
      <c r="H10561" s="204"/>
    </row>
    <row r="10562" spans="5:8" x14ac:dyDescent="0.25">
      <c r="E10562" s="169"/>
      <c r="F10562" s="169"/>
      <c r="G10562" s="169"/>
      <c r="H10562" s="204"/>
    </row>
    <row r="10563" spans="5:8" x14ac:dyDescent="0.25">
      <c r="E10563" s="169"/>
      <c r="F10563" s="169"/>
      <c r="G10563" s="169"/>
      <c r="H10563" s="204"/>
    </row>
    <row r="10564" spans="5:8" x14ac:dyDescent="0.25">
      <c r="E10564" s="169"/>
      <c r="F10564" s="169"/>
      <c r="G10564" s="169"/>
      <c r="H10564" s="204"/>
    </row>
    <row r="10565" spans="5:8" x14ac:dyDescent="0.25">
      <c r="E10565" s="169"/>
      <c r="F10565" s="169"/>
      <c r="G10565" s="169"/>
      <c r="H10565" s="204"/>
    </row>
    <row r="10566" spans="5:8" x14ac:dyDescent="0.25">
      <c r="E10566" s="169"/>
      <c r="F10566" s="169"/>
      <c r="G10566" s="169"/>
      <c r="H10566" s="204"/>
    </row>
    <row r="10567" spans="5:8" x14ac:dyDescent="0.25">
      <c r="E10567" s="169"/>
      <c r="F10567" s="169"/>
      <c r="G10567" s="169"/>
      <c r="H10567" s="204"/>
    </row>
    <row r="10568" spans="5:8" x14ac:dyDescent="0.25">
      <c r="E10568" s="169"/>
      <c r="F10568" s="169"/>
      <c r="G10568" s="169"/>
      <c r="H10568" s="204"/>
    </row>
    <row r="10569" spans="5:8" x14ac:dyDescent="0.25">
      <c r="E10569" s="169"/>
      <c r="F10569" s="169"/>
      <c r="G10569" s="169"/>
      <c r="H10569" s="204"/>
    </row>
    <row r="10570" spans="5:8" x14ac:dyDescent="0.25">
      <c r="E10570" s="169"/>
      <c r="F10570" s="169"/>
      <c r="G10570" s="169"/>
      <c r="H10570" s="204"/>
    </row>
    <row r="10571" spans="5:8" x14ac:dyDescent="0.25">
      <c r="E10571" s="169"/>
      <c r="F10571" s="169"/>
      <c r="G10571" s="169"/>
      <c r="H10571" s="204"/>
    </row>
    <row r="10572" spans="5:8" x14ac:dyDescent="0.25">
      <c r="E10572" s="169"/>
      <c r="F10572" s="169"/>
      <c r="G10572" s="169"/>
      <c r="H10572" s="204"/>
    </row>
    <row r="10573" spans="5:8" x14ac:dyDescent="0.25">
      <c r="E10573" s="169"/>
      <c r="F10573" s="169"/>
      <c r="G10573" s="169"/>
      <c r="H10573" s="204"/>
    </row>
    <row r="10574" spans="5:8" x14ac:dyDescent="0.25">
      <c r="E10574" s="169"/>
      <c r="F10574" s="169"/>
      <c r="G10574" s="169"/>
      <c r="H10574" s="204"/>
    </row>
    <row r="10575" spans="5:8" x14ac:dyDescent="0.25">
      <c r="E10575" s="169"/>
      <c r="F10575" s="169"/>
      <c r="G10575" s="169"/>
      <c r="H10575" s="204"/>
    </row>
    <row r="10576" spans="5:8" x14ac:dyDescent="0.25">
      <c r="E10576" s="169"/>
      <c r="F10576" s="169"/>
      <c r="G10576" s="169"/>
      <c r="H10576" s="204"/>
    </row>
    <row r="10577" spans="5:8" x14ac:dyDescent="0.25">
      <c r="E10577" s="169"/>
      <c r="F10577" s="169"/>
      <c r="G10577" s="169"/>
      <c r="H10577" s="204"/>
    </row>
    <row r="10578" spans="5:8" x14ac:dyDescent="0.25">
      <c r="E10578" s="169"/>
      <c r="F10578" s="169"/>
      <c r="G10578" s="169"/>
      <c r="H10578" s="204"/>
    </row>
    <row r="10579" spans="5:8" x14ac:dyDescent="0.25">
      <c r="E10579" s="169"/>
      <c r="F10579" s="169"/>
      <c r="G10579" s="169"/>
      <c r="H10579" s="204"/>
    </row>
    <row r="10580" spans="5:8" x14ac:dyDescent="0.25">
      <c r="E10580" s="169"/>
      <c r="F10580" s="169"/>
      <c r="G10580" s="169"/>
      <c r="H10580" s="204"/>
    </row>
    <row r="10581" spans="5:8" x14ac:dyDescent="0.25">
      <c r="E10581" s="169"/>
      <c r="F10581" s="169"/>
      <c r="G10581" s="169"/>
      <c r="H10581" s="204"/>
    </row>
    <row r="10582" spans="5:8" x14ac:dyDescent="0.25">
      <c r="E10582" s="169"/>
      <c r="F10582" s="169"/>
      <c r="G10582" s="169"/>
      <c r="H10582" s="204"/>
    </row>
    <row r="10583" spans="5:8" x14ac:dyDescent="0.25">
      <c r="E10583" s="169"/>
      <c r="F10583" s="169"/>
      <c r="G10583" s="169"/>
      <c r="H10583" s="204"/>
    </row>
    <row r="10584" spans="5:8" x14ac:dyDescent="0.25">
      <c r="E10584" s="169"/>
      <c r="F10584" s="169"/>
      <c r="G10584" s="169"/>
      <c r="H10584" s="204"/>
    </row>
    <row r="10585" spans="5:8" x14ac:dyDescent="0.25">
      <c r="E10585" s="169"/>
      <c r="F10585" s="169"/>
      <c r="G10585" s="169"/>
      <c r="H10585" s="204"/>
    </row>
    <row r="10586" spans="5:8" x14ac:dyDescent="0.25">
      <c r="E10586" s="169"/>
      <c r="F10586" s="169"/>
      <c r="G10586" s="169"/>
      <c r="H10586" s="204"/>
    </row>
    <row r="10587" spans="5:8" x14ac:dyDescent="0.25">
      <c r="E10587" s="169"/>
      <c r="F10587" s="169"/>
      <c r="G10587" s="169"/>
      <c r="H10587" s="204"/>
    </row>
    <row r="10588" spans="5:8" x14ac:dyDescent="0.25">
      <c r="E10588" s="169"/>
      <c r="F10588" s="169"/>
      <c r="G10588" s="169"/>
      <c r="H10588" s="204"/>
    </row>
    <row r="10589" spans="5:8" x14ac:dyDescent="0.25">
      <c r="E10589" s="169"/>
      <c r="F10589" s="169"/>
      <c r="G10589" s="169"/>
      <c r="H10589" s="204"/>
    </row>
    <row r="10590" spans="5:8" x14ac:dyDescent="0.25">
      <c r="E10590" s="169"/>
      <c r="F10590" s="169"/>
      <c r="G10590" s="169"/>
      <c r="H10590" s="204"/>
    </row>
    <row r="10591" spans="5:8" x14ac:dyDescent="0.25">
      <c r="E10591" s="169"/>
      <c r="F10591" s="169"/>
      <c r="G10591" s="169"/>
      <c r="H10591" s="204"/>
    </row>
    <row r="10592" spans="5:8" x14ac:dyDescent="0.25">
      <c r="E10592" s="169"/>
      <c r="F10592" s="169"/>
      <c r="G10592" s="169"/>
      <c r="H10592" s="204"/>
    </row>
    <row r="10593" spans="5:8" x14ac:dyDescent="0.25">
      <c r="E10593" s="169"/>
      <c r="F10593" s="169"/>
      <c r="G10593" s="169"/>
      <c r="H10593" s="204"/>
    </row>
    <row r="10594" spans="5:8" x14ac:dyDescent="0.25">
      <c r="E10594" s="169"/>
      <c r="F10594" s="169"/>
      <c r="G10594" s="169"/>
      <c r="H10594" s="204"/>
    </row>
    <row r="10595" spans="5:8" x14ac:dyDescent="0.25">
      <c r="E10595" s="169"/>
      <c r="F10595" s="169"/>
      <c r="G10595" s="169"/>
      <c r="H10595" s="204"/>
    </row>
    <row r="10596" spans="5:8" x14ac:dyDescent="0.25">
      <c r="E10596" s="169"/>
      <c r="F10596" s="169"/>
      <c r="G10596" s="169"/>
      <c r="H10596" s="204"/>
    </row>
    <row r="10597" spans="5:8" x14ac:dyDescent="0.25">
      <c r="E10597" s="169"/>
      <c r="F10597" s="169"/>
      <c r="G10597" s="169"/>
      <c r="H10597" s="204"/>
    </row>
    <row r="10598" spans="5:8" x14ac:dyDescent="0.25">
      <c r="E10598" s="169"/>
      <c r="F10598" s="169"/>
      <c r="G10598" s="169"/>
      <c r="H10598" s="204"/>
    </row>
    <row r="10599" spans="5:8" x14ac:dyDescent="0.25">
      <c r="E10599" s="169"/>
      <c r="F10599" s="169"/>
      <c r="G10599" s="169"/>
      <c r="H10599" s="204"/>
    </row>
    <row r="10600" spans="5:8" x14ac:dyDescent="0.25">
      <c r="E10600" s="169"/>
      <c r="F10600" s="169"/>
      <c r="G10600" s="169"/>
      <c r="H10600" s="204"/>
    </row>
    <row r="10601" spans="5:8" x14ac:dyDescent="0.25">
      <c r="E10601" s="169"/>
      <c r="F10601" s="169"/>
      <c r="G10601" s="169"/>
      <c r="H10601" s="204"/>
    </row>
    <row r="10602" spans="5:8" x14ac:dyDescent="0.25">
      <c r="E10602" s="169"/>
      <c r="F10602" s="169"/>
      <c r="G10602" s="169"/>
      <c r="H10602" s="204"/>
    </row>
    <row r="10603" spans="5:8" x14ac:dyDescent="0.25">
      <c r="E10603" s="169"/>
      <c r="F10603" s="169"/>
      <c r="G10603" s="169"/>
      <c r="H10603" s="204"/>
    </row>
    <row r="10604" spans="5:8" x14ac:dyDescent="0.25">
      <c r="E10604" s="169"/>
      <c r="F10604" s="169"/>
      <c r="G10604" s="169"/>
      <c r="H10604" s="204"/>
    </row>
    <row r="10605" spans="5:8" x14ac:dyDescent="0.25">
      <c r="E10605" s="169"/>
      <c r="F10605" s="169"/>
      <c r="G10605" s="169"/>
      <c r="H10605" s="204"/>
    </row>
    <row r="10606" spans="5:8" x14ac:dyDescent="0.25">
      <c r="E10606" s="169"/>
      <c r="F10606" s="169"/>
      <c r="G10606" s="169"/>
      <c r="H10606" s="204"/>
    </row>
    <row r="10607" spans="5:8" x14ac:dyDescent="0.25">
      <c r="E10607" s="169"/>
      <c r="F10607" s="169"/>
      <c r="G10607" s="169"/>
      <c r="H10607" s="204"/>
    </row>
    <row r="10608" spans="5:8" x14ac:dyDescent="0.25">
      <c r="E10608" s="169"/>
      <c r="F10608" s="169"/>
      <c r="G10608" s="169"/>
      <c r="H10608" s="204"/>
    </row>
    <row r="10609" spans="5:8" x14ac:dyDescent="0.25">
      <c r="E10609" s="169"/>
      <c r="F10609" s="169"/>
      <c r="G10609" s="169"/>
      <c r="H10609" s="204"/>
    </row>
    <row r="10610" spans="5:8" x14ac:dyDescent="0.25">
      <c r="E10610" s="169"/>
      <c r="F10610" s="169"/>
      <c r="G10610" s="169"/>
      <c r="H10610" s="204"/>
    </row>
    <row r="10611" spans="5:8" x14ac:dyDescent="0.25">
      <c r="E10611" s="169"/>
      <c r="F10611" s="169"/>
      <c r="G10611" s="169"/>
      <c r="H10611" s="204"/>
    </row>
    <row r="10612" spans="5:8" x14ac:dyDescent="0.25">
      <c r="E10612" s="169"/>
      <c r="F10612" s="169"/>
      <c r="G10612" s="169"/>
      <c r="H10612" s="204"/>
    </row>
    <row r="10613" spans="5:8" x14ac:dyDescent="0.25">
      <c r="E10613" s="169"/>
      <c r="F10613" s="169"/>
      <c r="G10613" s="169"/>
      <c r="H10613" s="204"/>
    </row>
    <row r="10614" spans="5:8" x14ac:dyDescent="0.25">
      <c r="E10614" s="169"/>
      <c r="F10614" s="169"/>
      <c r="G10614" s="169"/>
      <c r="H10614" s="204"/>
    </row>
    <row r="10615" spans="5:8" x14ac:dyDescent="0.25">
      <c r="E10615" s="169"/>
      <c r="F10615" s="169"/>
      <c r="G10615" s="169"/>
      <c r="H10615" s="204"/>
    </row>
    <row r="10616" spans="5:8" x14ac:dyDescent="0.25">
      <c r="E10616" s="169"/>
      <c r="F10616" s="169"/>
      <c r="G10616" s="169"/>
      <c r="H10616" s="204"/>
    </row>
    <row r="10617" spans="5:8" x14ac:dyDescent="0.25">
      <c r="E10617" s="169"/>
      <c r="F10617" s="169"/>
      <c r="G10617" s="169"/>
      <c r="H10617" s="204"/>
    </row>
    <row r="10618" spans="5:8" x14ac:dyDescent="0.25">
      <c r="E10618" s="169"/>
      <c r="F10618" s="169"/>
      <c r="G10618" s="169"/>
      <c r="H10618" s="204"/>
    </row>
    <row r="10619" spans="5:8" x14ac:dyDescent="0.25">
      <c r="E10619" s="169"/>
      <c r="F10619" s="169"/>
      <c r="G10619" s="169"/>
      <c r="H10619" s="204"/>
    </row>
    <row r="10620" spans="5:8" x14ac:dyDescent="0.25">
      <c r="E10620" s="169"/>
      <c r="F10620" s="169"/>
      <c r="G10620" s="169"/>
      <c r="H10620" s="204"/>
    </row>
    <row r="10621" spans="5:8" x14ac:dyDescent="0.25">
      <c r="E10621" s="169"/>
      <c r="F10621" s="169"/>
      <c r="G10621" s="169"/>
      <c r="H10621" s="204"/>
    </row>
    <row r="10622" spans="5:8" x14ac:dyDescent="0.25">
      <c r="E10622" s="169"/>
      <c r="F10622" s="169"/>
      <c r="G10622" s="169"/>
      <c r="H10622" s="204"/>
    </row>
    <row r="10623" spans="5:8" x14ac:dyDescent="0.25">
      <c r="E10623" s="169"/>
      <c r="F10623" s="169"/>
      <c r="G10623" s="169"/>
      <c r="H10623" s="204"/>
    </row>
    <row r="10624" spans="5:8" x14ac:dyDescent="0.25">
      <c r="E10624" s="169"/>
      <c r="F10624" s="169"/>
      <c r="G10624" s="169"/>
      <c r="H10624" s="204"/>
    </row>
    <row r="10625" spans="5:8" x14ac:dyDescent="0.25">
      <c r="E10625" s="169"/>
      <c r="F10625" s="169"/>
      <c r="G10625" s="169"/>
      <c r="H10625" s="204"/>
    </row>
    <row r="10626" spans="5:8" x14ac:dyDescent="0.25">
      <c r="E10626" s="169"/>
      <c r="F10626" s="169"/>
      <c r="G10626" s="169"/>
      <c r="H10626" s="204"/>
    </row>
    <row r="10627" spans="5:8" x14ac:dyDescent="0.25">
      <c r="E10627" s="169"/>
      <c r="F10627" s="169"/>
      <c r="G10627" s="169"/>
      <c r="H10627" s="204"/>
    </row>
    <row r="10628" spans="5:8" x14ac:dyDescent="0.25">
      <c r="E10628" s="169"/>
      <c r="F10628" s="169"/>
      <c r="G10628" s="169"/>
      <c r="H10628" s="204"/>
    </row>
    <row r="10629" spans="5:8" x14ac:dyDescent="0.25">
      <c r="E10629" s="169"/>
      <c r="F10629" s="169"/>
      <c r="G10629" s="169"/>
      <c r="H10629" s="204"/>
    </row>
    <row r="10630" spans="5:8" x14ac:dyDescent="0.25">
      <c r="E10630" s="169"/>
      <c r="F10630" s="169"/>
      <c r="G10630" s="169"/>
      <c r="H10630" s="204"/>
    </row>
    <row r="10631" spans="5:8" x14ac:dyDescent="0.25">
      <c r="E10631" s="169"/>
      <c r="F10631" s="169"/>
      <c r="G10631" s="169"/>
      <c r="H10631" s="204"/>
    </row>
    <row r="10632" spans="5:8" x14ac:dyDescent="0.25">
      <c r="E10632" s="169"/>
      <c r="F10632" s="169"/>
      <c r="G10632" s="169"/>
      <c r="H10632" s="204"/>
    </row>
    <row r="10633" spans="5:8" x14ac:dyDescent="0.25">
      <c r="E10633" s="169"/>
      <c r="F10633" s="169"/>
      <c r="G10633" s="169"/>
      <c r="H10633" s="204"/>
    </row>
    <row r="10634" spans="5:8" x14ac:dyDescent="0.25">
      <c r="E10634" s="169"/>
      <c r="F10634" s="169"/>
      <c r="G10634" s="169"/>
      <c r="H10634" s="204"/>
    </row>
    <row r="10635" spans="5:8" x14ac:dyDescent="0.25">
      <c r="E10635" s="169"/>
      <c r="F10635" s="169"/>
      <c r="G10635" s="169"/>
      <c r="H10635" s="204"/>
    </row>
    <row r="10636" spans="5:8" x14ac:dyDescent="0.25">
      <c r="E10636" s="169"/>
      <c r="F10636" s="169"/>
      <c r="G10636" s="169"/>
      <c r="H10636" s="204"/>
    </row>
    <row r="10637" spans="5:8" x14ac:dyDescent="0.25">
      <c r="E10637" s="169"/>
      <c r="F10637" s="169"/>
      <c r="G10637" s="169"/>
      <c r="H10637" s="204"/>
    </row>
    <row r="10638" spans="5:8" x14ac:dyDescent="0.25">
      <c r="E10638" s="169"/>
      <c r="F10638" s="169"/>
      <c r="G10638" s="169"/>
      <c r="H10638" s="204"/>
    </row>
    <row r="10639" spans="5:8" x14ac:dyDescent="0.25">
      <c r="E10639" s="169"/>
      <c r="F10639" s="169"/>
      <c r="G10639" s="169"/>
      <c r="H10639" s="204"/>
    </row>
    <row r="10640" spans="5:8" x14ac:dyDescent="0.25">
      <c r="E10640" s="169"/>
      <c r="F10640" s="169"/>
      <c r="G10640" s="169"/>
      <c r="H10640" s="204"/>
    </row>
    <row r="10641" spans="5:8" x14ac:dyDescent="0.25">
      <c r="E10641" s="169"/>
      <c r="F10641" s="169"/>
      <c r="G10641" s="169"/>
      <c r="H10641" s="204"/>
    </row>
    <row r="10642" spans="5:8" x14ac:dyDescent="0.25">
      <c r="E10642" s="169"/>
      <c r="F10642" s="169"/>
      <c r="G10642" s="169"/>
      <c r="H10642" s="204"/>
    </row>
    <row r="10643" spans="5:8" x14ac:dyDescent="0.25">
      <c r="E10643" s="169"/>
      <c r="F10643" s="169"/>
      <c r="G10643" s="169"/>
      <c r="H10643" s="204"/>
    </row>
    <row r="10644" spans="5:8" x14ac:dyDescent="0.25">
      <c r="E10644" s="169"/>
      <c r="F10644" s="169"/>
      <c r="G10644" s="169"/>
      <c r="H10644" s="204"/>
    </row>
    <row r="10645" spans="5:8" x14ac:dyDescent="0.25">
      <c r="E10645" s="169"/>
      <c r="F10645" s="169"/>
      <c r="G10645" s="169"/>
      <c r="H10645" s="204"/>
    </row>
    <row r="10646" spans="5:8" x14ac:dyDescent="0.25">
      <c r="E10646" s="169"/>
      <c r="F10646" s="169"/>
      <c r="G10646" s="169"/>
      <c r="H10646" s="204"/>
    </row>
    <row r="10647" spans="5:8" x14ac:dyDescent="0.25">
      <c r="E10647" s="169"/>
      <c r="F10647" s="169"/>
      <c r="G10647" s="169"/>
      <c r="H10647" s="204"/>
    </row>
    <row r="10648" spans="5:8" x14ac:dyDescent="0.25">
      <c r="E10648" s="169"/>
      <c r="F10648" s="169"/>
      <c r="G10648" s="169"/>
      <c r="H10648" s="204"/>
    </row>
    <row r="10649" spans="5:8" x14ac:dyDescent="0.25">
      <c r="E10649" s="169"/>
      <c r="F10649" s="169"/>
      <c r="G10649" s="169"/>
      <c r="H10649" s="204"/>
    </row>
    <row r="10650" spans="5:8" x14ac:dyDescent="0.25">
      <c r="E10650" s="169"/>
      <c r="F10650" s="169"/>
      <c r="G10650" s="169"/>
      <c r="H10650" s="204"/>
    </row>
    <row r="10651" spans="5:8" x14ac:dyDescent="0.25">
      <c r="E10651" s="169"/>
      <c r="F10651" s="169"/>
      <c r="G10651" s="169"/>
      <c r="H10651" s="204"/>
    </row>
    <row r="10652" spans="5:8" x14ac:dyDescent="0.25">
      <c r="E10652" s="169"/>
      <c r="F10652" s="169"/>
      <c r="G10652" s="169"/>
      <c r="H10652" s="204"/>
    </row>
    <row r="10653" spans="5:8" x14ac:dyDescent="0.25">
      <c r="E10653" s="169"/>
      <c r="F10653" s="169"/>
      <c r="G10653" s="169"/>
      <c r="H10653" s="204"/>
    </row>
    <row r="10654" spans="5:8" x14ac:dyDescent="0.25">
      <c r="E10654" s="169"/>
      <c r="F10654" s="169"/>
      <c r="G10654" s="169"/>
      <c r="H10654" s="204"/>
    </row>
    <row r="10655" spans="5:8" x14ac:dyDescent="0.25">
      <c r="E10655" s="169"/>
      <c r="F10655" s="169"/>
      <c r="G10655" s="169"/>
      <c r="H10655" s="204"/>
    </row>
    <row r="10656" spans="5:8" x14ac:dyDescent="0.25">
      <c r="E10656" s="169"/>
      <c r="F10656" s="169"/>
      <c r="G10656" s="169"/>
      <c r="H10656" s="204"/>
    </row>
    <row r="10657" spans="5:8" x14ac:dyDescent="0.25">
      <c r="E10657" s="169"/>
      <c r="F10657" s="169"/>
      <c r="G10657" s="169"/>
      <c r="H10657" s="204"/>
    </row>
    <row r="10658" spans="5:8" x14ac:dyDescent="0.25">
      <c r="E10658" s="169"/>
      <c r="F10658" s="169"/>
      <c r="G10658" s="169"/>
      <c r="H10658" s="204"/>
    </row>
    <row r="10659" spans="5:8" x14ac:dyDescent="0.25">
      <c r="E10659" s="169"/>
      <c r="F10659" s="169"/>
      <c r="G10659" s="169"/>
      <c r="H10659" s="204"/>
    </row>
    <row r="10660" spans="5:8" x14ac:dyDescent="0.25">
      <c r="E10660" s="169"/>
      <c r="F10660" s="169"/>
      <c r="G10660" s="169"/>
      <c r="H10660" s="204"/>
    </row>
    <row r="10661" spans="5:8" x14ac:dyDescent="0.25">
      <c r="E10661" s="169"/>
      <c r="F10661" s="169"/>
      <c r="G10661" s="169"/>
      <c r="H10661" s="204"/>
    </row>
    <row r="10662" spans="5:8" x14ac:dyDescent="0.25">
      <c r="E10662" s="169"/>
      <c r="F10662" s="169"/>
      <c r="G10662" s="169"/>
      <c r="H10662" s="204"/>
    </row>
    <row r="10663" spans="5:8" x14ac:dyDescent="0.25">
      <c r="E10663" s="169"/>
      <c r="F10663" s="169"/>
      <c r="G10663" s="169"/>
      <c r="H10663" s="204"/>
    </row>
    <row r="10664" spans="5:8" x14ac:dyDescent="0.25">
      <c r="E10664" s="169"/>
      <c r="F10664" s="169"/>
      <c r="G10664" s="169"/>
      <c r="H10664" s="204"/>
    </row>
    <row r="10665" spans="5:8" x14ac:dyDescent="0.25">
      <c r="E10665" s="169"/>
      <c r="F10665" s="169"/>
      <c r="G10665" s="169"/>
      <c r="H10665" s="204"/>
    </row>
    <row r="10666" spans="5:8" x14ac:dyDescent="0.25">
      <c r="E10666" s="169"/>
      <c r="F10666" s="169"/>
      <c r="G10666" s="169"/>
      <c r="H10666" s="204"/>
    </row>
    <row r="10667" spans="5:8" x14ac:dyDescent="0.25">
      <c r="E10667" s="169"/>
      <c r="F10667" s="169"/>
      <c r="G10667" s="169"/>
      <c r="H10667" s="204"/>
    </row>
    <row r="10668" spans="5:8" x14ac:dyDescent="0.25">
      <c r="E10668" s="169"/>
      <c r="F10668" s="169"/>
      <c r="G10668" s="169"/>
      <c r="H10668" s="204"/>
    </row>
    <row r="10669" spans="5:8" x14ac:dyDescent="0.25">
      <c r="E10669" s="169"/>
      <c r="F10669" s="169"/>
      <c r="G10669" s="169"/>
      <c r="H10669" s="204"/>
    </row>
    <row r="10670" spans="5:8" x14ac:dyDescent="0.25">
      <c r="E10670" s="169"/>
      <c r="F10670" s="169"/>
      <c r="G10670" s="169"/>
      <c r="H10670" s="204"/>
    </row>
    <row r="10671" spans="5:8" x14ac:dyDescent="0.25">
      <c r="E10671" s="169"/>
      <c r="F10671" s="169"/>
      <c r="G10671" s="169"/>
      <c r="H10671" s="204"/>
    </row>
    <row r="10672" spans="5:8" x14ac:dyDescent="0.25">
      <c r="E10672" s="169"/>
      <c r="F10672" s="169"/>
      <c r="G10672" s="169"/>
      <c r="H10672" s="204"/>
    </row>
    <row r="10673" spans="5:8" x14ac:dyDescent="0.25">
      <c r="E10673" s="169"/>
      <c r="F10673" s="169"/>
      <c r="G10673" s="169"/>
      <c r="H10673" s="204"/>
    </row>
    <row r="10674" spans="5:8" x14ac:dyDescent="0.25">
      <c r="E10674" s="169"/>
      <c r="F10674" s="169"/>
      <c r="G10674" s="169"/>
      <c r="H10674" s="204"/>
    </row>
    <row r="10675" spans="5:8" x14ac:dyDescent="0.25">
      <c r="E10675" s="169"/>
      <c r="F10675" s="169"/>
      <c r="G10675" s="169"/>
      <c r="H10675" s="204"/>
    </row>
    <row r="10676" spans="5:8" x14ac:dyDescent="0.25">
      <c r="E10676" s="169"/>
      <c r="F10676" s="169"/>
      <c r="G10676" s="169"/>
      <c r="H10676" s="204"/>
    </row>
    <row r="10677" spans="5:8" x14ac:dyDescent="0.25">
      <c r="E10677" s="169"/>
      <c r="F10677" s="169"/>
      <c r="G10677" s="169"/>
      <c r="H10677" s="204"/>
    </row>
    <row r="10678" spans="5:8" x14ac:dyDescent="0.25">
      <c r="E10678" s="169"/>
      <c r="F10678" s="169"/>
      <c r="G10678" s="169"/>
      <c r="H10678" s="204"/>
    </row>
    <row r="10679" spans="5:8" x14ac:dyDescent="0.25">
      <c r="E10679" s="169"/>
      <c r="F10679" s="169"/>
      <c r="G10679" s="169"/>
      <c r="H10679" s="204"/>
    </row>
    <row r="10680" spans="5:8" x14ac:dyDescent="0.25">
      <c r="E10680" s="169"/>
      <c r="F10680" s="169"/>
      <c r="G10680" s="169"/>
      <c r="H10680" s="204"/>
    </row>
    <row r="10681" spans="5:8" x14ac:dyDescent="0.25">
      <c r="E10681" s="169"/>
      <c r="F10681" s="169"/>
      <c r="G10681" s="169"/>
      <c r="H10681" s="204"/>
    </row>
    <row r="10682" spans="5:8" x14ac:dyDescent="0.25">
      <c r="E10682" s="169"/>
      <c r="F10682" s="169"/>
      <c r="G10682" s="169"/>
      <c r="H10682" s="204"/>
    </row>
    <row r="10683" spans="5:8" x14ac:dyDescent="0.25">
      <c r="E10683" s="169"/>
      <c r="F10683" s="169"/>
      <c r="G10683" s="169"/>
      <c r="H10683" s="204"/>
    </row>
    <row r="10684" spans="5:8" x14ac:dyDescent="0.25">
      <c r="E10684" s="169"/>
      <c r="F10684" s="169"/>
      <c r="G10684" s="169"/>
      <c r="H10684" s="204"/>
    </row>
    <row r="10685" spans="5:8" x14ac:dyDescent="0.25">
      <c r="E10685" s="169"/>
      <c r="F10685" s="169"/>
      <c r="G10685" s="169"/>
      <c r="H10685" s="204"/>
    </row>
    <row r="10686" spans="5:8" x14ac:dyDescent="0.25">
      <c r="E10686" s="169"/>
      <c r="F10686" s="169"/>
      <c r="G10686" s="169"/>
      <c r="H10686" s="204"/>
    </row>
    <row r="10687" spans="5:8" x14ac:dyDescent="0.25">
      <c r="E10687" s="169"/>
      <c r="F10687" s="169"/>
      <c r="G10687" s="169"/>
      <c r="H10687" s="204"/>
    </row>
    <row r="10688" spans="5:8" x14ac:dyDescent="0.25">
      <c r="E10688" s="169"/>
      <c r="F10688" s="169"/>
      <c r="G10688" s="169"/>
      <c r="H10688" s="204"/>
    </row>
    <row r="10689" spans="5:8" x14ac:dyDescent="0.25">
      <c r="E10689" s="169"/>
      <c r="F10689" s="169"/>
      <c r="G10689" s="169"/>
      <c r="H10689" s="204"/>
    </row>
    <row r="10690" spans="5:8" x14ac:dyDescent="0.25">
      <c r="E10690" s="169"/>
      <c r="F10690" s="169"/>
      <c r="G10690" s="169"/>
      <c r="H10690" s="204"/>
    </row>
    <row r="10691" spans="5:8" x14ac:dyDescent="0.25">
      <c r="E10691" s="169"/>
      <c r="F10691" s="169"/>
      <c r="G10691" s="169"/>
      <c r="H10691" s="204"/>
    </row>
    <row r="10692" spans="5:8" x14ac:dyDescent="0.25">
      <c r="E10692" s="169"/>
      <c r="F10692" s="169"/>
      <c r="G10692" s="169"/>
      <c r="H10692" s="204"/>
    </row>
    <row r="10693" spans="5:8" x14ac:dyDescent="0.25">
      <c r="E10693" s="169"/>
      <c r="F10693" s="169"/>
      <c r="G10693" s="169"/>
      <c r="H10693" s="204"/>
    </row>
    <row r="10694" spans="5:8" x14ac:dyDescent="0.25">
      <c r="E10694" s="169"/>
      <c r="F10694" s="169"/>
      <c r="G10694" s="169"/>
      <c r="H10694" s="204"/>
    </row>
    <row r="10695" spans="5:8" x14ac:dyDescent="0.25">
      <c r="E10695" s="169"/>
      <c r="F10695" s="169"/>
      <c r="G10695" s="169"/>
      <c r="H10695" s="204"/>
    </row>
    <row r="10696" spans="5:8" x14ac:dyDescent="0.25">
      <c r="E10696" s="169"/>
      <c r="F10696" s="169"/>
      <c r="G10696" s="169"/>
      <c r="H10696" s="204"/>
    </row>
    <row r="10697" spans="5:8" x14ac:dyDescent="0.25">
      <c r="E10697" s="169"/>
      <c r="F10697" s="169"/>
      <c r="G10697" s="169"/>
      <c r="H10697" s="204"/>
    </row>
    <row r="10698" spans="5:8" x14ac:dyDescent="0.25">
      <c r="E10698" s="169"/>
      <c r="F10698" s="169"/>
      <c r="G10698" s="169"/>
      <c r="H10698" s="204"/>
    </row>
    <row r="10699" spans="5:8" x14ac:dyDescent="0.25">
      <c r="E10699" s="169"/>
      <c r="F10699" s="169"/>
      <c r="G10699" s="169"/>
      <c r="H10699" s="204"/>
    </row>
    <row r="10700" spans="5:8" x14ac:dyDescent="0.25">
      <c r="E10700" s="169"/>
      <c r="F10700" s="169"/>
      <c r="G10700" s="169"/>
      <c r="H10700" s="204"/>
    </row>
    <row r="10701" spans="5:8" x14ac:dyDescent="0.25">
      <c r="E10701" s="169"/>
      <c r="F10701" s="169"/>
      <c r="G10701" s="169"/>
      <c r="H10701" s="204"/>
    </row>
    <row r="10702" spans="5:8" x14ac:dyDescent="0.25">
      <c r="E10702" s="169"/>
      <c r="F10702" s="169"/>
      <c r="G10702" s="169"/>
      <c r="H10702" s="204"/>
    </row>
    <row r="10703" spans="5:8" x14ac:dyDescent="0.25">
      <c r="E10703" s="169"/>
      <c r="F10703" s="169"/>
      <c r="G10703" s="169"/>
      <c r="H10703" s="204"/>
    </row>
    <row r="10704" spans="5:8" x14ac:dyDescent="0.25">
      <c r="E10704" s="169"/>
      <c r="F10704" s="169"/>
      <c r="G10704" s="169"/>
      <c r="H10704" s="204"/>
    </row>
    <row r="10705" spans="5:8" x14ac:dyDescent="0.25">
      <c r="E10705" s="169"/>
      <c r="F10705" s="169"/>
      <c r="G10705" s="169"/>
      <c r="H10705" s="204"/>
    </row>
    <row r="10706" spans="5:8" x14ac:dyDescent="0.25">
      <c r="E10706" s="169"/>
      <c r="F10706" s="169"/>
      <c r="G10706" s="169"/>
      <c r="H10706" s="204"/>
    </row>
    <row r="10707" spans="5:8" x14ac:dyDescent="0.25">
      <c r="E10707" s="169"/>
      <c r="F10707" s="169"/>
      <c r="G10707" s="169"/>
      <c r="H10707" s="204"/>
    </row>
    <row r="10708" spans="5:8" x14ac:dyDescent="0.25">
      <c r="E10708" s="169"/>
      <c r="F10708" s="169"/>
      <c r="G10708" s="169"/>
      <c r="H10708" s="204"/>
    </row>
    <row r="10709" spans="5:8" x14ac:dyDescent="0.25">
      <c r="E10709" s="169"/>
      <c r="F10709" s="169"/>
      <c r="G10709" s="169"/>
      <c r="H10709" s="204"/>
    </row>
    <row r="10710" spans="5:8" x14ac:dyDescent="0.25">
      <c r="E10710" s="169"/>
      <c r="F10710" s="169"/>
      <c r="G10710" s="169"/>
      <c r="H10710" s="204"/>
    </row>
    <row r="10711" spans="5:8" x14ac:dyDescent="0.25">
      <c r="E10711" s="169"/>
      <c r="F10711" s="169"/>
      <c r="G10711" s="169"/>
      <c r="H10711" s="204"/>
    </row>
    <row r="10712" spans="5:8" x14ac:dyDescent="0.25">
      <c r="E10712" s="169"/>
      <c r="F10712" s="169"/>
      <c r="G10712" s="169"/>
      <c r="H10712" s="204"/>
    </row>
    <row r="10713" spans="5:8" x14ac:dyDescent="0.25">
      <c r="E10713" s="169"/>
      <c r="F10713" s="169"/>
      <c r="G10713" s="169"/>
      <c r="H10713" s="204"/>
    </row>
    <row r="10714" spans="5:8" x14ac:dyDescent="0.25">
      <c r="E10714" s="169"/>
      <c r="F10714" s="169"/>
      <c r="G10714" s="169"/>
      <c r="H10714" s="204"/>
    </row>
    <row r="10715" spans="5:8" x14ac:dyDescent="0.25">
      <c r="E10715" s="169"/>
      <c r="F10715" s="169"/>
      <c r="G10715" s="169"/>
      <c r="H10715" s="204"/>
    </row>
    <row r="10716" spans="5:8" x14ac:dyDescent="0.25">
      <c r="E10716" s="169"/>
      <c r="F10716" s="169"/>
      <c r="G10716" s="169"/>
      <c r="H10716" s="204"/>
    </row>
    <row r="10717" spans="5:8" x14ac:dyDescent="0.25">
      <c r="E10717" s="169"/>
      <c r="F10717" s="169"/>
      <c r="G10717" s="169"/>
      <c r="H10717" s="204"/>
    </row>
    <row r="10718" spans="5:8" x14ac:dyDescent="0.25">
      <c r="E10718" s="169"/>
      <c r="F10718" s="169"/>
      <c r="G10718" s="169"/>
      <c r="H10718" s="204"/>
    </row>
    <row r="10719" spans="5:8" x14ac:dyDescent="0.25">
      <c r="E10719" s="169"/>
      <c r="F10719" s="169"/>
      <c r="G10719" s="169"/>
      <c r="H10719" s="204"/>
    </row>
    <row r="10720" spans="5:8" x14ac:dyDescent="0.25">
      <c r="E10720" s="169"/>
      <c r="F10720" s="169"/>
      <c r="G10720" s="169"/>
      <c r="H10720" s="204"/>
    </row>
    <row r="10721" spans="5:8" x14ac:dyDescent="0.25">
      <c r="E10721" s="169"/>
      <c r="F10721" s="169"/>
      <c r="G10721" s="169"/>
      <c r="H10721" s="204"/>
    </row>
    <row r="10722" spans="5:8" x14ac:dyDescent="0.25">
      <c r="E10722" s="169"/>
      <c r="F10722" s="169"/>
      <c r="G10722" s="169"/>
      <c r="H10722" s="204"/>
    </row>
    <row r="10723" spans="5:8" x14ac:dyDescent="0.25">
      <c r="E10723" s="169"/>
      <c r="F10723" s="169"/>
      <c r="G10723" s="169"/>
      <c r="H10723" s="204"/>
    </row>
    <row r="10724" spans="5:8" x14ac:dyDescent="0.25">
      <c r="E10724" s="169"/>
      <c r="F10724" s="169"/>
      <c r="G10724" s="169"/>
      <c r="H10724" s="204"/>
    </row>
    <row r="10725" spans="5:8" x14ac:dyDescent="0.25">
      <c r="E10725" s="169"/>
      <c r="F10725" s="169"/>
      <c r="G10725" s="169"/>
      <c r="H10725" s="204"/>
    </row>
    <row r="10726" spans="5:8" x14ac:dyDescent="0.25">
      <c r="E10726" s="169"/>
      <c r="F10726" s="169"/>
      <c r="G10726" s="169"/>
      <c r="H10726" s="204"/>
    </row>
    <row r="10727" spans="5:8" x14ac:dyDescent="0.25">
      <c r="E10727" s="169"/>
      <c r="F10727" s="169"/>
      <c r="G10727" s="169"/>
      <c r="H10727" s="204"/>
    </row>
    <row r="10728" spans="5:8" x14ac:dyDescent="0.25">
      <c r="E10728" s="169"/>
      <c r="F10728" s="169"/>
      <c r="G10728" s="169"/>
      <c r="H10728" s="204"/>
    </row>
    <row r="10729" spans="5:8" x14ac:dyDescent="0.25">
      <c r="E10729" s="169"/>
      <c r="F10729" s="169"/>
      <c r="G10729" s="169"/>
      <c r="H10729" s="204"/>
    </row>
    <row r="10730" spans="5:8" x14ac:dyDescent="0.25">
      <c r="E10730" s="169"/>
      <c r="F10730" s="169"/>
      <c r="G10730" s="169"/>
      <c r="H10730" s="204"/>
    </row>
    <row r="10731" spans="5:8" x14ac:dyDescent="0.25">
      <c r="E10731" s="169"/>
      <c r="F10731" s="169"/>
      <c r="G10731" s="169"/>
      <c r="H10731" s="204"/>
    </row>
    <row r="10732" spans="5:8" x14ac:dyDescent="0.25">
      <c r="E10732" s="169"/>
      <c r="F10732" s="169"/>
      <c r="G10732" s="169"/>
      <c r="H10732" s="204"/>
    </row>
    <row r="10733" spans="5:8" x14ac:dyDescent="0.25">
      <c r="E10733" s="169"/>
      <c r="F10733" s="169"/>
      <c r="G10733" s="169"/>
      <c r="H10733" s="204"/>
    </row>
    <row r="10734" spans="5:8" x14ac:dyDescent="0.25">
      <c r="E10734" s="169"/>
      <c r="F10734" s="169"/>
      <c r="G10734" s="169"/>
      <c r="H10734" s="204"/>
    </row>
    <row r="10735" spans="5:8" x14ac:dyDescent="0.25">
      <c r="E10735" s="169"/>
      <c r="F10735" s="169"/>
      <c r="G10735" s="169"/>
      <c r="H10735" s="204"/>
    </row>
    <row r="10736" spans="5:8" x14ac:dyDescent="0.25">
      <c r="E10736" s="169"/>
      <c r="F10736" s="169"/>
      <c r="G10736" s="169"/>
      <c r="H10736" s="204"/>
    </row>
    <row r="10737" spans="5:8" x14ac:dyDescent="0.25">
      <c r="E10737" s="169"/>
      <c r="F10737" s="169"/>
      <c r="G10737" s="169"/>
      <c r="H10737" s="204"/>
    </row>
    <row r="10738" spans="5:8" x14ac:dyDescent="0.25">
      <c r="E10738" s="169"/>
      <c r="F10738" s="169"/>
      <c r="G10738" s="169"/>
      <c r="H10738" s="204"/>
    </row>
    <row r="10739" spans="5:8" x14ac:dyDescent="0.25">
      <c r="E10739" s="169"/>
      <c r="F10739" s="169"/>
      <c r="G10739" s="169"/>
      <c r="H10739" s="204"/>
    </row>
    <row r="10740" spans="5:8" x14ac:dyDescent="0.25">
      <c r="E10740" s="169"/>
      <c r="F10740" s="169"/>
      <c r="G10740" s="169"/>
      <c r="H10740" s="204"/>
    </row>
    <row r="10741" spans="5:8" x14ac:dyDescent="0.25">
      <c r="E10741" s="169"/>
      <c r="F10741" s="169"/>
      <c r="G10741" s="169"/>
      <c r="H10741" s="204"/>
    </row>
    <row r="10742" spans="5:8" x14ac:dyDescent="0.25">
      <c r="E10742" s="169"/>
      <c r="F10742" s="169"/>
      <c r="G10742" s="169"/>
      <c r="H10742" s="204"/>
    </row>
    <row r="10743" spans="5:8" x14ac:dyDescent="0.25">
      <c r="E10743" s="169"/>
      <c r="F10743" s="169"/>
      <c r="G10743" s="169"/>
      <c r="H10743" s="204"/>
    </row>
    <row r="10744" spans="5:8" x14ac:dyDescent="0.25">
      <c r="E10744" s="169"/>
      <c r="F10744" s="169"/>
      <c r="G10744" s="169"/>
      <c r="H10744" s="204"/>
    </row>
    <row r="10745" spans="5:8" x14ac:dyDescent="0.25">
      <c r="E10745" s="169"/>
      <c r="F10745" s="169"/>
      <c r="G10745" s="169"/>
      <c r="H10745" s="204"/>
    </row>
    <row r="10746" spans="5:8" x14ac:dyDescent="0.25">
      <c r="E10746" s="169"/>
      <c r="F10746" s="169"/>
      <c r="G10746" s="169"/>
      <c r="H10746" s="204"/>
    </row>
    <row r="10747" spans="5:8" x14ac:dyDescent="0.25">
      <c r="E10747" s="169"/>
      <c r="F10747" s="169"/>
      <c r="G10747" s="169"/>
      <c r="H10747" s="204"/>
    </row>
    <row r="10748" spans="5:8" x14ac:dyDescent="0.25">
      <c r="E10748" s="169"/>
      <c r="F10748" s="169"/>
      <c r="G10748" s="169"/>
      <c r="H10748" s="204"/>
    </row>
    <row r="10749" spans="5:8" x14ac:dyDescent="0.25">
      <c r="E10749" s="169"/>
      <c r="F10749" s="169"/>
      <c r="G10749" s="169"/>
      <c r="H10749" s="204"/>
    </row>
    <row r="10750" spans="5:8" x14ac:dyDescent="0.25">
      <c r="E10750" s="169"/>
      <c r="F10750" s="169"/>
      <c r="G10750" s="169"/>
      <c r="H10750" s="204"/>
    </row>
    <row r="10751" spans="5:8" x14ac:dyDescent="0.25">
      <c r="E10751" s="169"/>
      <c r="F10751" s="169"/>
      <c r="G10751" s="169"/>
      <c r="H10751" s="204"/>
    </row>
    <row r="10752" spans="5:8" x14ac:dyDescent="0.25">
      <c r="E10752" s="169"/>
      <c r="F10752" s="169"/>
      <c r="G10752" s="169"/>
      <c r="H10752" s="204"/>
    </row>
    <row r="10753" spans="5:8" x14ac:dyDescent="0.25">
      <c r="E10753" s="169"/>
      <c r="F10753" s="169"/>
      <c r="G10753" s="169"/>
      <c r="H10753" s="204"/>
    </row>
    <row r="10754" spans="5:8" x14ac:dyDescent="0.25">
      <c r="E10754" s="169"/>
      <c r="F10754" s="169"/>
      <c r="G10754" s="169"/>
      <c r="H10754" s="204"/>
    </row>
    <row r="10755" spans="5:8" x14ac:dyDescent="0.25">
      <c r="E10755" s="169"/>
      <c r="F10755" s="169"/>
      <c r="G10755" s="169"/>
      <c r="H10755" s="204"/>
    </row>
    <row r="10756" spans="5:8" x14ac:dyDescent="0.25">
      <c r="E10756" s="169"/>
      <c r="F10756" s="169"/>
      <c r="G10756" s="169"/>
      <c r="H10756" s="204"/>
    </row>
    <row r="10757" spans="5:8" x14ac:dyDescent="0.25">
      <c r="E10757" s="169"/>
      <c r="F10757" s="169"/>
      <c r="G10757" s="169"/>
      <c r="H10757" s="204"/>
    </row>
    <row r="10758" spans="5:8" x14ac:dyDescent="0.25">
      <c r="E10758" s="169"/>
      <c r="F10758" s="169"/>
      <c r="G10758" s="169"/>
      <c r="H10758" s="204"/>
    </row>
    <row r="10759" spans="5:8" x14ac:dyDescent="0.25">
      <c r="E10759" s="169"/>
      <c r="F10759" s="169"/>
      <c r="G10759" s="169"/>
      <c r="H10759" s="204"/>
    </row>
    <row r="10760" spans="5:8" x14ac:dyDescent="0.25">
      <c r="E10760" s="169"/>
      <c r="F10760" s="169"/>
      <c r="G10760" s="169"/>
      <c r="H10760" s="204"/>
    </row>
    <row r="10761" spans="5:8" x14ac:dyDescent="0.25">
      <c r="E10761" s="169"/>
      <c r="F10761" s="169"/>
      <c r="G10761" s="169"/>
      <c r="H10761" s="204"/>
    </row>
    <row r="10762" spans="5:8" x14ac:dyDescent="0.25">
      <c r="E10762" s="169"/>
      <c r="F10762" s="169"/>
      <c r="G10762" s="169"/>
      <c r="H10762" s="204"/>
    </row>
    <row r="10763" spans="5:8" x14ac:dyDescent="0.25">
      <c r="E10763" s="169"/>
      <c r="F10763" s="169"/>
      <c r="G10763" s="169"/>
      <c r="H10763" s="204"/>
    </row>
    <row r="10764" spans="5:8" x14ac:dyDescent="0.25">
      <c r="E10764" s="169"/>
      <c r="F10764" s="169"/>
      <c r="G10764" s="169"/>
      <c r="H10764" s="204"/>
    </row>
    <row r="10765" spans="5:8" x14ac:dyDescent="0.25">
      <c r="E10765" s="169"/>
      <c r="F10765" s="169"/>
      <c r="G10765" s="169"/>
      <c r="H10765" s="204"/>
    </row>
    <row r="10766" spans="5:8" x14ac:dyDescent="0.25">
      <c r="E10766" s="169"/>
      <c r="F10766" s="169"/>
      <c r="G10766" s="169"/>
      <c r="H10766" s="204"/>
    </row>
    <row r="10767" spans="5:8" x14ac:dyDescent="0.25">
      <c r="E10767" s="169"/>
      <c r="F10767" s="169"/>
      <c r="G10767" s="169"/>
      <c r="H10767" s="204"/>
    </row>
    <row r="10768" spans="5:8" x14ac:dyDescent="0.25">
      <c r="E10768" s="169"/>
      <c r="F10768" s="169"/>
      <c r="G10768" s="169"/>
      <c r="H10768" s="204"/>
    </row>
    <row r="10769" spans="5:8" x14ac:dyDescent="0.25">
      <c r="E10769" s="169"/>
      <c r="F10769" s="169"/>
      <c r="G10769" s="169"/>
      <c r="H10769" s="204"/>
    </row>
    <row r="10770" spans="5:8" x14ac:dyDescent="0.25">
      <c r="E10770" s="169"/>
      <c r="F10770" s="169"/>
      <c r="G10770" s="169"/>
      <c r="H10770" s="204"/>
    </row>
    <row r="10771" spans="5:8" x14ac:dyDescent="0.25">
      <c r="E10771" s="169"/>
      <c r="F10771" s="169"/>
      <c r="G10771" s="169"/>
      <c r="H10771" s="204"/>
    </row>
    <row r="10772" spans="5:8" x14ac:dyDescent="0.25">
      <c r="E10772" s="169"/>
      <c r="F10772" s="169"/>
      <c r="G10772" s="169"/>
      <c r="H10772" s="204"/>
    </row>
    <row r="10773" spans="5:8" x14ac:dyDescent="0.25">
      <c r="E10773" s="169"/>
      <c r="F10773" s="169"/>
      <c r="G10773" s="169"/>
      <c r="H10773" s="204"/>
    </row>
    <row r="10774" spans="5:8" x14ac:dyDescent="0.25">
      <c r="E10774" s="169"/>
      <c r="F10774" s="169"/>
      <c r="G10774" s="169"/>
      <c r="H10774" s="204"/>
    </row>
    <row r="10775" spans="5:8" x14ac:dyDescent="0.25">
      <c r="E10775" s="169"/>
      <c r="F10775" s="169"/>
      <c r="G10775" s="169"/>
      <c r="H10775" s="204"/>
    </row>
    <row r="10776" spans="5:8" x14ac:dyDescent="0.25">
      <c r="E10776" s="169"/>
      <c r="F10776" s="169"/>
      <c r="G10776" s="169"/>
      <c r="H10776" s="204"/>
    </row>
    <row r="10777" spans="5:8" x14ac:dyDescent="0.25">
      <c r="E10777" s="169"/>
      <c r="F10777" s="169"/>
      <c r="G10777" s="169"/>
      <c r="H10777" s="204"/>
    </row>
    <row r="10778" spans="5:8" x14ac:dyDescent="0.25">
      <c r="E10778" s="169"/>
      <c r="F10778" s="169"/>
      <c r="G10778" s="169"/>
      <c r="H10778" s="204"/>
    </row>
    <row r="10779" spans="5:8" x14ac:dyDescent="0.25">
      <c r="E10779" s="169"/>
      <c r="F10779" s="169"/>
      <c r="G10779" s="169"/>
      <c r="H10779" s="204"/>
    </row>
    <row r="10780" spans="5:8" x14ac:dyDescent="0.25">
      <c r="E10780" s="169"/>
      <c r="F10780" s="169"/>
      <c r="G10780" s="169"/>
      <c r="H10780" s="204"/>
    </row>
    <row r="10781" spans="5:8" x14ac:dyDescent="0.25">
      <c r="E10781" s="169"/>
      <c r="F10781" s="169"/>
      <c r="G10781" s="169"/>
      <c r="H10781" s="204"/>
    </row>
    <row r="10782" spans="5:8" x14ac:dyDescent="0.25">
      <c r="E10782" s="169"/>
      <c r="F10782" s="169"/>
      <c r="G10782" s="169"/>
      <c r="H10782" s="204"/>
    </row>
    <row r="10783" spans="5:8" x14ac:dyDescent="0.25">
      <c r="E10783" s="169"/>
      <c r="F10783" s="169"/>
      <c r="G10783" s="169"/>
      <c r="H10783" s="204"/>
    </row>
    <row r="10784" spans="5:8" x14ac:dyDescent="0.25">
      <c r="E10784" s="169"/>
      <c r="F10784" s="169"/>
      <c r="G10784" s="169"/>
      <c r="H10784" s="204"/>
    </row>
    <row r="10785" spans="5:8" x14ac:dyDescent="0.25">
      <c r="E10785" s="169"/>
      <c r="F10785" s="169"/>
      <c r="G10785" s="169"/>
      <c r="H10785" s="204"/>
    </row>
    <row r="10786" spans="5:8" x14ac:dyDescent="0.25">
      <c r="E10786" s="169"/>
      <c r="F10786" s="169"/>
      <c r="G10786" s="169"/>
      <c r="H10786" s="204"/>
    </row>
    <row r="10787" spans="5:8" x14ac:dyDescent="0.25">
      <c r="E10787" s="169"/>
      <c r="F10787" s="169"/>
      <c r="G10787" s="169"/>
      <c r="H10787" s="204"/>
    </row>
    <row r="10788" spans="5:8" x14ac:dyDescent="0.25">
      <c r="E10788" s="169"/>
      <c r="F10788" s="169"/>
      <c r="G10788" s="169"/>
      <c r="H10788" s="204"/>
    </row>
    <row r="10789" spans="5:8" x14ac:dyDescent="0.25">
      <c r="E10789" s="169"/>
      <c r="F10789" s="169"/>
      <c r="G10789" s="169"/>
      <c r="H10789" s="204"/>
    </row>
    <row r="10790" spans="5:8" x14ac:dyDescent="0.25">
      <c r="E10790" s="169"/>
      <c r="F10790" s="169"/>
      <c r="G10790" s="169"/>
      <c r="H10790" s="204"/>
    </row>
    <row r="10791" spans="5:8" x14ac:dyDescent="0.25">
      <c r="E10791" s="169"/>
      <c r="F10791" s="169"/>
      <c r="G10791" s="169"/>
      <c r="H10791" s="204"/>
    </row>
    <row r="10792" spans="5:8" x14ac:dyDescent="0.25">
      <c r="E10792" s="169"/>
      <c r="F10792" s="169"/>
      <c r="G10792" s="169"/>
      <c r="H10792" s="204"/>
    </row>
    <row r="10793" spans="5:8" x14ac:dyDescent="0.25">
      <c r="E10793" s="169"/>
      <c r="F10793" s="169"/>
      <c r="G10793" s="169"/>
      <c r="H10793" s="204"/>
    </row>
    <row r="10794" spans="5:8" x14ac:dyDescent="0.25">
      <c r="E10794" s="169"/>
      <c r="F10794" s="169"/>
      <c r="G10794" s="169"/>
      <c r="H10794" s="204"/>
    </row>
    <row r="10795" spans="5:8" x14ac:dyDescent="0.25">
      <c r="E10795" s="169"/>
      <c r="F10795" s="169"/>
      <c r="G10795" s="169"/>
      <c r="H10795" s="204"/>
    </row>
    <row r="10796" spans="5:8" x14ac:dyDescent="0.25">
      <c r="E10796" s="169"/>
      <c r="F10796" s="169"/>
      <c r="G10796" s="169"/>
      <c r="H10796" s="204"/>
    </row>
    <row r="10797" spans="5:8" x14ac:dyDescent="0.25">
      <c r="E10797" s="169"/>
      <c r="F10797" s="169"/>
      <c r="G10797" s="169"/>
      <c r="H10797" s="204"/>
    </row>
    <row r="10798" spans="5:8" x14ac:dyDescent="0.25">
      <c r="E10798" s="169"/>
      <c r="F10798" s="169"/>
      <c r="G10798" s="169"/>
      <c r="H10798" s="204"/>
    </row>
    <row r="10799" spans="5:8" x14ac:dyDescent="0.25">
      <c r="E10799" s="169"/>
      <c r="F10799" s="169"/>
      <c r="G10799" s="169"/>
      <c r="H10799" s="204"/>
    </row>
    <row r="10800" spans="5:8" x14ac:dyDescent="0.25">
      <c r="E10800" s="169"/>
      <c r="F10800" s="169"/>
      <c r="G10800" s="169"/>
      <c r="H10800" s="204"/>
    </row>
    <row r="10801" spans="5:8" x14ac:dyDescent="0.25">
      <c r="E10801" s="169"/>
      <c r="F10801" s="169"/>
      <c r="G10801" s="169"/>
      <c r="H10801" s="204"/>
    </row>
    <row r="10802" spans="5:8" x14ac:dyDescent="0.25">
      <c r="E10802" s="169"/>
      <c r="F10802" s="169"/>
      <c r="G10802" s="169"/>
      <c r="H10802" s="204"/>
    </row>
    <row r="10803" spans="5:8" x14ac:dyDescent="0.25">
      <c r="E10803" s="169"/>
      <c r="F10803" s="169"/>
      <c r="G10803" s="169"/>
      <c r="H10803" s="204"/>
    </row>
    <row r="10804" spans="5:8" x14ac:dyDescent="0.25">
      <c r="E10804" s="169"/>
      <c r="F10804" s="169"/>
      <c r="G10804" s="169"/>
      <c r="H10804" s="204"/>
    </row>
    <row r="10805" spans="5:8" x14ac:dyDescent="0.25">
      <c r="E10805" s="169"/>
      <c r="F10805" s="169"/>
      <c r="G10805" s="169"/>
      <c r="H10805" s="204"/>
    </row>
    <row r="10806" spans="5:8" x14ac:dyDescent="0.25">
      <c r="E10806" s="169"/>
      <c r="F10806" s="169"/>
      <c r="G10806" s="169"/>
      <c r="H10806" s="204"/>
    </row>
    <row r="10807" spans="5:8" x14ac:dyDescent="0.25">
      <c r="E10807" s="169"/>
      <c r="F10807" s="169"/>
      <c r="G10807" s="169"/>
      <c r="H10807" s="204"/>
    </row>
    <row r="10808" spans="5:8" x14ac:dyDescent="0.25">
      <c r="E10808" s="169"/>
      <c r="F10808" s="169"/>
      <c r="G10808" s="169"/>
      <c r="H10808" s="204"/>
    </row>
    <row r="10809" spans="5:8" x14ac:dyDescent="0.25">
      <c r="E10809" s="169"/>
      <c r="F10809" s="169"/>
      <c r="G10809" s="169"/>
      <c r="H10809" s="204"/>
    </row>
    <row r="10810" spans="5:8" x14ac:dyDescent="0.25">
      <c r="E10810" s="169"/>
      <c r="F10810" s="169"/>
      <c r="G10810" s="169"/>
      <c r="H10810" s="204"/>
    </row>
    <row r="10811" spans="5:8" x14ac:dyDescent="0.25">
      <c r="E10811" s="169"/>
      <c r="F10811" s="169"/>
      <c r="G10811" s="169"/>
      <c r="H10811" s="204"/>
    </row>
    <row r="10812" spans="5:8" x14ac:dyDescent="0.25">
      <c r="E10812" s="169"/>
      <c r="F10812" s="169"/>
      <c r="G10812" s="169"/>
      <c r="H10812" s="204"/>
    </row>
    <row r="10813" spans="5:8" x14ac:dyDescent="0.25">
      <c r="E10813" s="169"/>
      <c r="F10813" s="169"/>
      <c r="G10813" s="169"/>
      <c r="H10813" s="204"/>
    </row>
    <row r="10814" spans="5:8" x14ac:dyDescent="0.25">
      <c r="E10814" s="169"/>
      <c r="F10814" s="169"/>
      <c r="G10814" s="169"/>
      <c r="H10814" s="204"/>
    </row>
    <row r="10815" spans="5:8" x14ac:dyDescent="0.25">
      <c r="E10815" s="169"/>
      <c r="F10815" s="169"/>
      <c r="G10815" s="169"/>
      <c r="H10815" s="204"/>
    </row>
    <row r="10816" spans="5:8" x14ac:dyDescent="0.25">
      <c r="E10816" s="169"/>
      <c r="F10816" s="169"/>
      <c r="G10816" s="169"/>
      <c r="H10816" s="204"/>
    </row>
    <row r="10817" spans="5:8" x14ac:dyDescent="0.25">
      <c r="E10817" s="169"/>
      <c r="F10817" s="169"/>
      <c r="G10817" s="169"/>
      <c r="H10817" s="204"/>
    </row>
    <row r="10818" spans="5:8" x14ac:dyDescent="0.25">
      <c r="E10818" s="169"/>
      <c r="F10818" s="169"/>
      <c r="G10818" s="169"/>
      <c r="H10818" s="204"/>
    </row>
    <row r="10819" spans="5:8" x14ac:dyDescent="0.25">
      <c r="E10819" s="169"/>
      <c r="F10819" s="169"/>
      <c r="G10819" s="169"/>
      <c r="H10819" s="204"/>
    </row>
    <row r="10820" spans="5:8" x14ac:dyDescent="0.25">
      <c r="E10820" s="169"/>
      <c r="F10820" s="169"/>
      <c r="G10820" s="169"/>
      <c r="H10820" s="204"/>
    </row>
    <row r="10821" spans="5:8" x14ac:dyDescent="0.25">
      <c r="E10821" s="169"/>
      <c r="F10821" s="169"/>
      <c r="G10821" s="169"/>
      <c r="H10821" s="204"/>
    </row>
    <row r="10822" spans="5:8" x14ac:dyDescent="0.25">
      <c r="E10822" s="169"/>
      <c r="F10822" s="169"/>
      <c r="G10822" s="169"/>
      <c r="H10822" s="204"/>
    </row>
    <row r="10823" spans="5:8" x14ac:dyDescent="0.25">
      <c r="E10823" s="169"/>
      <c r="F10823" s="169"/>
      <c r="G10823" s="169"/>
      <c r="H10823" s="204"/>
    </row>
    <row r="10824" spans="5:8" x14ac:dyDescent="0.25">
      <c r="E10824" s="169"/>
      <c r="F10824" s="169"/>
      <c r="G10824" s="169"/>
      <c r="H10824" s="204"/>
    </row>
    <row r="10825" spans="5:8" x14ac:dyDescent="0.25">
      <c r="E10825" s="169"/>
      <c r="F10825" s="169"/>
      <c r="G10825" s="169"/>
      <c r="H10825" s="204"/>
    </row>
    <row r="10826" spans="5:8" x14ac:dyDescent="0.25">
      <c r="E10826" s="169"/>
      <c r="F10826" s="169"/>
      <c r="G10826" s="169"/>
      <c r="H10826" s="204"/>
    </row>
    <row r="10827" spans="5:8" x14ac:dyDescent="0.25">
      <c r="E10827" s="169"/>
      <c r="F10827" s="169"/>
      <c r="G10827" s="169"/>
      <c r="H10827" s="204"/>
    </row>
    <row r="10828" spans="5:8" x14ac:dyDescent="0.25">
      <c r="E10828" s="169"/>
      <c r="F10828" s="169"/>
      <c r="G10828" s="169"/>
      <c r="H10828" s="204"/>
    </row>
    <row r="10829" spans="5:8" x14ac:dyDescent="0.25">
      <c r="E10829" s="169"/>
      <c r="F10829" s="169"/>
      <c r="G10829" s="169"/>
      <c r="H10829" s="204"/>
    </row>
    <row r="10830" spans="5:8" x14ac:dyDescent="0.25">
      <c r="E10830" s="169"/>
      <c r="F10830" s="169"/>
      <c r="G10830" s="169"/>
      <c r="H10830" s="204"/>
    </row>
    <row r="10831" spans="5:8" x14ac:dyDescent="0.25">
      <c r="E10831" s="169"/>
      <c r="F10831" s="169"/>
      <c r="G10831" s="169"/>
      <c r="H10831" s="204"/>
    </row>
    <row r="10832" spans="5:8" x14ac:dyDescent="0.25">
      <c r="E10832" s="169"/>
      <c r="F10832" s="169"/>
      <c r="G10832" s="169"/>
      <c r="H10832" s="204"/>
    </row>
    <row r="10833" spans="5:8" x14ac:dyDescent="0.25">
      <c r="E10833" s="169"/>
      <c r="F10833" s="169"/>
      <c r="G10833" s="169"/>
      <c r="H10833" s="204"/>
    </row>
    <row r="10834" spans="5:8" x14ac:dyDescent="0.25">
      <c r="E10834" s="169"/>
      <c r="F10834" s="169"/>
      <c r="G10834" s="169"/>
      <c r="H10834" s="204"/>
    </row>
    <row r="10835" spans="5:8" x14ac:dyDescent="0.25">
      <c r="E10835" s="169"/>
      <c r="F10835" s="169"/>
      <c r="G10835" s="169"/>
      <c r="H10835" s="204"/>
    </row>
    <row r="10836" spans="5:8" x14ac:dyDescent="0.25">
      <c r="E10836" s="169"/>
      <c r="F10836" s="169"/>
      <c r="G10836" s="169"/>
      <c r="H10836" s="204"/>
    </row>
    <row r="10837" spans="5:8" x14ac:dyDescent="0.25">
      <c r="E10837" s="169"/>
      <c r="F10837" s="169"/>
      <c r="G10837" s="169"/>
      <c r="H10837" s="204"/>
    </row>
    <row r="10838" spans="5:8" x14ac:dyDescent="0.25">
      <c r="E10838" s="169"/>
      <c r="F10838" s="169"/>
      <c r="G10838" s="169"/>
      <c r="H10838" s="204"/>
    </row>
    <row r="10839" spans="5:8" x14ac:dyDescent="0.25">
      <c r="E10839" s="169"/>
      <c r="F10839" s="169"/>
      <c r="G10839" s="169"/>
      <c r="H10839" s="204"/>
    </row>
    <row r="10840" spans="5:8" x14ac:dyDescent="0.25">
      <c r="E10840" s="169"/>
      <c r="F10840" s="169"/>
      <c r="G10840" s="169"/>
      <c r="H10840" s="204"/>
    </row>
    <row r="10841" spans="5:8" x14ac:dyDescent="0.25">
      <c r="E10841" s="169"/>
      <c r="F10841" s="169"/>
      <c r="G10841" s="169"/>
      <c r="H10841" s="204"/>
    </row>
    <row r="10842" spans="5:8" x14ac:dyDescent="0.25">
      <c r="E10842" s="169"/>
      <c r="F10842" s="169"/>
      <c r="G10842" s="169"/>
      <c r="H10842" s="204"/>
    </row>
    <row r="10843" spans="5:8" x14ac:dyDescent="0.25">
      <c r="E10843" s="169"/>
      <c r="F10843" s="169"/>
      <c r="G10843" s="169"/>
      <c r="H10843" s="204"/>
    </row>
    <row r="10844" spans="5:8" x14ac:dyDescent="0.25">
      <c r="E10844" s="169"/>
      <c r="F10844" s="169"/>
      <c r="G10844" s="169"/>
      <c r="H10844" s="204"/>
    </row>
    <row r="10845" spans="5:8" x14ac:dyDescent="0.25">
      <c r="E10845" s="169"/>
      <c r="F10845" s="169"/>
      <c r="G10845" s="169"/>
      <c r="H10845" s="204"/>
    </row>
    <row r="10846" spans="5:8" x14ac:dyDescent="0.25">
      <c r="E10846" s="169"/>
      <c r="F10846" s="169"/>
      <c r="G10846" s="169"/>
      <c r="H10846" s="204"/>
    </row>
    <row r="10847" spans="5:8" x14ac:dyDescent="0.25">
      <c r="E10847" s="169"/>
      <c r="F10847" s="169"/>
      <c r="G10847" s="169"/>
      <c r="H10847" s="204"/>
    </row>
    <row r="10848" spans="5:8" x14ac:dyDescent="0.25">
      <c r="E10848" s="169"/>
      <c r="F10848" s="169"/>
      <c r="G10848" s="169"/>
      <c r="H10848" s="204"/>
    </row>
    <row r="10849" spans="5:8" x14ac:dyDescent="0.25">
      <c r="E10849" s="169"/>
      <c r="F10849" s="169"/>
      <c r="G10849" s="169"/>
      <c r="H10849" s="204"/>
    </row>
    <row r="10850" spans="5:8" x14ac:dyDescent="0.25">
      <c r="E10850" s="169"/>
      <c r="F10850" s="169"/>
      <c r="G10850" s="169"/>
      <c r="H10850" s="204"/>
    </row>
    <row r="10851" spans="5:8" x14ac:dyDescent="0.25">
      <c r="E10851" s="169"/>
      <c r="F10851" s="169"/>
      <c r="G10851" s="169"/>
      <c r="H10851" s="204"/>
    </row>
    <row r="10852" spans="5:8" x14ac:dyDescent="0.25">
      <c r="E10852" s="169"/>
      <c r="F10852" s="169"/>
      <c r="G10852" s="169"/>
      <c r="H10852" s="204"/>
    </row>
    <row r="10853" spans="5:8" x14ac:dyDescent="0.25">
      <c r="E10853" s="169"/>
      <c r="F10853" s="169"/>
      <c r="G10853" s="169"/>
      <c r="H10853" s="204"/>
    </row>
    <row r="10854" spans="5:8" x14ac:dyDescent="0.25">
      <c r="E10854" s="169"/>
      <c r="F10854" s="169"/>
      <c r="G10854" s="169"/>
      <c r="H10854" s="204"/>
    </row>
    <row r="10855" spans="5:8" x14ac:dyDescent="0.25">
      <c r="E10855" s="169"/>
      <c r="F10855" s="169"/>
      <c r="G10855" s="169"/>
      <c r="H10855" s="204"/>
    </row>
    <row r="10856" spans="5:8" x14ac:dyDescent="0.25">
      <c r="E10856" s="169"/>
      <c r="F10856" s="169"/>
      <c r="G10856" s="169"/>
      <c r="H10856" s="204"/>
    </row>
    <row r="10857" spans="5:8" x14ac:dyDescent="0.25">
      <c r="E10857" s="169"/>
      <c r="F10857" s="169"/>
      <c r="G10857" s="169"/>
      <c r="H10857" s="204"/>
    </row>
    <row r="10858" spans="5:8" x14ac:dyDescent="0.25">
      <c r="E10858" s="169"/>
      <c r="F10858" s="169"/>
      <c r="G10858" s="169"/>
      <c r="H10858" s="204"/>
    </row>
    <row r="10859" spans="5:8" x14ac:dyDescent="0.25">
      <c r="E10859" s="169"/>
      <c r="F10859" s="169"/>
      <c r="G10859" s="169"/>
      <c r="H10859" s="204"/>
    </row>
    <row r="10860" spans="5:8" x14ac:dyDescent="0.25">
      <c r="E10860" s="169"/>
      <c r="F10860" s="169"/>
      <c r="G10860" s="169"/>
      <c r="H10860" s="204"/>
    </row>
    <row r="10861" spans="5:8" x14ac:dyDescent="0.25">
      <c r="E10861" s="169"/>
      <c r="F10861" s="169"/>
      <c r="G10861" s="169"/>
      <c r="H10861" s="204"/>
    </row>
    <row r="10862" spans="5:8" x14ac:dyDescent="0.25">
      <c r="E10862" s="169"/>
      <c r="F10862" s="169"/>
      <c r="G10862" s="169"/>
      <c r="H10862" s="204"/>
    </row>
    <row r="10863" spans="5:8" x14ac:dyDescent="0.25">
      <c r="E10863" s="169"/>
      <c r="F10863" s="169"/>
      <c r="G10863" s="169"/>
      <c r="H10863" s="204"/>
    </row>
    <row r="10864" spans="5:8" x14ac:dyDescent="0.25">
      <c r="E10864" s="169"/>
      <c r="F10864" s="169"/>
      <c r="G10864" s="169"/>
      <c r="H10864" s="204"/>
    </row>
    <row r="10865" spans="5:8" x14ac:dyDescent="0.25">
      <c r="E10865" s="169"/>
      <c r="F10865" s="169"/>
      <c r="G10865" s="169"/>
      <c r="H10865" s="204"/>
    </row>
    <row r="10866" spans="5:8" x14ac:dyDescent="0.25">
      <c r="E10866" s="169"/>
      <c r="F10866" s="169"/>
      <c r="G10866" s="169"/>
      <c r="H10866" s="204"/>
    </row>
    <row r="10867" spans="5:8" x14ac:dyDescent="0.25">
      <c r="E10867" s="169"/>
      <c r="F10867" s="169"/>
      <c r="G10867" s="169"/>
      <c r="H10867" s="204"/>
    </row>
    <row r="10868" spans="5:8" x14ac:dyDescent="0.25">
      <c r="E10868" s="169"/>
      <c r="F10868" s="169"/>
      <c r="G10868" s="169"/>
      <c r="H10868" s="204"/>
    </row>
    <row r="10869" spans="5:8" x14ac:dyDescent="0.25">
      <c r="E10869" s="169"/>
      <c r="F10869" s="169"/>
      <c r="G10869" s="169"/>
      <c r="H10869" s="204"/>
    </row>
    <row r="10870" spans="5:8" x14ac:dyDescent="0.25">
      <c r="E10870" s="169"/>
      <c r="F10870" s="169"/>
      <c r="G10870" s="169"/>
      <c r="H10870" s="204"/>
    </row>
    <row r="10871" spans="5:8" x14ac:dyDescent="0.25">
      <c r="E10871" s="169"/>
      <c r="F10871" s="169"/>
      <c r="G10871" s="169"/>
      <c r="H10871" s="204"/>
    </row>
    <row r="10872" spans="5:8" x14ac:dyDescent="0.25">
      <c r="E10872" s="169"/>
      <c r="F10872" s="169"/>
      <c r="G10872" s="169"/>
      <c r="H10872" s="204"/>
    </row>
    <row r="10873" spans="5:8" x14ac:dyDescent="0.25">
      <c r="E10873" s="169"/>
      <c r="F10873" s="169"/>
      <c r="G10873" s="169"/>
      <c r="H10873" s="204"/>
    </row>
    <row r="10874" spans="5:8" x14ac:dyDescent="0.25">
      <c r="E10874" s="169"/>
      <c r="F10874" s="169"/>
      <c r="G10874" s="169"/>
      <c r="H10874" s="204"/>
    </row>
    <row r="10875" spans="5:8" x14ac:dyDescent="0.25">
      <c r="E10875" s="169"/>
      <c r="F10875" s="169"/>
      <c r="G10875" s="169"/>
      <c r="H10875" s="204"/>
    </row>
    <row r="10876" spans="5:8" x14ac:dyDescent="0.25">
      <c r="E10876" s="169"/>
      <c r="F10876" s="169"/>
      <c r="G10876" s="169"/>
      <c r="H10876" s="204"/>
    </row>
    <row r="10877" spans="5:8" x14ac:dyDescent="0.25">
      <c r="E10877" s="169"/>
      <c r="F10877" s="169"/>
      <c r="G10877" s="169"/>
      <c r="H10877" s="204"/>
    </row>
    <row r="10878" spans="5:8" x14ac:dyDescent="0.25">
      <c r="E10878" s="169"/>
      <c r="F10878" s="169"/>
      <c r="G10878" s="169"/>
      <c r="H10878" s="204"/>
    </row>
    <row r="10879" spans="5:8" x14ac:dyDescent="0.25">
      <c r="E10879" s="169"/>
      <c r="F10879" s="169"/>
      <c r="G10879" s="169"/>
      <c r="H10879" s="204"/>
    </row>
    <row r="10880" spans="5:8" x14ac:dyDescent="0.25">
      <c r="E10880" s="169"/>
      <c r="F10880" s="169"/>
      <c r="G10880" s="169"/>
      <c r="H10880" s="204"/>
    </row>
    <row r="10881" spans="5:8" x14ac:dyDescent="0.25">
      <c r="E10881" s="169"/>
      <c r="F10881" s="169"/>
      <c r="G10881" s="169"/>
      <c r="H10881" s="204"/>
    </row>
    <row r="10882" spans="5:8" x14ac:dyDescent="0.25">
      <c r="E10882" s="169"/>
      <c r="F10882" s="169"/>
      <c r="G10882" s="169"/>
      <c r="H10882" s="204"/>
    </row>
    <row r="10883" spans="5:8" x14ac:dyDescent="0.25">
      <c r="E10883" s="169"/>
      <c r="F10883" s="169"/>
      <c r="G10883" s="169"/>
      <c r="H10883" s="204"/>
    </row>
    <row r="10884" spans="5:8" x14ac:dyDescent="0.25">
      <c r="E10884" s="169"/>
      <c r="F10884" s="169"/>
      <c r="G10884" s="169"/>
      <c r="H10884" s="204"/>
    </row>
    <row r="10885" spans="5:8" x14ac:dyDescent="0.25">
      <c r="E10885" s="169"/>
      <c r="F10885" s="169"/>
      <c r="G10885" s="169"/>
      <c r="H10885" s="204"/>
    </row>
    <row r="10886" spans="5:8" x14ac:dyDescent="0.25">
      <c r="E10886" s="169"/>
      <c r="F10886" s="169"/>
      <c r="G10886" s="169"/>
      <c r="H10886" s="204"/>
    </row>
    <row r="10887" spans="5:8" x14ac:dyDescent="0.25">
      <c r="E10887" s="169"/>
      <c r="F10887" s="169"/>
      <c r="G10887" s="169"/>
      <c r="H10887" s="204"/>
    </row>
    <row r="10888" spans="5:8" x14ac:dyDescent="0.25">
      <c r="E10888" s="169"/>
      <c r="F10888" s="169"/>
      <c r="G10888" s="169"/>
      <c r="H10888" s="204"/>
    </row>
    <row r="10889" spans="5:8" x14ac:dyDescent="0.25">
      <c r="E10889" s="169"/>
      <c r="F10889" s="169"/>
      <c r="G10889" s="169"/>
      <c r="H10889" s="204"/>
    </row>
    <row r="10890" spans="5:8" x14ac:dyDescent="0.25">
      <c r="E10890" s="169"/>
      <c r="F10890" s="169"/>
      <c r="G10890" s="169"/>
      <c r="H10890" s="204"/>
    </row>
    <row r="10891" spans="5:8" x14ac:dyDescent="0.25">
      <c r="E10891" s="169"/>
      <c r="F10891" s="169"/>
      <c r="G10891" s="169"/>
      <c r="H10891" s="204"/>
    </row>
    <row r="10892" spans="5:8" x14ac:dyDescent="0.25">
      <c r="E10892" s="169"/>
      <c r="F10892" s="169"/>
      <c r="G10892" s="169"/>
      <c r="H10892" s="204"/>
    </row>
    <row r="10893" spans="5:8" x14ac:dyDescent="0.25">
      <c r="E10893" s="169"/>
      <c r="F10893" s="169"/>
      <c r="G10893" s="169"/>
      <c r="H10893" s="204"/>
    </row>
    <row r="10894" spans="5:8" x14ac:dyDescent="0.25">
      <c r="E10894" s="169"/>
      <c r="F10894" s="169"/>
      <c r="G10894" s="169"/>
      <c r="H10894" s="204"/>
    </row>
    <row r="10895" spans="5:8" x14ac:dyDescent="0.25">
      <c r="E10895" s="169"/>
      <c r="F10895" s="169"/>
      <c r="G10895" s="169"/>
      <c r="H10895" s="204"/>
    </row>
    <row r="10896" spans="5:8" x14ac:dyDescent="0.25">
      <c r="E10896" s="169"/>
      <c r="F10896" s="169"/>
      <c r="G10896" s="169"/>
      <c r="H10896" s="204"/>
    </row>
    <row r="10897" spans="5:8" x14ac:dyDescent="0.25">
      <c r="E10897" s="169"/>
      <c r="F10897" s="169"/>
      <c r="G10897" s="169"/>
      <c r="H10897" s="204"/>
    </row>
    <row r="10898" spans="5:8" x14ac:dyDescent="0.25">
      <c r="E10898" s="169"/>
      <c r="F10898" s="169"/>
      <c r="G10898" s="169"/>
      <c r="H10898" s="204"/>
    </row>
    <row r="10899" spans="5:8" x14ac:dyDescent="0.25">
      <c r="E10899" s="169"/>
      <c r="F10899" s="169"/>
      <c r="G10899" s="169"/>
      <c r="H10899" s="204"/>
    </row>
    <row r="10900" spans="5:8" x14ac:dyDescent="0.25">
      <c r="E10900" s="169"/>
      <c r="F10900" s="169"/>
      <c r="G10900" s="169"/>
      <c r="H10900" s="204"/>
    </row>
    <row r="10901" spans="5:8" x14ac:dyDescent="0.25">
      <c r="E10901" s="169"/>
      <c r="F10901" s="169"/>
      <c r="G10901" s="169"/>
      <c r="H10901" s="204"/>
    </row>
    <row r="10902" spans="5:8" x14ac:dyDescent="0.25">
      <c r="E10902" s="169"/>
      <c r="F10902" s="169"/>
      <c r="G10902" s="169"/>
      <c r="H10902" s="204"/>
    </row>
    <row r="10903" spans="5:8" x14ac:dyDescent="0.25">
      <c r="E10903" s="169"/>
      <c r="F10903" s="169"/>
      <c r="G10903" s="169"/>
      <c r="H10903" s="204"/>
    </row>
    <row r="10904" spans="5:8" x14ac:dyDescent="0.25">
      <c r="E10904" s="169"/>
      <c r="F10904" s="169"/>
      <c r="G10904" s="169"/>
      <c r="H10904" s="204"/>
    </row>
    <row r="10905" spans="5:8" x14ac:dyDescent="0.25">
      <c r="E10905" s="169"/>
      <c r="F10905" s="169"/>
      <c r="G10905" s="169"/>
      <c r="H10905" s="204"/>
    </row>
    <row r="10906" spans="5:8" x14ac:dyDescent="0.25">
      <c r="E10906" s="169"/>
      <c r="F10906" s="169"/>
      <c r="G10906" s="169"/>
      <c r="H10906" s="204"/>
    </row>
    <row r="10907" spans="5:8" x14ac:dyDescent="0.25">
      <c r="E10907" s="169"/>
      <c r="F10907" s="169"/>
      <c r="G10907" s="169"/>
      <c r="H10907" s="204"/>
    </row>
    <row r="10908" spans="5:8" x14ac:dyDescent="0.25">
      <c r="E10908" s="169"/>
      <c r="F10908" s="169"/>
      <c r="G10908" s="169"/>
      <c r="H10908" s="204"/>
    </row>
    <row r="10909" spans="5:8" x14ac:dyDescent="0.25">
      <c r="E10909" s="169"/>
      <c r="F10909" s="169"/>
      <c r="G10909" s="169"/>
      <c r="H10909" s="204"/>
    </row>
    <row r="10910" spans="5:8" x14ac:dyDescent="0.25">
      <c r="E10910" s="169"/>
      <c r="F10910" s="169"/>
      <c r="G10910" s="169"/>
      <c r="H10910" s="204"/>
    </row>
    <row r="10911" spans="5:8" x14ac:dyDescent="0.25">
      <c r="E10911" s="169"/>
      <c r="F10911" s="169"/>
      <c r="G10911" s="169"/>
      <c r="H10911" s="204"/>
    </row>
    <row r="10912" spans="5:8" x14ac:dyDescent="0.25">
      <c r="E10912" s="169"/>
      <c r="F10912" s="169"/>
      <c r="G10912" s="169"/>
      <c r="H10912" s="204"/>
    </row>
    <row r="10913" spans="5:8" x14ac:dyDescent="0.25">
      <c r="E10913" s="169"/>
      <c r="F10913" s="169"/>
      <c r="G10913" s="169"/>
      <c r="H10913" s="204"/>
    </row>
    <row r="10914" spans="5:8" x14ac:dyDescent="0.25">
      <c r="E10914" s="169"/>
      <c r="F10914" s="169"/>
      <c r="G10914" s="169"/>
      <c r="H10914" s="204"/>
    </row>
    <row r="10915" spans="5:8" x14ac:dyDescent="0.25">
      <c r="E10915" s="169"/>
      <c r="F10915" s="169"/>
      <c r="G10915" s="169"/>
      <c r="H10915" s="204"/>
    </row>
    <row r="10916" spans="5:8" x14ac:dyDescent="0.25">
      <c r="E10916" s="169"/>
      <c r="F10916" s="169"/>
      <c r="G10916" s="169"/>
      <c r="H10916" s="204"/>
    </row>
    <row r="10917" spans="5:8" x14ac:dyDescent="0.25">
      <c r="E10917" s="169"/>
      <c r="F10917" s="169"/>
      <c r="G10917" s="169"/>
      <c r="H10917" s="204"/>
    </row>
    <row r="10918" spans="5:8" x14ac:dyDescent="0.25">
      <c r="E10918" s="169"/>
      <c r="F10918" s="169"/>
      <c r="G10918" s="169"/>
      <c r="H10918" s="204"/>
    </row>
    <row r="10919" spans="5:8" x14ac:dyDescent="0.25">
      <c r="E10919" s="169"/>
      <c r="F10919" s="169"/>
      <c r="G10919" s="169"/>
      <c r="H10919" s="204"/>
    </row>
    <row r="10920" spans="5:8" x14ac:dyDescent="0.25">
      <c r="E10920" s="169"/>
      <c r="F10920" s="169"/>
      <c r="G10920" s="169"/>
      <c r="H10920" s="204"/>
    </row>
    <row r="10921" spans="5:8" x14ac:dyDescent="0.25">
      <c r="E10921" s="169"/>
      <c r="F10921" s="169"/>
      <c r="G10921" s="169"/>
      <c r="H10921" s="204"/>
    </row>
    <row r="10922" spans="5:8" x14ac:dyDescent="0.25">
      <c r="E10922" s="169"/>
      <c r="F10922" s="169"/>
      <c r="G10922" s="169"/>
      <c r="H10922" s="204"/>
    </row>
    <row r="10923" spans="5:8" x14ac:dyDescent="0.25">
      <c r="E10923" s="169"/>
      <c r="F10923" s="169"/>
      <c r="G10923" s="169"/>
      <c r="H10923" s="204"/>
    </row>
    <row r="10924" spans="5:8" x14ac:dyDescent="0.25">
      <c r="E10924" s="169"/>
      <c r="F10924" s="169"/>
      <c r="G10924" s="169"/>
      <c r="H10924" s="204"/>
    </row>
    <row r="10925" spans="5:8" x14ac:dyDescent="0.25">
      <c r="E10925" s="169"/>
      <c r="F10925" s="169"/>
      <c r="G10925" s="169"/>
      <c r="H10925" s="204"/>
    </row>
    <row r="10926" spans="5:8" x14ac:dyDescent="0.25">
      <c r="E10926" s="169"/>
      <c r="F10926" s="169"/>
      <c r="G10926" s="169"/>
      <c r="H10926" s="204"/>
    </row>
    <row r="10927" spans="5:8" x14ac:dyDescent="0.25">
      <c r="E10927" s="169"/>
      <c r="F10927" s="169"/>
      <c r="G10927" s="169"/>
      <c r="H10927" s="204"/>
    </row>
    <row r="10928" spans="5:8" x14ac:dyDescent="0.25">
      <c r="E10928" s="169"/>
      <c r="F10928" s="169"/>
      <c r="G10928" s="169"/>
      <c r="H10928" s="204"/>
    </row>
    <row r="10929" spans="5:8" x14ac:dyDescent="0.25">
      <c r="E10929" s="169"/>
      <c r="F10929" s="169"/>
      <c r="G10929" s="169"/>
      <c r="H10929" s="204"/>
    </row>
    <row r="10930" spans="5:8" x14ac:dyDescent="0.25">
      <c r="E10930" s="169"/>
      <c r="F10930" s="169"/>
      <c r="G10930" s="169"/>
      <c r="H10930" s="204"/>
    </row>
    <row r="10931" spans="5:8" x14ac:dyDescent="0.25">
      <c r="E10931" s="169"/>
      <c r="F10931" s="169"/>
      <c r="G10931" s="169"/>
      <c r="H10931" s="204"/>
    </row>
    <row r="10932" spans="5:8" x14ac:dyDescent="0.25">
      <c r="E10932" s="169"/>
      <c r="F10932" s="169"/>
      <c r="G10932" s="169"/>
      <c r="H10932" s="204"/>
    </row>
    <row r="10933" spans="5:8" x14ac:dyDescent="0.25">
      <c r="E10933" s="169"/>
      <c r="F10933" s="169"/>
      <c r="G10933" s="169"/>
      <c r="H10933" s="204"/>
    </row>
    <row r="10934" spans="5:8" x14ac:dyDescent="0.25">
      <c r="E10934" s="169"/>
      <c r="F10934" s="169"/>
      <c r="G10934" s="169"/>
      <c r="H10934" s="204"/>
    </row>
    <row r="10935" spans="5:8" x14ac:dyDescent="0.25">
      <c r="E10935" s="169"/>
      <c r="F10935" s="169"/>
      <c r="G10935" s="169"/>
      <c r="H10935" s="204"/>
    </row>
    <row r="10936" spans="5:8" x14ac:dyDescent="0.25">
      <c r="E10936" s="169"/>
      <c r="F10936" s="169"/>
      <c r="G10936" s="169"/>
      <c r="H10936" s="204"/>
    </row>
    <row r="10937" spans="5:8" x14ac:dyDescent="0.25">
      <c r="E10937" s="169"/>
      <c r="F10937" s="169"/>
      <c r="G10937" s="169"/>
      <c r="H10937" s="204"/>
    </row>
    <row r="10938" spans="5:8" x14ac:dyDescent="0.25">
      <c r="E10938" s="169"/>
      <c r="F10938" s="169"/>
      <c r="G10938" s="169"/>
      <c r="H10938" s="204"/>
    </row>
    <row r="10939" spans="5:8" x14ac:dyDescent="0.25">
      <c r="E10939" s="169"/>
      <c r="F10939" s="169"/>
      <c r="G10939" s="169"/>
      <c r="H10939" s="204"/>
    </row>
    <row r="10940" spans="5:8" x14ac:dyDescent="0.25">
      <c r="E10940" s="169"/>
      <c r="F10940" s="169"/>
      <c r="G10940" s="169"/>
      <c r="H10940" s="204"/>
    </row>
    <row r="10941" spans="5:8" x14ac:dyDescent="0.25">
      <c r="E10941" s="169"/>
      <c r="F10941" s="169"/>
      <c r="G10941" s="169"/>
      <c r="H10941" s="204"/>
    </row>
    <row r="10942" spans="5:8" x14ac:dyDescent="0.25">
      <c r="E10942" s="169"/>
      <c r="F10942" s="169"/>
      <c r="G10942" s="169"/>
      <c r="H10942" s="204"/>
    </row>
    <row r="10943" spans="5:8" x14ac:dyDescent="0.25">
      <c r="E10943" s="169"/>
      <c r="F10943" s="169"/>
      <c r="G10943" s="169"/>
      <c r="H10943" s="204"/>
    </row>
    <row r="10944" spans="5:8" x14ac:dyDescent="0.25">
      <c r="E10944" s="169"/>
      <c r="F10944" s="169"/>
      <c r="G10944" s="169"/>
      <c r="H10944" s="204"/>
    </row>
    <row r="10945" spans="5:8" x14ac:dyDescent="0.25">
      <c r="E10945" s="169"/>
      <c r="F10945" s="169"/>
      <c r="G10945" s="169"/>
      <c r="H10945" s="204"/>
    </row>
    <row r="10946" spans="5:8" x14ac:dyDescent="0.25">
      <c r="E10946" s="169"/>
      <c r="F10946" s="169"/>
      <c r="G10946" s="169"/>
      <c r="H10946" s="204"/>
    </row>
    <row r="10947" spans="5:8" x14ac:dyDescent="0.25">
      <c r="E10947" s="169"/>
      <c r="F10947" s="169"/>
      <c r="G10947" s="169"/>
      <c r="H10947" s="204"/>
    </row>
    <row r="10948" spans="5:8" x14ac:dyDescent="0.25">
      <c r="E10948" s="169"/>
      <c r="F10948" s="169"/>
      <c r="G10948" s="169"/>
      <c r="H10948" s="204"/>
    </row>
    <row r="10949" spans="5:8" x14ac:dyDescent="0.25">
      <c r="E10949" s="169"/>
      <c r="F10949" s="169"/>
      <c r="G10949" s="169"/>
      <c r="H10949" s="204"/>
    </row>
    <row r="10950" spans="5:8" x14ac:dyDescent="0.25">
      <c r="E10950" s="169"/>
      <c r="F10950" s="169"/>
      <c r="G10950" s="169"/>
      <c r="H10950" s="204"/>
    </row>
    <row r="10951" spans="5:8" x14ac:dyDescent="0.25">
      <c r="E10951" s="169"/>
      <c r="F10951" s="169"/>
      <c r="G10951" s="169"/>
      <c r="H10951" s="204"/>
    </row>
    <row r="10952" spans="5:8" x14ac:dyDescent="0.25">
      <c r="E10952" s="169"/>
      <c r="F10952" s="169"/>
      <c r="G10952" s="169"/>
      <c r="H10952" s="204"/>
    </row>
    <row r="10953" spans="5:8" x14ac:dyDescent="0.25">
      <c r="E10953" s="169"/>
      <c r="F10953" s="169"/>
      <c r="G10953" s="169"/>
      <c r="H10953" s="204"/>
    </row>
    <row r="10954" spans="5:8" x14ac:dyDescent="0.25">
      <c r="E10954" s="169"/>
      <c r="F10954" s="169"/>
      <c r="G10954" s="169"/>
      <c r="H10954" s="204"/>
    </row>
    <row r="10955" spans="5:8" x14ac:dyDescent="0.25">
      <c r="E10955" s="169"/>
      <c r="F10955" s="169"/>
      <c r="G10955" s="169"/>
      <c r="H10955" s="204"/>
    </row>
    <row r="10956" spans="5:8" x14ac:dyDescent="0.25">
      <c r="E10956" s="169"/>
      <c r="F10956" s="169"/>
      <c r="G10956" s="169"/>
      <c r="H10956" s="204"/>
    </row>
    <row r="10957" spans="5:8" x14ac:dyDescent="0.25">
      <c r="E10957" s="169"/>
      <c r="F10957" s="169"/>
      <c r="G10957" s="169"/>
      <c r="H10957" s="204"/>
    </row>
    <row r="10958" spans="5:8" x14ac:dyDescent="0.25">
      <c r="E10958" s="169"/>
      <c r="F10958" s="169"/>
      <c r="G10958" s="169"/>
      <c r="H10958" s="204"/>
    </row>
    <row r="10959" spans="5:8" x14ac:dyDescent="0.25">
      <c r="E10959" s="169"/>
      <c r="F10959" s="169"/>
      <c r="G10959" s="169"/>
      <c r="H10959" s="204"/>
    </row>
    <row r="10960" spans="5:8" x14ac:dyDescent="0.25">
      <c r="E10960" s="169"/>
      <c r="F10960" s="169"/>
      <c r="G10960" s="169"/>
      <c r="H10960" s="204"/>
    </row>
    <row r="10961" spans="5:8" x14ac:dyDescent="0.25">
      <c r="E10961" s="169"/>
      <c r="F10961" s="169"/>
      <c r="G10961" s="169"/>
      <c r="H10961" s="204"/>
    </row>
    <row r="10962" spans="5:8" x14ac:dyDescent="0.25">
      <c r="E10962" s="169"/>
      <c r="F10962" s="169"/>
      <c r="G10962" s="169"/>
      <c r="H10962" s="204"/>
    </row>
    <row r="10963" spans="5:8" x14ac:dyDescent="0.25">
      <c r="E10963" s="169"/>
      <c r="F10963" s="169"/>
      <c r="G10963" s="169"/>
      <c r="H10963" s="204"/>
    </row>
    <row r="10964" spans="5:8" x14ac:dyDescent="0.25">
      <c r="E10964" s="169"/>
      <c r="F10964" s="169"/>
      <c r="G10964" s="169"/>
      <c r="H10964" s="204"/>
    </row>
    <row r="10965" spans="5:8" x14ac:dyDescent="0.25">
      <c r="E10965" s="169"/>
      <c r="F10965" s="169"/>
      <c r="G10965" s="169"/>
      <c r="H10965" s="204"/>
    </row>
    <row r="10966" spans="5:8" x14ac:dyDescent="0.25">
      <c r="E10966" s="169"/>
      <c r="F10966" s="169"/>
      <c r="G10966" s="169"/>
      <c r="H10966" s="204"/>
    </row>
    <row r="10967" spans="5:8" x14ac:dyDescent="0.25">
      <c r="E10967" s="169"/>
      <c r="F10967" s="169"/>
      <c r="G10967" s="169"/>
      <c r="H10967" s="204"/>
    </row>
    <row r="10968" spans="5:8" x14ac:dyDescent="0.25">
      <c r="E10968" s="169"/>
      <c r="F10968" s="169"/>
      <c r="G10968" s="169"/>
      <c r="H10968" s="204"/>
    </row>
    <row r="10969" spans="5:8" x14ac:dyDescent="0.25">
      <c r="E10969" s="169"/>
      <c r="F10969" s="169"/>
      <c r="G10969" s="169"/>
      <c r="H10969" s="204"/>
    </row>
    <row r="10970" spans="5:8" x14ac:dyDescent="0.25">
      <c r="E10970" s="169"/>
      <c r="F10970" s="169"/>
      <c r="G10970" s="169"/>
      <c r="H10970" s="204"/>
    </row>
    <row r="10971" spans="5:8" x14ac:dyDescent="0.25">
      <c r="E10971" s="169"/>
      <c r="F10971" s="169"/>
      <c r="G10971" s="169"/>
      <c r="H10971" s="204"/>
    </row>
    <row r="10972" spans="5:8" x14ac:dyDescent="0.25">
      <c r="E10972" s="169"/>
      <c r="F10972" s="169"/>
      <c r="G10972" s="169"/>
      <c r="H10972" s="204"/>
    </row>
    <row r="10973" spans="5:8" x14ac:dyDescent="0.25">
      <c r="E10973" s="169"/>
      <c r="F10973" s="169"/>
      <c r="G10973" s="169"/>
      <c r="H10973" s="204"/>
    </row>
    <row r="10974" spans="5:8" x14ac:dyDescent="0.25">
      <c r="E10974" s="169"/>
      <c r="F10974" s="169"/>
      <c r="G10974" s="169"/>
      <c r="H10974" s="204"/>
    </row>
    <row r="10975" spans="5:8" x14ac:dyDescent="0.25">
      <c r="E10975" s="169"/>
      <c r="F10975" s="169"/>
      <c r="G10975" s="169"/>
      <c r="H10975" s="204"/>
    </row>
    <row r="10976" spans="5:8" x14ac:dyDescent="0.25">
      <c r="E10976" s="169"/>
      <c r="F10976" s="169"/>
      <c r="G10976" s="169"/>
      <c r="H10976" s="204"/>
    </row>
    <row r="10977" spans="5:8" x14ac:dyDescent="0.25">
      <c r="E10977" s="169"/>
      <c r="F10977" s="169"/>
      <c r="G10977" s="169"/>
      <c r="H10977" s="204"/>
    </row>
    <row r="10978" spans="5:8" x14ac:dyDescent="0.25">
      <c r="E10978" s="169"/>
      <c r="F10978" s="169"/>
      <c r="G10978" s="169"/>
      <c r="H10978" s="204"/>
    </row>
    <row r="10979" spans="5:8" x14ac:dyDescent="0.25">
      <c r="E10979" s="169"/>
      <c r="F10979" s="169"/>
      <c r="G10979" s="169"/>
      <c r="H10979" s="204"/>
    </row>
    <row r="10980" spans="5:8" x14ac:dyDescent="0.25">
      <c r="E10980" s="169"/>
      <c r="F10980" s="169"/>
      <c r="G10980" s="169"/>
      <c r="H10980" s="204"/>
    </row>
    <row r="10981" spans="5:8" x14ac:dyDescent="0.25">
      <c r="E10981" s="169"/>
      <c r="F10981" s="169"/>
      <c r="G10981" s="169"/>
      <c r="H10981" s="204"/>
    </row>
    <row r="10982" spans="5:8" x14ac:dyDescent="0.25">
      <c r="E10982" s="169"/>
      <c r="F10982" s="169"/>
      <c r="G10982" s="169"/>
      <c r="H10982" s="204"/>
    </row>
    <row r="10983" spans="5:8" x14ac:dyDescent="0.25">
      <c r="E10983" s="169"/>
      <c r="F10983" s="169"/>
      <c r="G10983" s="169"/>
      <c r="H10983" s="204"/>
    </row>
    <row r="10984" spans="5:8" x14ac:dyDescent="0.25">
      <c r="E10984" s="169"/>
      <c r="F10984" s="169"/>
      <c r="G10984" s="169"/>
      <c r="H10984" s="204"/>
    </row>
    <row r="10985" spans="5:8" x14ac:dyDescent="0.25">
      <c r="E10985" s="169"/>
      <c r="F10985" s="169"/>
      <c r="G10985" s="169"/>
      <c r="H10985" s="204"/>
    </row>
    <row r="10986" spans="5:8" x14ac:dyDescent="0.25">
      <c r="E10986" s="169"/>
      <c r="F10986" s="169"/>
      <c r="G10986" s="169"/>
      <c r="H10986" s="204"/>
    </row>
    <row r="10987" spans="5:8" x14ac:dyDescent="0.25">
      <c r="E10987" s="169"/>
      <c r="F10987" s="169"/>
      <c r="G10987" s="169"/>
      <c r="H10987" s="204"/>
    </row>
    <row r="10988" spans="5:8" x14ac:dyDescent="0.25">
      <c r="E10988" s="169"/>
      <c r="F10988" s="169"/>
      <c r="G10988" s="169"/>
      <c r="H10988" s="204"/>
    </row>
    <row r="10989" spans="5:8" x14ac:dyDescent="0.25">
      <c r="E10989" s="169"/>
      <c r="F10989" s="169"/>
      <c r="G10989" s="169"/>
      <c r="H10989" s="204"/>
    </row>
    <row r="10990" spans="5:8" x14ac:dyDescent="0.25">
      <c r="E10990" s="169"/>
      <c r="F10990" s="169"/>
      <c r="G10990" s="169"/>
      <c r="H10990" s="204"/>
    </row>
    <row r="10991" spans="5:8" x14ac:dyDescent="0.25">
      <c r="E10991" s="169"/>
      <c r="F10991" s="169"/>
      <c r="G10991" s="169"/>
      <c r="H10991" s="204"/>
    </row>
    <row r="10992" spans="5:8" x14ac:dyDescent="0.25">
      <c r="E10992" s="169"/>
      <c r="F10992" s="169"/>
      <c r="G10992" s="169"/>
      <c r="H10992" s="204"/>
    </row>
    <row r="10993" spans="5:8" x14ac:dyDescent="0.25">
      <c r="E10993" s="169"/>
      <c r="F10993" s="169"/>
      <c r="G10993" s="169"/>
      <c r="H10993" s="204"/>
    </row>
    <row r="10994" spans="5:8" x14ac:dyDescent="0.25">
      <c r="E10994" s="169"/>
      <c r="F10994" s="169"/>
      <c r="G10994" s="169"/>
      <c r="H10994" s="204"/>
    </row>
    <row r="10995" spans="5:8" x14ac:dyDescent="0.25">
      <c r="E10995" s="169"/>
      <c r="F10995" s="169"/>
      <c r="G10995" s="169"/>
      <c r="H10995" s="204"/>
    </row>
    <row r="10996" spans="5:8" x14ac:dyDescent="0.25">
      <c r="E10996" s="169"/>
      <c r="F10996" s="169"/>
      <c r="G10996" s="169"/>
      <c r="H10996" s="204"/>
    </row>
    <row r="10997" spans="5:8" x14ac:dyDescent="0.25">
      <c r="E10997" s="169"/>
      <c r="F10997" s="169"/>
      <c r="G10997" s="169"/>
      <c r="H10997" s="204"/>
    </row>
    <row r="10998" spans="5:8" x14ac:dyDescent="0.25">
      <c r="E10998" s="169"/>
      <c r="F10998" s="169"/>
      <c r="G10998" s="169"/>
      <c r="H10998" s="204"/>
    </row>
    <row r="10999" spans="5:8" x14ac:dyDescent="0.25">
      <c r="E10999" s="169"/>
      <c r="F10999" s="169"/>
      <c r="G10999" s="169"/>
      <c r="H10999" s="204"/>
    </row>
    <row r="11000" spans="5:8" x14ac:dyDescent="0.25">
      <c r="E11000" s="169"/>
      <c r="F11000" s="169"/>
      <c r="G11000" s="169"/>
      <c r="H11000" s="204"/>
    </row>
    <row r="11001" spans="5:8" x14ac:dyDescent="0.25">
      <c r="E11001" s="169"/>
      <c r="F11001" s="169"/>
      <c r="G11001" s="169"/>
      <c r="H11001" s="204"/>
    </row>
    <row r="11002" spans="5:8" x14ac:dyDescent="0.25">
      <c r="E11002" s="169"/>
      <c r="F11002" s="169"/>
      <c r="G11002" s="169"/>
      <c r="H11002" s="204"/>
    </row>
    <row r="11003" spans="5:8" x14ac:dyDescent="0.25">
      <c r="E11003" s="169"/>
      <c r="F11003" s="169"/>
      <c r="G11003" s="169"/>
      <c r="H11003" s="204"/>
    </row>
    <row r="11004" spans="5:8" x14ac:dyDescent="0.25">
      <c r="E11004" s="169"/>
      <c r="F11004" s="169"/>
      <c r="G11004" s="169"/>
      <c r="H11004" s="204"/>
    </row>
    <row r="11005" spans="5:8" x14ac:dyDescent="0.25">
      <c r="E11005" s="169"/>
      <c r="F11005" s="169"/>
      <c r="G11005" s="169"/>
      <c r="H11005" s="204"/>
    </row>
    <row r="11006" spans="5:8" x14ac:dyDescent="0.25">
      <c r="E11006" s="169"/>
      <c r="F11006" s="169"/>
      <c r="G11006" s="169"/>
      <c r="H11006" s="204"/>
    </row>
    <row r="11007" spans="5:8" x14ac:dyDescent="0.25">
      <c r="E11007" s="169"/>
      <c r="F11007" s="169"/>
      <c r="G11007" s="169"/>
      <c r="H11007" s="204"/>
    </row>
    <row r="11008" spans="5:8" x14ac:dyDescent="0.25">
      <c r="E11008" s="169"/>
      <c r="F11008" s="169"/>
      <c r="G11008" s="169"/>
      <c r="H11008" s="204"/>
    </row>
    <row r="11009" spans="5:8" x14ac:dyDescent="0.25">
      <c r="E11009" s="169"/>
      <c r="F11009" s="169"/>
      <c r="G11009" s="169"/>
      <c r="H11009" s="204"/>
    </row>
    <row r="11010" spans="5:8" x14ac:dyDescent="0.25">
      <c r="E11010" s="169"/>
      <c r="F11010" s="169"/>
      <c r="G11010" s="169"/>
      <c r="H11010" s="204"/>
    </row>
    <row r="11011" spans="5:8" x14ac:dyDescent="0.25">
      <c r="E11011" s="169"/>
      <c r="F11011" s="169"/>
      <c r="G11011" s="169"/>
      <c r="H11011" s="204"/>
    </row>
    <row r="11012" spans="5:8" x14ac:dyDescent="0.25">
      <c r="E11012" s="169"/>
      <c r="F11012" s="169"/>
      <c r="G11012" s="169"/>
      <c r="H11012" s="204"/>
    </row>
    <row r="11013" spans="5:8" x14ac:dyDescent="0.25">
      <c r="E11013" s="169"/>
      <c r="F11013" s="169"/>
      <c r="G11013" s="169"/>
      <c r="H11013" s="204"/>
    </row>
    <row r="11014" spans="5:8" x14ac:dyDescent="0.25">
      <c r="E11014" s="169"/>
      <c r="F11014" s="169"/>
      <c r="G11014" s="169"/>
      <c r="H11014" s="204"/>
    </row>
    <row r="11015" spans="5:8" x14ac:dyDescent="0.25">
      <c r="E11015" s="169"/>
      <c r="F11015" s="169"/>
      <c r="G11015" s="169"/>
      <c r="H11015" s="204"/>
    </row>
    <row r="11016" spans="5:8" x14ac:dyDescent="0.25">
      <c r="E11016" s="169"/>
      <c r="F11016" s="169"/>
      <c r="G11016" s="169"/>
      <c r="H11016" s="204"/>
    </row>
    <row r="11017" spans="5:8" x14ac:dyDescent="0.25">
      <c r="E11017" s="169"/>
      <c r="F11017" s="169"/>
      <c r="G11017" s="169"/>
      <c r="H11017" s="204"/>
    </row>
    <row r="11018" spans="5:8" x14ac:dyDescent="0.25">
      <c r="E11018" s="169"/>
      <c r="F11018" s="169"/>
      <c r="G11018" s="169"/>
      <c r="H11018" s="204"/>
    </row>
    <row r="11019" spans="5:8" x14ac:dyDescent="0.25">
      <c r="E11019" s="169"/>
      <c r="F11019" s="169"/>
      <c r="G11019" s="169"/>
      <c r="H11019" s="204"/>
    </row>
    <row r="11020" spans="5:8" x14ac:dyDescent="0.25">
      <c r="E11020" s="169"/>
      <c r="F11020" s="169"/>
      <c r="G11020" s="169"/>
      <c r="H11020" s="204"/>
    </row>
    <row r="11021" spans="5:8" x14ac:dyDescent="0.25">
      <c r="E11021" s="169"/>
      <c r="F11021" s="169"/>
      <c r="G11021" s="169"/>
      <c r="H11021" s="204"/>
    </row>
    <row r="11022" spans="5:8" x14ac:dyDescent="0.25">
      <c r="E11022" s="169"/>
      <c r="F11022" s="169"/>
      <c r="G11022" s="169"/>
      <c r="H11022" s="204"/>
    </row>
    <row r="11023" spans="5:8" x14ac:dyDescent="0.25">
      <c r="E11023" s="169"/>
      <c r="F11023" s="169"/>
      <c r="G11023" s="169"/>
      <c r="H11023" s="204"/>
    </row>
    <row r="11024" spans="5:8" x14ac:dyDescent="0.25">
      <c r="E11024" s="169"/>
      <c r="F11024" s="169"/>
      <c r="G11024" s="169"/>
      <c r="H11024" s="204"/>
    </row>
    <row r="11025" spans="5:8" x14ac:dyDescent="0.25">
      <c r="E11025" s="169"/>
      <c r="F11025" s="169"/>
      <c r="G11025" s="169"/>
      <c r="H11025" s="204"/>
    </row>
    <row r="11026" spans="5:8" x14ac:dyDescent="0.25">
      <c r="E11026" s="169"/>
      <c r="F11026" s="169"/>
      <c r="G11026" s="169"/>
      <c r="H11026" s="204"/>
    </row>
    <row r="11027" spans="5:8" x14ac:dyDescent="0.25">
      <c r="E11027" s="169"/>
      <c r="F11027" s="169"/>
      <c r="G11027" s="169"/>
      <c r="H11027" s="204"/>
    </row>
    <row r="11028" spans="5:8" x14ac:dyDescent="0.25">
      <c r="E11028" s="169"/>
      <c r="F11028" s="169"/>
      <c r="G11028" s="169"/>
      <c r="H11028" s="204"/>
    </row>
    <row r="11029" spans="5:8" x14ac:dyDescent="0.25">
      <c r="E11029" s="169"/>
      <c r="F11029" s="169"/>
      <c r="G11029" s="169"/>
      <c r="H11029" s="204"/>
    </row>
    <row r="11030" spans="5:8" x14ac:dyDescent="0.25">
      <c r="E11030" s="169"/>
      <c r="F11030" s="169"/>
      <c r="G11030" s="169"/>
      <c r="H11030" s="204"/>
    </row>
    <row r="11031" spans="5:8" x14ac:dyDescent="0.25">
      <c r="E11031" s="169"/>
      <c r="F11031" s="169"/>
      <c r="G11031" s="169"/>
      <c r="H11031" s="204"/>
    </row>
    <row r="11032" spans="5:8" x14ac:dyDescent="0.25">
      <c r="E11032" s="169"/>
      <c r="F11032" s="169"/>
      <c r="G11032" s="169"/>
      <c r="H11032" s="204"/>
    </row>
    <row r="11033" spans="5:8" x14ac:dyDescent="0.25">
      <c r="E11033" s="169"/>
      <c r="F11033" s="169"/>
      <c r="G11033" s="169"/>
      <c r="H11033" s="204"/>
    </row>
    <row r="11034" spans="5:8" x14ac:dyDescent="0.25">
      <c r="E11034" s="169"/>
      <c r="F11034" s="169"/>
      <c r="G11034" s="169"/>
      <c r="H11034" s="204"/>
    </row>
    <row r="11035" spans="5:8" x14ac:dyDescent="0.25">
      <c r="E11035" s="169"/>
      <c r="F11035" s="169"/>
      <c r="G11035" s="169"/>
      <c r="H11035" s="204"/>
    </row>
    <row r="11036" spans="5:8" x14ac:dyDescent="0.25">
      <c r="E11036" s="169"/>
      <c r="F11036" s="169"/>
      <c r="G11036" s="169"/>
      <c r="H11036" s="204"/>
    </row>
    <row r="11037" spans="5:8" x14ac:dyDescent="0.25">
      <c r="E11037" s="169"/>
      <c r="F11037" s="169"/>
      <c r="G11037" s="169"/>
      <c r="H11037" s="204"/>
    </row>
    <row r="11038" spans="5:8" x14ac:dyDescent="0.25">
      <c r="E11038" s="169"/>
      <c r="F11038" s="169"/>
      <c r="G11038" s="169"/>
      <c r="H11038" s="204"/>
    </row>
    <row r="11039" spans="5:8" x14ac:dyDescent="0.25">
      <c r="E11039" s="169"/>
      <c r="F11039" s="169"/>
      <c r="G11039" s="169"/>
      <c r="H11039" s="204"/>
    </row>
    <row r="11040" spans="5:8" x14ac:dyDescent="0.25">
      <c r="E11040" s="169"/>
      <c r="F11040" s="169"/>
      <c r="G11040" s="169"/>
      <c r="H11040" s="204"/>
    </row>
    <row r="11041" spans="5:8" x14ac:dyDescent="0.25">
      <c r="E11041" s="169"/>
      <c r="F11041" s="169"/>
      <c r="G11041" s="169"/>
      <c r="H11041" s="204"/>
    </row>
    <row r="11042" spans="5:8" x14ac:dyDescent="0.25">
      <c r="E11042" s="169"/>
      <c r="F11042" s="169"/>
      <c r="G11042" s="169"/>
      <c r="H11042" s="204"/>
    </row>
    <row r="11043" spans="5:8" x14ac:dyDescent="0.25">
      <c r="E11043" s="169"/>
      <c r="F11043" s="169"/>
      <c r="G11043" s="169"/>
      <c r="H11043" s="204"/>
    </row>
    <row r="11044" spans="5:8" x14ac:dyDescent="0.25">
      <c r="E11044" s="169"/>
      <c r="F11044" s="169"/>
      <c r="G11044" s="169"/>
      <c r="H11044" s="204"/>
    </row>
    <row r="11045" spans="5:8" x14ac:dyDescent="0.25">
      <c r="E11045" s="169"/>
      <c r="F11045" s="169"/>
      <c r="G11045" s="169"/>
      <c r="H11045" s="204"/>
    </row>
    <row r="11046" spans="5:8" x14ac:dyDescent="0.25">
      <c r="E11046" s="169"/>
      <c r="F11046" s="169"/>
      <c r="G11046" s="169"/>
      <c r="H11046" s="204"/>
    </row>
    <row r="11047" spans="5:8" x14ac:dyDescent="0.25">
      <c r="E11047" s="169"/>
      <c r="F11047" s="169"/>
      <c r="G11047" s="169"/>
      <c r="H11047" s="204"/>
    </row>
    <row r="11048" spans="5:8" x14ac:dyDescent="0.25">
      <c r="E11048" s="169"/>
      <c r="F11048" s="169"/>
      <c r="G11048" s="169"/>
      <c r="H11048" s="204"/>
    </row>
    <row r="11049" spans="5:8" x14ac:dyDescent="0.25">
      <c r="E11049" s="169"/>
      <c r="F11049" s="169"/>
      <c r="G11049" s="169"/>
      <c r="H11049" s="204"/>
    </row>
    <row r="11050" spans="5:8" x14ac:dyDescent="0.25">
      <c r="E11050" s="169"/>
      <c r="F11050" s="169"/>
      <c r="G11050" s="169"/>
      <c r="H11050" s="204"/>
    </row>
    <row r="11051" spans="5:8" x14ac:dyDescent="0.25">
      <c r="E11051" s="169"/>
      <c r="F11051" s="169"/>
      <c r="G11051" s="169"/>
      <c r="H11051" s="204"/>
    </row>
    <row r="11052" spans="5:8" x14ac:dyDescent="0.25">
      <c r="E11052" s="169"/>
      <c r="F11052" s="169"/>
      <c r="G11052" s="169"/>
      <c r="H11052" s="204"/>
    </row>
    <row r="11053" spans="5:8" x14ac:dyDescent="0.25">
      <c r="E11053" s="169"/>
      <c r="F11053" s="169"/>
      <c r="G11053" s="169"/>
      <c r="H11053" s="204"/>
    </row>
    <row r="11054" spans="5:8" x14ac:dyDescent="0.25">
      <c r="E11054" s="169"/>
      <c r="F11054" s="169"/>
      <c r="G11054" s="169"/>
      <c r="H11054" s="204"/>
    </row>
    <row r="11055" spans="5:8" x14ac:dyDescent="0.25">
      <c r="E11055" s="169"/>
      <c r="F11055" s="169"/>
      <c r="G11055" s="169"/>
      <c r="H11055" s="204"/>
    </row>
    <row r="11056" spans="5:8" x14ac:dyDescent="0.25">
      <c r="E11056" s="169"/>
      <c r="F11056" s="169"/>
      <c r="G11056" s="169"/>
      <c r="H11056" s="204"/>
    </row>
    <row r="11057" spans="5:8" x14ac:dyDescent="0.25">
      <c r="E11057" s="169"/>
      <c r="F11057" s="169"/>
      <c r="G11057" s="169"/>
      <c r="H11057" s="204"/>
    </row>
    <row r="11058" spans="5:8" x14ac:dyDescent="0.25">
      <c r="E11058" s="169"/>
      <c r="F11058" s="169"/>
      <c r="G11058" s="169"/>
      <c r="H11058" s="204"/>
    </row>
    <row r="11059" spans="5:8" x14ac:dyDescent="0.25">
      <c r="E11059" s="169"/>
      <c r="F11059" s="169"/>
      <c r="G11059" s="169"/>
      <c r="H11059" s="204"/>
    </row>
    <row r="11060" spans="5:8" x14ac:dyDescent="0.25">
      <c r="E11060" s="169"/>
      <c r="F11060" s="169"/>
      <c r="G11060" s="169"/>
      <c r="H11060" s="204"/>
    </row>
    <row r="11061" spans="5:8" x14ac:dyDescent="0.25">
      <c r="E11061" s="169"/>
      <c r="F11061" s="169"/>
      <c r="G11061" s="169"/>
      <c r="H11061" s="204"/>
    </row>
    <row r="11062" spans="5:8" x14ac:dyDescent="0.25">
      <c r="E11062" s="169"/>
      <c r="F11062" s="169"/>
      <c r="G11062" s="169"/>
      <c r="H11062" s="204"/>
    </row>
    <row r="11063" spans="5:8" x14ac:dyDescent="0.25">
      <c r="E11063" s="169"/>
      <c r="F11063" s="169"/>
      <c r="G11063" s="169"/>
      <c r="H11063" s="204"/>
    </row>
    <row r="11064" spans="5:8" x14ac:dyDescent="0.25">
      <c r="E11064" s="169"/>
      <c r="F11064" s="169"/>
      <c r="G11064" s="169"/>
      <c r="H11064" s="204"/>
    </row>
    <row r="11065" spans="5:8" x14ac:dyDescent="0.25">
      <c r="E11065" s="169"/>
      <c r="F11065" s="169"/>
      <c r="G11065" s="169"/>
      <c r="H11065" s="204"/>
    </row>
    <row r="11066" spans="5:8" x14ac:dyDescent="0.25">
      <c r="E11066" s="169"/>
      <c r="F11066" s="169"/>
      <c r="G11066" s="169"/>
      <c r="H11066" s="204"/>
    </row>
    <row r="11067" spans="5:8" x14ac:dyDescent="0.25">
      <c r="E11067" s="169"/>
      <c r="F11067" s="169"/>
      <c r="G11067" s="169"/>
      <c r="H11067" s="204"/>
    </row>
    <row r="11068" spans="5:8" x14ac:dyDescent="0.25">
      <c r="E11068" s="169"/>
      <c r="F11068" s="169"/>
      <c r="G11068" s="169"/>
      <c r="H11068" s="204"/>
    </row>
    <row r="11069" spans="5:8" x14ac:dyDescent="0.25">
      <c r="E11069" s="169"/>
      <c r="F11069" s="169"/>
      <c r="G11069" s="169"/>
      <c r="H11069" s="204"/>
    </row>
    <row r="11070" spans="5:8" x14ac:dyDescent="0.25">
      <c r="E11070" s="169"/>
      <c r="F11070" s="169"/>
      <c r="G11070" s="169"/>
      <c r="H11070" s="204"/>
    </row>
    <row r="11071" spans="5:8" x14ac:dyDescent="0.25">
      <c r="E11071" s="169"/>
      <c r="F11071" s="169"/>
      <c r="G11071" s="169"/>
      <c r="H11071" s="204"/>
    </row>
    <row r="11072" spans="5:8" x14ac:dyDescent="0.25">
      <c r="E11072" s="169"/>
      <c r="F11072" s="169"/>
      <c r="G11072" s="169"/>
      <c r="H11072" s="204"/>
    </row>
    <row r="11073" spans="5:8" x14ac:dyDescent="0.25">
      <c r="E11073" s="169"/>
      <c r="F11073" s="169"/>
      <c r="G11073" s="169"/>
      <c r="H11073" s="204"/>
    </row>
    <row r="11074" spans="5:8" x14ac:dyDescent="0.25">
      <c r="E11074" s="169"/>
      <c r="F11074" s="169"/>
      <c r="G11074" s="169"/>
      <c r="H11074" s="204"/>
    </row>
    <row r="11075" spans="5:8" x14ac:dyDescent="0.25">
      <c r="E11075" s="169"/>
      <c r="F11075" s="169"/>
      <c r="G11075" s="169"/>
      <c r="H11075" s="204"/>
    </row>
    <row r="11076" spans="5:8" x14ac:dyDescent="0.25">
      <c r="E11076" s="169"/>
      <c r="F11076" s="169"/>
      <c r="G11076" s="169"/>
      <c r="H11076" s="204"/>
    </row>
    <row r="11077" spans="5:8" x14ac:dyDescent="0.25">
      <c r="E11077" s="169"/>
      <c r="F11077" s="169"/>
      <c r="G11077" s="169"/>
      <c r="H11077" s="204"/>
    </row>
    <row r="11078" spans="5:8" x14ac:dyDescent="0.25">
      <c r="E11078" s="169"/>
      <c r="F11078" s="169"/>
      <c r="G11078" s="169"/>
      <c r="H11078" s="204"/>
    </row>
    <row r="11079" spans="5:8" x14ac:dyDescent="0.25">
      <c r="E11079" s="169"/>
      <c r="F11079" s="169"/>
      <c r="G11079" s="169"/>
      <c r="H11079" s="204"/>
    </row>
    <row r="11080" spans="5:8" x14ac:dyDescent="0.25">
      <c r="E11080" s="169"/>
      <c r="F11080" s="169"/>
      <c r="G11080" s="169"/>
      <c r="H11080" s="204"/>
    </row>
    <row r="11081" spans="5:8" x14ac:dyDescent="0.25">
      <c r="E11081" s="169"/>
      <c r="F11081" s="169"/>
      <c r="G11081" s="169"/>
      <c r="H11081" s="204"/>
    </row>
    <row r="11082" spans="5:8" x14ac:dyDescent="0.25">
      <c r="E11082" s="169"/>
      <c r="F11082" s="169"/>
      <c r="G11082" s="169"/>
      <c r="H11082" s="204"/>
    </row>
    <row r="11083" spans="5:8" x14ac:dyDescent="0.25">
      <c r="E11083" s="169"/>
      <c r="F11083" s="169"/>
      <c r="G11083" s="169"/>
      <c r="H11083" s="204"/>
    </row>
    <row r="11084" spans="5:8" x14ac:dyDescent="0.25">
      <c r="E11084" s="169"/>
      <c r="F11084" s="169"/>
      <c r="G11084" s="169"/>
      <c r="H11084" s="204"/>
    </row>
    <row r="11085" spans="5:8" x14ac:dyDescent="0.25">
      <c r="E11085" s="169"/>
      <c r="F11085" s="169"/>
      <c r="G11085" s="169"/>
      <c r="H11085" s="204"/>
    </row>
    <row r="11086" spans="5:8" x14ac:dyDescent="0.25">
      <c r="E11086" s="169"/>
      <c r="F11086" s="169"/>
      <c r="G11086" s="169"/>
      <c r="H11086" s="204"/>
    </row>
    <row r="11087" spans="5:8" x14ac:dyDescent="0.25">
      <c r="E11087" s="169"/>
      <c r="F11087" s="169"/>
      <c r="G11087" s="169"/>
      <c r="H11087" s="204"/>
    </row>
    <row r="11088" spans="5:8" x14ac:dyDescent="0.25">
      <c r="E11088" s="169"/>
      <c r="F11088" s="169"/>
      <c r="G11088" s="169"/>
      <c r="H11088" s="204"/>
    </row>
    <row r="11089" spans="5:8" x14ac:dyDescent="0.25">
      <c r="E11089" s="169"/>
      <c r="F11089" s="169"/>
      <c r="G11089" s="169"/>
      <c r="H11089" s="204"/>
    </row>
    <row r="11090" spans="5:8" x14ac:dyDescent="0.25">
      <c r="E11090" s="169"/>
      <c r="F11090" s="169"/>
      <c r="G11090" s="169"/>
      <c r="H11090" s="204"/>
    </row>
    <row r="11091" spans="5:8" x14ac:dyDescent="0.25">
      <c r="E11091" s="169"/>
      <c r="F11091" s="169"/>
      <c r="G11091" s="169"/>
      <c r="H11091" s="204"/>
    </row>
    <row r="11092" spans="5:8" x14ac:dyDescent="0.25">
      <c r="E11092" s="169"/>
      <c r="F11092" s="169"/>
      <c r="G11092" s="169"/>
      <c r="H11092" s="204"/>
    </row>
    <row r="11093" spans="5:8" x14ac:dyDescent="0.25">
      <c r="E11093" s="169"/>
      <c r="F11093" s="169"/>
      <c r="G11093" s="169"/>
      <c r="H11093" s="204"/>
    </row>
    <row r="11094" spans="5:8" x14ac:dyDescent="0.25">
      <c r="E11094" s="169"/>
      <c r="F11094" s="169"/>
      <c r="G11094" s="169"/>
      <c r="H11094" s="204"/>
    </row>
    <row r="11095" spans="5:8" x14ac:dyDescent="0.25">
      <c r="E11095" s="169"/>
      <c r="F11095" s="169"/>
      <c r="G11095" s="169"/>
      <c r="H11095" s="204"/>
    </row>
    <row r="11096" spans="5:8" x14ac:dyDescent="0.25">
      <c r="E11096" s="169"/>
      <c r="F11096" s="169"/>
      <c r="G11096" s="169"/>
      <c r="H11096" s="204"/>
    </row>
    <row r="11097" spans="5:8" x14ac:dyDescent="0.25">
      <c r="E11097" s="169"/>
      <c r="F11097" s="169"/>
      <c r="G11097" s="169"/>
      <c r="H11097" s="204"/>
    </row>
    <row r="11098" spans="5:8" x14ac:dyDescent="0.25">
      <c r="E11098" s="169"/>
      <c r="F11098" s="169"/>
      <c r="G11098" s="169"/>
      <c r="H11098" s="204"/>
    </row>
    <row r="11099" spans="5:8" x14ac:dyDescent="0.25">
      <c r="E11099" s="169"/>
      <c r="F11099" s="169"/>
      <c r="G11099" s="169"/>
      <c r="H11099" s="204"/>
    </row>
    <row r="11100" spans="5:8" x14ac:dyDescent="0.25">
      <c r="E11100" s="169"/>
      <c r="F11100" s="169"/>
      <c r="G11100" s="169"/>
      <c r="H11100" s="204"/>
    </row>
    <row r="11101" spans="5:8" x14ac:dyDescent="0.25">
      <c r="E11101" s="169"/>
      <c r="F11101" s="169"/>
      <c r="G11101" s="169"/>
      <c r="H11101" s="204"/>
    </row>
    <row r="11102" spans="5:8" x14ac:dyDescent="0.25">
      <c r="E11102" s="169"/>
      <c r="F11102" s="169"/>
      <c r="G11102" s="169"/>
      <c r="H11102" s="204"/>
    </row>
    <row r="11103" spans="5:8" x14ac:dyDescent="0.25">
      <c r="E11103" s="169"/>
      <c r="F11103" s="169"/>
      <c r="G11103" s="169"/>
      <c r="H11103" s="204"/>
    </row>
    <row r="11104" spans="5:8" x14ac:dyDescent="0.25">
      <c r="E11104" s="169"/>
      <c r="F11104" s="169"/>
      <c r="G11104" s="169"/>
      <c r="H11104" s="204"/>
    </row>
    <row r="11105" spans="5:8" x14ac:dyDescent="0.25">
      <c r="E11105" s="169"/>
      <c r="F11105" s="169"/>
      <c r="G11105" s="169"/>
      <c r="H11105" s="204"/>
    </row>
    <row r="11106" spans="5:8" x14ac:dyDescent="0.25">
      <c r="E11106" s="169"/>
      <c r="F11106" s="169"/>
      <c r="G11106" s="169"/>
      <c r="H11106" s="204"/>
    </row>
    <row r="11107" spans="5:8" x14ac:dyDescent="0.25">
      <c r="E11107" s="169"/>
      <c r="F11107" s="169"/>
      <c r="G11107" s="169"/>
      <c r="H11107" s="204"/>
    </row>
    <row r="11108" spans="5:8" x14ac:dyDescent="0.25">
      <c r="E11108" s="169"/>
      <c r="F11108" s="169"/>
      <c r="G11108" s="169"/>
      <c r="H11108" s="204"/>
    </row>
    <row r="11109" spans="5:8" x14ac:dyDescent="0.25">
      <c r="E11109" s="169"/>
      <c r="F11109" s="169"/>
      <c r="G11109" s="169"/>
      <c r="H11109" s="204"/>
    </row>
    <row r="11110" spans="5:8" x14ac:dyDescent="0.25">
      <c r="E11110" s="169"/>
      <c r="F11110" s="169"/>
      <c r="G11110" s="169"/>
      <c r="H11110" s="204"/>
    </row>
    <row r="11111" spans="5:8" x14ac:dyDescent="0.25">
      <c r="E11111" s="169"/>
      <c r="F11111" s="169"/>
      <c r="G11111" s="169"/>
      <c r="H11111" s="204"/>
    </row>
    <row r="11112" spans="5:8" x14ac:dyDescent="0.25">
      <c r="E11112" s="169"/>
      <c r="F11112" s="169"/>
      <c r="G11112" s="169"/>
      <c r="H11112" s="204"/>
    </row>
    <row r="11113" spans="5:8" x14ac:dyDescent="0.25">
      <c r="E11113" s="169"/>
      <c r="F11113" s="169"/>
      <c r="G11113" s="169"/>
      <c r="H11113" s="204"/>
    </row>
    <row r="11114" spans="5:8" x14ac:dyDescent="0.25">
      <c r="E11114" s="169"/>
      <c r="F11114" s="169"/>
      <c r="G11114" s="169"/>
      <c r="H11114" s="204"/>
    </row>
    <row r="11115" spans="5:8" x14ac:dyDescent="0.25">
      <c r="E11115" s="169"/>
      <c r="F11115" s="169"/>
      <c r="G11115" s="169"/>
      <c r="H11115" s="204"/>
    </row>
    <row r="11116" spans="5:8" x14ac:dyDescent="0.25">
      <c r="E11116" s="169"/>
      <c r="F11116" s="169"/>
      <c r="G11116" s="169"/>
      <c r="H11116" s="204"/>
    </row>
    <row r="11117" spans="5:8" x14ac:dyDescent="0.25">
      <c r="E11117" s="169"/>
      <c r="F11117" s="169"/>
      <c r="G11117" s="169"/>
      <c r="H11117" s="204"/>
    </row>
    <row r="11118" spans="5:8" x14ac:dyDescent="0.25">
      <c r="E11118" s="169"/>
      <c r="F11118" s="169"/>
      <c r="G11118" s="169"/>
      <c r="H11118" s="204"/>
    </row>
    <row r="11119" spans="5:8" x14ac:dyDescent="0.25">
      <c r="E11119" s="169"/>
      <c r="F11119" s="169"/>
      <c r="G11119" s="169"/>
      <c r="H11119" s="204"/>
    </row>
    <row r="11120" spans="5:8" x14ac:dyDescent="0.25">
      <c r="E11120" s="169"/>
      <c r="F11120" s="169"/>
      <c r="G11120" s="169"/>
      <c r="H11120" s="204"/>
    </row>
    <row r="11121" spans="5:8" x14ac:dyDescent="0.25">
      <c r="E11121" s="169"/>
      <c r="F11121" s="169"/>
      <c r="G11121" s="169"/>
      <c r="H11121" s="204"/>
    </row>
    <row r="11122" spans="5:8" x14ac:dyDescent="0.25">
      <c r="E11122" s="169"/>
      <c r="F11122" s="169"/>
      <c r="G11122" s="169"/>
      <c r="H11122" s="204"/>
    </row>
    <row r="11123" spans="5:8" x14ac:dyDescent="0.25">
      <c r="E11123" s="169"/>
      <c r="F11123" s="169"/>
      <c r="G11123" s="169"/>
      <c r="H11123" s="204"/>
    </row>
    <row r="11124" spans="5:8" x14ac:dyDescent="0.25">
      <c r="E11124" s="169"/>
      <c r="F11124" s="169"/>
      <c r="G11124" s="169"/>
      <c r="H11124" s="204"/>
    </row>
    <row r="11125" spans="5:8" x14ac:dyDescent="0.25">
      <c r="E11125" s="169"/>
      <c r="F11125" s="169"/>
      <c r="G11125" s="169"/>
      <c r="H11125" s="204"/>
    </row>
    <row r="11126" spans="5:8" x14ac:dyDescent="0.25">
      <c r="E11126" s="169"/>
      <c r="F11126" s="169"/>
      <c r="G11126" s="169"/>
      <c r="H11126" s="204"/>
    </row>
    <row r="11127" spans="5:8" x14ac:dyDescent="0.25">
      <c r="E11127" s="169"/>
      <c r="F11127" s="169"/>
      <c r="G11127" s="169"/>
      <c r="H11127" s="204"/>
    </row>
    <row r="11128" spans="5:8" x14ac:dyDescent="0.25">
      <c r="E11128" s="169"/>
      <c r="F11128" s="169"/>
      <c r="G11128" s="169"/>
      <c r="H11128" s="204"/>
    </row>
    <row r="11129" spans="5:8" x14ac:dyDescent="0.25">
      <c r="E11129" s="169"/>
      <c r="F11129" s="169"/>
      <c r="G11129" s="169"/>
      <c r="H11129" s="204"/>
    </row>
    <row r="11130" spans="5:8" x14ac:dyDescent="0.25">
      <c r="E11130" s="169"/>
      <c r="F11130" s="169"/>
      <c r="G11130" s="169"/>
      <c r="H11130" s="204"/>
    </row>
    <row r="11131" spans="5:8" x14ac:dyDescent="0.25">
      <c r="E11131" s="169"/>
      <c r="F11131" s="169"/>
      <c r="G11131" s="169"/>
      <c r="H11131" s="204"/>
    </row>
    <row r="11132" spans="5:8" x14ac:dyDescent="0.25">
      <c r="E11132" s="169"/>
      <c r="F11132" s="169"/>
      <c r="G11132" s="169"/>
      <c r="H11132" s="204"/>
    </row>
    <row r="11133" spans="5:8" x14ac:dyDescent="0.25">
      <c r="E11133" s="169"/>
      <c r="F11133" s="169"/>
      <c r="G11133" s="169"/>
      <c r="H11133" s="204"/>
    </row>
    <row r="11134" spans="5:8" x14ac:dyDescent="0.25">
      <c r="E11134" s="169"/>
      <c r="F11134" s="169"/>
      <c r="G11134" s="169"/>
      <c r="H11134" s="204"/>
    </row>
    <row r="11135" spans="5:8" x14ac:dyDescent="0.25">
      <c r="E11135" s="169"/>
      <c r="F11135" s="169"/>
      <c r="G11135" s="169"/>
      <c r="H11135" s="204"/>
    </row>
    <row r="11136" spans="5:8" x14ac:dyDescent="0.25">
      <c r="E11136" s="169"/>
      <c r="F11136" s="169"/>
      <c r="G11136" s="169"/>
      <c r="H11136" s="204"/>
    </row>
    <row r="11137" spans="5:8" x14ac:dyDescent="0.25">
      <c r="E11137" s="169"/>
      <c r="F11137" s="169"/>
      <c r="G11137" s="169"/>
      <c r="H11137" s="204"/>
    </row>
    <row r="11138" spans="5:8" x14ac:dyDescent="0.25">
      <c r="E11138" s="169"/>
      <c r="F11138" s="169"/>
      <c r="G11138" s="169"/>
      <c r="H11138" s="204"/>
    </row>
    <row r="11139" spans="5:8" x14ac:dyDescent="0.25">
      <c r="E11139" s="169"/>
      <c r="F11139" s="169"/>
      <c r="G11139" s="169"/>
      <c r="H11139" s="204"/>
    </row>
    <row r="11140" spans="5:8" x14ac:dyDescent="0.25">
      <c r="E11140" s="169"/>
      <c r="F11140" s="169"/>
      <c r="G11140" s="169"/>
      <c r="H11140" s="204"/>
    </row>
    <row r="11141" spans="5:8" x14ac:dyDescent="0.25">
      <c r="E11141" s="169"/>
      <c r="F11141" s="169"/>
      <c r="G11141" s="169"/>
      <c r="H11141" s="204"/>
    </row>
    <row r="11142" spans="5:8" x14ac:dyDescent="0.25">
      <c r="E11142" s="169"/>
      <c r="F11142" s="169"/>
      <c r="G11142" s="169"/>
      <c r="H11142" s="204"/>
    </row>
    <row r="11143" spans="5:8" x14ac:dyDescent="0.25">
      <c r="E11143" s="169"/>
      <c r="F11143" s="169"/>
      <c r="G11143" s="169"/>
      <c r="H11143" s="204"/>
    </row>
    <row r="11144" spans="5:8" x14ac:dyDescent="0.25">
      <c r="E11144" s="169"/>
      <c r="F11144" s="169"/>
      <c r="G11144" s="169"/>
      <c r="H11144" s="204"/>
    </row>
    <row r="11145" spans="5:8" x14ac:dyDescent="0.25">
      <c r="E11145" s="169"/>
      <c r="F11145" s="169"/>
      <c r="G11145" s="169"/>
      <c r="H11145" s="204"/>
    </row>
    <row r="11146" spans="5:8" x14ac:dyDescent="0.25">
      <c r="E11146" s="169"/>
      <c r="F11146" s="169"/>
      <c r="G11146" s="169"/>
      <c r="H11146" s="204"/>
    </row>
    <row r="11147" spans="5:8" x14ac:dyDescent="0.25">
      <c r="E11147" s="169"/>
      <c r="F11147" s="169"/>
      <c r="G11147" s="169"/>
      <c r="H11147" s="204"/>
    </row>
    <row r="11148" spans="5:8" x14ac:dyDescent="0.25">
      <c r="E11148" s="169"/>
      <c r="F11148" s="169"/>
      <c r="G11148" s="169"/>
      <c r="H11148" s="204"/>
    </row>
    <row r="11149" spans="5:8" x14ac:dyDescent="0.25">
      <c r="E11149" s="169"/>
      <c r="F11149" s="169"/>
      <c r="G11149" s="169"/>
      <c r="H11149" s="204"/>
    </row>
    <row r="11150" spans="5:8" x14ac:dyDescent="0.25">
      <c r="E11150" s="169"/>
      <c r="F11150" s="169"/>
      <c r="G11150" s="169"/>
      <c r="H11150" s="204"/>
    </row>
    <row r="11151" spans="5:8" x14ac:dyDescent="0.25">
      <c r="E11151" s="169"/>
      <c r="F11151" s="169"/>
      <c r="G11151" s="169"/>
      <c r="H11151" s="204"/>
    </row>
    <row r="11152" spans="5:8" x14ac:dyDescent="0.25">
      <c r="E11152" s="169"/>
      <c r="F11152" s="169"/>
      <c r="G11152" s="169"/>
      <c r="H11152" s="204"/>
    </row>
    <row r="11153" spans="5:8" x14ac:dyDescent="0.25">
      <c r="E11153" s="169"/>
      <c r="F11153" s="169"/>
      <c r="G11153" s="169"/>
      <c r="H11153" s="204"/>
    </row>
    <row r="11154" spans="5:8" x14ac:dyDescent="0.25">
      <c r="E11154" s="169"/>
      <c r="F11154" s="169"/>
      <c r="G11154" s="169"/>
      <c r="H11154" s="204"/>
    </row>
    <row r="11155" spans="5:8" x14ac:dyDescent="0.25">
      <c r="E11155" s="169"/>
      <c r="F11155" s="169"/>
      <c r="G11155" s="169"/>
      <c r="H11155" s="204"/>
    </row>
    <row r="11156" spans="5:8" x14ac:dyDescent="0.25">
      <c r="E11156" s="169"/>
      <c r="F11156" s="169"/>
      <c r="G11156" s="169"/>
      <c r="H11156" s="204"/>
    </row>
    <row r="11157" spans="5:8" x14ac:dyDescent="0.25">
      <c r="E11157" s="169"/>
      <c r="F11157" s="169"/>
      <c r="G11157" s="169"/>
      <c r="H11157" s="204"/>
    </row>
    <row r="11158" spans="5:8" x14ac:dyDescent="0.25">
      <c r="E11158" s="169"/>
      <c r="F11158" s="169"/>
      <c r="G11158" s="169"/>
      <c r="H11158" s="204"/>
    </row>
    <row r="11159" spans="5:8" x14ac:dyDescent="0.25">
      <c r="E11159" s="169"/>
      <c r="F11159" s="169"/>
      <c r="G11159" s="169"/>
      <c r="H11159" s="204"/>
    </row>
    <row r="11160" spans="5:8" x14ac:dyDescent="0.25">
      <c r="E11160" s="169"/>
      <c r="F11160" s="169"/>
      <c r="G11160" s="169"/>
      <c r="H11160" s="204"/>
    </row>
    <row r="11161" spans="5:8" x14ac:dyDescent="0.25">
      <c r="E11161" s="169"/>
      <c r="F11161" s="169"/>
      <c r="G11161" s="169"/>
      <c r="H11161" s="204"/>
    </row>
    <row r="11162" spans="5:8" x14ac:dyDescent="0.25">
      <c r="E11162" s="169"/>
      <c r="F11162" s="169"/>
      <c r="G11162" s="169"/>
      <c r="H11162" s="204"/>
    </row>
    <row r="11163" spans="5:8" x14ac:dyDescent="0.25">
      <c r="E11163" s="169"/>
      <c r="F11163" s="169"/>
      <c r="G11163" s="169"/>
      <c r="H11163" s="204"/>
    </row>
    <row r="11164" spans="5:8" x14ac:dyDescent="0.25">
      <c r="E11164" s="169"/>
      <c r="F11164" s="169"/>
      <c r="G11164" s="169"/>
      <c r="H11164" s="204"/>
    </row>
    <row r="11165" spans="5:8" x14ac:dyDescent="0.25">
      <c r="E11165" s="169"/>
      <c r="F11165" s="169"/>
      <c r="G11165" s="169"/>
      <c r="H11165" s="204"/>
    </row>
    <row r="11166" spans="5:8" x14ac:dyDescent="0.25">
      <c r="E11166" s="169"/>
      <c r="F11166" s="169"/>
      <c r="G11166" s="169"/>
      <c r="H11166" s="204"/>
    </row>
    <row r="11167" spans="5:8" x14ac:dyDescent="0.25">
      <c r="E11167" s="169"/>
      <c r="F11167" s="169"/>
      <c r="G11167" s="169"/>
      <c r="H11167" s="204"/>
    </row>
    <row r="11168" spans="5:8" x14ac:dyDescent="0.25">
      <c r="E11168" s="169"/>
      <c r="F11168" s="169"/>
      <c r="G11168" s="169"/>
      <c r="H11168" s="204"/>
    </row>
    <row r="11169" spans="5:8" x14ac:dyDescent="0.25">
      <c r="E11169" s="169"/>
      <c r="F11169" s="169"/>
      <c r="G11169" s="169"/>
      <c r="H11169" s="204"/>
    </row>
    <row r="11170" spans="5:8" x14ac:dyDescent="0.25">
      <c r="E11170" s="169"/>
      <c r="F11170" s="169"/>
      <c r="G11170" s="169"/>
      <c r="H11170" s="204"/>
    </row>
    <row r="11171" spans="5:8" x14ac:dyDescent="0.25">
      <c r="E11171" s="169"/>
      <c r="F11171" s="169"/>
      <c r="G11171" s="169"/>
      <c r="H11171" s="204"/>
    </row>
    <row r="11172" spans="5:8" x14ac:dyDescent="0.25">
      <c r="E11172" s="169"/>
      <c r="F11172" s="169"/>
      <c r="G11172" s="169"/>
      <c r="H11172" s="204"/>
    </row>
    <row r="11173" spans="5:8" x14ac:dyDescent="0.25">
      <c r="E11173" s="169"/>
      <c r="F11173" s="169"/>
      <c r="G11173" s="169"/>
      <c r="H11173" s="204"/>
    </row>
    <row r="11174" spans="5:8" x14ac:dyDescent="0.25">
      <c r="E11174" s="169"/>
      <c r="F11174" s="169"/>
      <c r="G11174" s="169"/>
      <c r="H11174" s="204"/>
    </row>
    <row r="11175" spans="5:8" x14ac:dyDescent="0.25">
      <c r="E11175" s="169"/>
      <c r="F11175" s="169"/>
      <c r="G11175" s="169"/>
      <c r="H11175" s="204"/>
    </row>
    <row r="11176" spans="5:8" x14ac:dyDescent="0.25">
      <c r="E11176" s="169"/>
      <c r="F11176" s="169"/>
      <c r="G11176" s="169"/>
      <c r="H11176" s="204"/>
    </row>
    <row r="11177" spans="5:8" x14ac:dyDescent="0.25">
      <c r="E11177" s="169"/>
      <c r="F11177" s="169"/>
      <c r="G11177" s="169"/>
      <c r="H11177" s="204"/>
    </row>
    <row r="11178" spans="5:8" x14ac:dyDescent="0.25">
      <c r="E11178" s="169"/>
      <c r="F11178" s="169"/>
      <c r="G11178" s="169"/>
      <c r="H11178" s="204"/>
    </row>
    <row r="11179" spans="5:8" x14ac:dyDescent="0.25">
      <c r="E11179" s="169"/>
      <c r="F11179" s="169"/>
      <c r="G11179" s="169"/>
      <c r="H11179" s="204"/>
    </row>
    <row r="11180" spans="5:8" x14ac:dyDescent="0.25">
      <c r="E11180" s="169"/>
      <c r="F11180" s="169"/>
      <c r="G11180" s="169"/>
      <c r="H11180" s="204"/>
    </row>
    <row r="11181" spans="5:8" x14ac:dyDescent="0.25">
      <c r="E11181" s="169"/>
      <c r="F11181" s="169"/>
      <c r="G11181" s="169"/>
      <c r="H11181" s="204"/>
    </row>
    <row r="11182" spans="5:8" x14ac:dyDescent="0.25">
      <c r="E11182" s="169"/>
      <c r="F11182" s="169"/>
      <c r="G11182" s="169"/>
      <c r="H11182" s="204"/>
    </row>
    <row r="11183" spans="5:8" x14ac:dyDescent="0.25">
      <c r="E11183" s="169"/>
      <c r="F11183" s="169"/>
      <c r="G11183" s="169"/>
      <c r="H11183" s="204"/>
    </row>
    <row r="11184" spans="5:8" x14ac:dyDescent="0.25">
      <c r="E11184" s="169"/>
      <c r="F11184" s="169"/>
      <c r="G11184" s="169"/>
      <c r="H11184" s="204"/>
    </row>
    <row r="11185" spans="5:8" x14ac:dyDescent="0.25">
      <c r="E11185" s="169"/>
      <c r="F11185" s="169"/>
      <c r="G11185" s="169"/>
      <c r="H11185" s="204"/>
    </row>
    <row r="11186" spans="5:8" x14ac:dyDescent="0.25">
      <c r="E11186" s="169"/>
      <c r="F11186" s="169"/>
      <c r="G11186" s="169"/>
      <c r="H11186" s="204"/>
    </row>
    <row r="11187" spans="5:8" x14ac:dyDescent="0.25">
      <c r="E11187" s="169"/>
      <c r="F11187" s="169"/>
      <c r="G11187" s="169"/>
      <c r="H11187" s="204"/>
    </row>
    <row r="11188" spans="5:8" x14ac:dyDescent="0.25">
      <c r="E11188" s="169"/>
      <c r="F11188" s="169"/>
      <c r="G11188" s="169"/>
      <c r="H11188" s="204"/>
    </row>
    <row r="11189" spans="5:8" x14ac:dyDescent="0.25">
      <c r="E11189" s="169"/>
      <c r="F11189" s="169"/>
      <c r="G11189" s="169"/>
      <c r="H11189" s="204"/>
    </row>
    <row r="11190" spans="5:8" x14ac:dyDescent="0.25">
      <c r="E11190" s="169"/>
      <c r="F11190" s="169"/>
      <c r="G11190" s="169"/>
      <c r="H11190" s="204"/>
    </row>
    <row r="11191" spans="5:8" x14ac:dyDescent="0.25">
      <c r="E11191" s="169"/>
      <c r="F11191" s="169"/>
      <c r="G11191" s="169"/>
      <c r="H11191" s="204"/>
    </row>
    <row r="11192" spans="5:8" x14ac:dyDescent="0.25">
      <c r="E11192" s="169"/>
      <c r="F11192" s="169"/>
      <c r="G11192" s="169"/>
      <c r="H11192" s="204"/>
    </row>
    <row r="11193" spans="5:8" x14ac:dyDescent="0.25">
      <c r="E11193" s="169"/>
      <c r="F11193" s="169"/>
      <c r="G11193" s="169"/>
      <c r="H11193" s="204"/>
    </row>
    <row r="11194" spans="5:8" x14ac:dyDescent="0.25">
      <c r="E11194" s="169"/>
      <c r="F11194" s="169"/>
      <c r="G11194" s="169"/>
      <c r="H11194" s="204"/>
    </row>
    <row r="11195" spans="5:8" x14ac:dyDescent="0.25">
      <c r="E11195" s="169"/>
      <c r="F11195" s="169"/>
      <c r="G11195" s="169"/>
      <c r="H11195" s="204"/>
    </row>
    <row r="11196" spans="5:8" x14ac:dyDescent="0.25">
      <c r="E11196" s="169"/>
      <c r="F11196" s="169"/>
      <c r="G11196" s="169"/>
      <c r="H11196" s="204"/>
    </row>
    <row r="11197" spans="5:8" x14ac:dyDescent="0.25">
      <c r="E11197" s="169"/>
      <c r="F11197" s="169"/>
      <c r="G11197" s="169"/>
      <c r="H11197" s="204"/>
    </row>
    <row r="11198" spans="5:8" x14ac:dyDescent="0.25">
      <c r="E11198" s="169"/>
      <c r="F11198" s="169"/>
      <c r="G11198" s="169"/>
      <c r="H11198" s="204"/>
    </row>
    <row r="11199" spans="5:8" x14ac:dyDescent="0.25">
      <c r="E11199" s="169"/>
      <c r="F11199" s="169"/>
      <c r="G11199" s="169"/>
      <c r="H11199" s="204"/>
    </row>
    <row r="11200" spans="5:8" x14ac:dyDescent="0.25">
      <c r="E11200" s="169"/>
      <c r="F11200" s="169"/>
      <c r="G11200" s="169"/>
      <c r="H11200" s="204"/>
    </row>
    <row r="11201" spans="5:8" x14ac:dyDescent="0.25">
      <c r="E11201" s="169"/>
      <c r="F11201" s="169"/>
      <c r="G11201" s="169"/>
      <c r="H11201" s="204"/>
    </row>
    <row r="11202" spans="5:8" x14ac:dyDescent="0.25">
      <c r="E11202" s="169"/>
      <c r="F11202" s="169"/>
      <c r="G11202" s="169"/>
      <c r="H11202" s="204"/>
    </row>
    <row r="11203" spans="5:8" x14ac:dyDescent="0.25">
      <c r="E11203" s="169"/>
      <c r="F11203" s="169"/>
      <c r="G11203" s="169"/>
      <c r="H11203" s="204"/>
    </row>
    <row r="11204" spans="5:8" x14ac:dyDescent="0.25">
      <c r="E11204" s="169"/>
      <c r="F11204" s="169"/>
      <c r="G11204" s="169"/>
      <c r="H11204" s="204"/>
    </row>
    <row r="11205" spans="5:8" x14ac:dyDescent="0.25">
      <c r="E11205" s="169"/>
      <c r="F11205" s="169"/>
      <c r="G11205" s="169"/>
      <c r="H11205" s="204"/>
    </row>
    <row r="11206" spans="5:8" x14ac:dyDescent="0.25">
      <c r="E11206" s="169"/>
      <c r="F11206" s="169"/>
      <c r="G11206" s="169"/>
      <c r="H11206" s="204"/>
    </row>
    <row r="11207" spans="5:8" x14ac:dyDescent="0.25">
      <c r="E11207" s="169"/>
      <c r="F11207" s="169"/>
      <c r="G11207" s="169"/>
      <c r="H11207" s="204"/>
    </row>
    <row r="11208" spans="5:8" x14ac:dyDescent="0.25">
      <c r="E11208" s="169"/>
      <c r="F11208" s="169"/>
      <c r="G11208" s="169"/>
      <c r="H11208" s="204"/>
    </row>
    <row r="11209" spans="5:8" x14ac:dyDescent="0.25">
      <c r="E11209" s="169"/>
      <c r="F11209" s="169"/>
      <c r="G11209" s="169"/>
      <c r="H11209" s="204"/>
    </row>
    <row r="11210" spans="5:8" x14ac:dyDescent="0.25">
      <c r="E11210" s="169"/>
      <c r="F11210" s="169"/>
      <c r="G11210" s="169"/>
      <c r="H11210" s="204"/>
    </row>
    <row r="11211" spans="5:8" x14ac:dyDescent="0.25">
      <c r="E11211" s="169"/>
      <c r="F11211" s="169"/>
      <c r="G11211" s="169"/>
      <c r="H11211" s="204"/>
    </row>
    <row r="11212" spans="5:8" x14ac:dyDescent="0.25">
      <c r="E11212" s="169"/>
      <c r="F11212" s="169"/>
      <c r="G11212" s="169"/>
      <c r="H11212" s="204"/>
    </row>
    <row r="11213" spans="5:8" x14ac:dyDescent="0.25">
      <c r="E11213" s="169"/>
      <c r="F11213" s="169"/>
      <c r="G11213" s="169"/>
      <c r="H11213" s="204"/>
    </row>
    <row r="11214" spans="5:8" x14ac:dyDescent="0.25">
      <c r="E11214" s="169"/>
      <c r="F11214" s="169"/>
      <c r="G11214" s="169"/>
      <c r="H11214" s="204"/>
    </row>
    <row r="11215" spans="5:8" x14ac:dyDescent="0.25">
      <c r="E11215" s="169"/>
      <c r="F11215" s="169"/>
      <c r="G11215" s="169"/>
      <c r="H11215" s="204"/>
    </row>
    <row r="11216" spans="5:8" x14ac:dyDescent="0.25">
      <c r="E11216" s="169"/>
      <c r="F11216" s="169"/>
      <c r="G11216" s="169"/>
      <c r="H11216" s="204"/>
    </row>
    <row r="11217" spans="5:8" x14ac:dyDescent="0.25">
      <c r="E11217" s="169"/>
      <c r="F11217" s="169"/>
      <c r="G11217" s="169"/>
      <c r="H11217" s="204"/>
    </row>
    <row r="11218" spans="5:8" x14ac:dyDescent="0.25">
      <c r="E11218" s="169"/>
      <c r="F11218" s="169"/>
      <c r="G11218" s="169"/>
      <c r="H11218" s="204"/>
    </row>
    <row r="11219" spans="5:8" x14ac:dyDescent="0.25">
      <c r="E11219" s="169"/>
      <c r="F11219" s="169"/>
      <c r="G11219" s="169"/>
      <c r="H11219" s="204"/>
    </row>
    <row r="11220" spans="5:8" x14ac:dyDescent="0.25">
      <c r="E11220" s="169"/>
      <c r="F11220" s="169"/>
      <c r="G11220" s="169"/>
      <c r="H11220" s="204"/>
    </row>
    <row r="11221" spans="5:8" x14ac:dyDescent="0.25">
      <c r="E11221" s="169"/>
      <c r="F11221" s="169"/>
      <c r="G11221" s="169"/>
      <c r="H11221" s="204"/>
    </row>
    <row r="11222" spans="5:8" x14ac:dyDescent="0.25">
      <c r="E11222" s="169"/>
      <c r="F11222" s="169"/>
      <c r="G11222" s="169"/>
      <c r="H11222" s="204"/>
    </row>
    <row r="11223" spans="5:8" x14ac:dyDescent="0.25">
      <c r="E11223" s="169"/>
      <c r="F11223" s="169"/>
      <c r="G11223" s="169"/>
      <c r="H11223" s="204"/>
    </row>
    <row r="11224" spans="5:8" x14ac:dyDescent="0.25">
      <c r="E11224" s="169"/>
      <c r="F11224" s="169"/>
      <c r="G11224" s="169"/>
      <c r="H11224" s="204"/>
    </row>
    <row r="11225" spans="5:8" x14ac:dyDescent="0.25">
      <c r="E11225" s="169"/>
      <c r="F11225" s="169"/>
      <c r="G11225" s="169"/>
      <c r="H11225" s="204"/>
    </row>
    <row r="11226" spans="5:8" x14ac:dyDescent="0.25">
      <c r="E11226" s="169"/>
      <c r="F11226" s="169"/>
      <c r="G11226" s="169"/>
      <c r="H11226" s="204"/>
    </row>
    <row r="11227" spans="5:8" x14ac:dyDescent="0.25">
      <c r="E11227" s="169"/>
      <c r="F11227" s="169"/>
      <c r="G11227" s="169"/>
      <c r="H11227" s="204"/>
    </row>
    <row r="11228" spans="5:8" x14ac:dyDescent="0.25">
      <c r="E11228" s="169"/>
      <c r="F11228" s="169"/>
      <c r="G11228" s="169"/>
      <c r="H11228" s="204"/>
    </row>
    <row r="11229" spans="5:8" x14ac:dyDescent="0.25">
      <c r="E11229" s="169"/>
      <c r="F11229" s="169"/>
      <c r="G11229" s="169"/>
      <c r="H11229" s="204"/>
    </row>
    <row r="11230" spans="5:8" x14ac:dyDescent="0.25">
      <c r="E11230" s="169"/>
      <c r="F11230" s="169"/>
      <c r="G11230" s="169"/>
      <c r="H11230" s="204"/>
    </row>
    <row r="11231" spans="5:8" x14ac:dyDescent="0.25">
      <c r="E11231" s="169"/>
      <c r="F11231" s="169"/>
      <c r="G11231" s="169"/>
      <c r="H11231" s="204"/>
    </row>
    <row r="11232" spans="5:8" x14ac:dyDescent="0.25">
      <c r="E11232" s="169"/>
      <c r="F11232" s="169"/>
      <c r="G11232" s="169"/>
      <c r="H11232" s="204"/>
    </row>
    <row r="11233" spans="5:8" x14ac:dyDescent="0.25">
      <c r="E11233" s="169"/>
      <c r="F11233" s="169"/>
      <c r="G11233" s="169"/>
      <c r="H11233" s="204"/>
    </row>
    <row r="11234" spans="5:8" x14ac:dyDescent="0.25">
      <c r="E11234" s="169"/>
      <c r="F11234" s="169"/>
      <c r="G11234" s="169"/>
      <c r="H11234" s="204"/>
    </row>
    <row r="11235" spans="5:8" x14ac:dyDescent="0.25">
      <c r="E11235" s="169"/>
      <c r="F11235" s="169"/>
      <c r="G11235" s="169"/>
      <c r="H11235" s="204"/>
    </row>
    <row r="11236" spans="5:8" x14ac:dyDescent="0.25">
      <c r="E11236" s="169"/>
      <c r="F11236" s="169"/>
      <c r="G11236" s="169"/>
      <c r="H11236" s="204"/>
    </row>
    <row r="11237" spans="5:8" x14ac:dyDescent="0.25">
      <c r="E11237" s="169"/>
      <c r="F11237" s="169"/>
      <c r="G11237" s="169"/>
      <c r="H11237" s="204"/>
    </row>
    <row r="11238" spans="5:8" x14ac:dyDescent="0.25">
      <c r="E11238" s="169"/>
      <c r="F11238" s="169"/>
      <c r="G11238" s="169"/>
      <c r="H11238" s="204"/>
    </row>
    <row r="11239" spans="5:8" x14ac:dyDescent="0.25">
      <c r="E11239" s="169"/>
      <c r="F11239" s="169"/>
      <c r="G11239" s="169"/>
      <c r="H11239" s="204"/>
    </row>
    <row r="11240" spans="5:8" x14ac:dyDescent="0.25">
      <c r="E11240" s="169"/>
      <c r="F11240" s="169"/>
      <c r="G11240" s="169"/>
      <c r="H11240" s="204"/>
    </row>
    <row r="11241" spans="5:8" x14ac:dyDescent="0.25">
      <c r="E11241" s="169"/>
      <c r="F11241" s="169"/>
      <c r="G11241" s="169"/>
      <c r="H11241" s="204"/>
    </row>
    <row r="11242" spans="5:8" x14ac:dyDescent="0.25">
      <c r="E11242" s="169"/>
      <c r="F11242" s="169"/>
      <c r="G11242" s="169"/>
      <c r="H11242" s="204"/>
    </row>
    <row r="11243" spans="5:8" x14ac:dyDescent="0.25">
      <c r="E11243" s="169"/>
      <c r="F11243" s="169"/>
      <c r="G11243" s="169"/>
      <c r="H11243" s="204"/>
    </row>
    <row r="11244" spans="5:8" x14ac:dyDescent="0.25">
      <c r="E11244" s="169"/>
      <c r="F11244" s="169"/>
      <c r="G11244" s="169"/>
      <c r="H11244" s="204"/>
    </row>
    <row r="11245" spans="5:8" x14ac:dyDescent="0.25">
      <c r="E11245" s="169"/>
      <c r="F11245" s="169"/>
      <c r="G11245" s="169"/>
      <c r="H11245" s="204"/>
    </row>
    <row r="11246" spans="5:8" x14ac:dyDescent="0.25">
      <c r="E11246" s="169"/>
      <c r="F11246" s="169"/>
      <c r="G11246" s="169"/>
      <c r="H11246" s="204"/>
    </row>
    <row r="11247" spans="5:8" x14ac:dyDescent="0.25">
      <c r="E11247" s="169"/>
      <c r="F11247" s="169"/>
      <c r="G11247" s="169"/>
      <c r="H11247" s="204"/>
    </row>
    <row r="11248" spans="5:8" x14ac:dyDescent="0.25">
      <c r="E11248" s="169"/>
      <c r="F11248" s="169"/>
      <c r="G11248" s="169"/>
      <c r="H11248" s="204"/>
    </row>
    <row r="11249" spans="5:8" x14ac:dyDescent="0.25">
      <c r="E11249" s="169"/>
      <c r="F11249" s="169"/>
      <c r="G11249" s="169"/>
      <c r="H11249" s="204"/>
    </row>
    <row r="11250" spans="5:8" x14ac:dyDescent="0.25">
      <c r="E11250" s="169"/>
      <c r="F11250" s="169"/>
      <c r="G11250" s="169"/>
      <c r="H11250" s="204"/>
    </row>
    <row r="11251" spans="5:8" x14ac:dyDescent="0.25">
      <c r="E11251" s="169"/>
      <c r="F11251" s="169"/>
      <c r="G11251" s="169"/>
      <c r="H11251" s="204"/>
    </row>
    <row r="11252" spans="5:8" x14ac:dyDescent="0.25">
      <c r="E11252" s="169"/>
      <c r="F11252" s="169"/>
      <c r="G11252" s="169"/>
      <c r="H11252" s="204"/>
    </row>
    <row r="11253" spans="5:8" x14ac:dyDescent="0.25">
      <c r="E11253" s="169"/>
      <c r="F11253" s="169"/>
      <c r="G11253" s="169"/>
      <c r="H11253" s="204"/>
    </row>
    <row r="11254" spans="5:8" x14ac:dyDescent="0.25">
      <c r="E11254" s="169"/>
      <c r="F11254" s="169"/>
      <c r="G11254" s="169"/>
      <c r="H11254" s="204"/>
    </row>
    <row r="11255" spans="5:8" x14ac:dyDescent="0.25">
      <c r="E11255" s="169"/>
      <c r="F11255" s="169"/>
      <c r="G11255" s="169"/>
      <c r="H11255" s="204"/>
    </row>
    <row r="11256" spans="5:8" x14ac:dyDescent="0.25">
      <c r="E11256" s="169"/>
      <c r="F11256" s="169"/>
      <c r="G11256" s="169"/>
      <c r="H11256" s="204"/>
    </row>
    <row r="11257" spans="5:8" x14ac:dyDescent="0.25">
      <c r="E11257" s="169"/>
      <c r="F11257" s="169"/>
      <c r="G11257" s="169"/>
      <c r="H11257" s="204"/>
    </row>
    <row r="11258" spans="5:8" x14ac:dyDescent="0.25">
      <c r="E11258" s="169"/>
      <c r="F11258" s="169"/>
      <c r="G11258" s="169"/>
      <c r="H11258" s="204"/>
    </row>
    <row r="11259" spans="5:8" x14ac:dyDescent="0.25">
      <c r="E11259" s="169"/>
      <c r="F11259" s="169"/>
      <c r="G11259" s="169"/>
      <c r="H11259" s="204"/>
    </row>
    <row r="11260" spans="5:8" x14ac:dyDescent="0.25">
      <c r="E11260" s="169"/>
      <c r="F11260" s="169"/>
      <c r="G11260" s="169"/>
      <c r="H11260" s="204"/>
    </row>
    <row r="11261" spans="5:8" x14ac:dyDescent="0.25">
      <c r="E11261" s="169"/>
      <c r="F11261" s="169"/>
      <c r="G11261" s="169"/>
      <c r="H11261" s="204"/>
    </row>
    <row r="11262" spans="5:8" x14ac:dyDescent="0.25">
      <c r="E11262" s="169"/>
      <c r="F11262" s="169"/>
      <c r="G11262" s="169"/>
      <c r="H11262" s="204"/>
    </row>
    <row r="11263" spans="5:8" x14ac:dyDescent="0.25">
      <c r="E11263" s="169"/>
      <c r="F11263" s="169"/>
      <c r="G11263" s="169"/>
      <c r="H11263" s="204"/>
    </row>
    <row r="11264" spans="5:8" x14ac:dyDescent="0.25">
      <c r="E11264" s="169"/>
      <c r="F11264" s="169"/>
      <c r="G11264" s="169"/>
      <c r="H11264" s="204"/>
    </row>
    <row r="11265" spans="5:8" x14ac:dyDescent="0.25">
      <c r="E11265" s="169"/>
      <c r="F11265" s="169"/>
      <c r="G11265" s="169"/>
      <c r="H11265" s="204"/>
    </row>
    <row r="11266" spans="5:8" x14ac:dyDescent="0.25">
      <c r="E11266" s="169"/>
      <c r="F11266" s="169"/>
      <c r="G11266" s="169"/>
      <c r="H11266" s="204"/>
    </row>
    <row r="11267" spans="5:8" x14ac:dyDescent="0.25">
      <c r="E11267" s="169"/>
      <c r="F11267" s="169"/>
      <c r="G11267" s="169"/>
      <c r="H11267" s="204"/>
    </row>
    <row r="11268" spans="5:8" x14ac:dyDescent="0.25">
      <c r="E11268" s="169"/>
      <c r="F11268" s="169"/>
      <c r="G11268" s="169"/>
      <c r="H11268" s="204"/>
    </row>
    <row r="11269" spans="5:8" x14ac:dyDescent="0.25">
      <c r="E11269" s="169"/>
      <c r="F11269" s="169"/>
      <c r="G11269" s="169"/>
      <c r="H11269" s="204"/>
    </row>
    <row r="11270" spans="5:8" x14ac:dyDescent="0.25">
      <c r="E11270" s="169"/>
      <c r="F11270" s="169"/>
      <c r="G11270" s="169"/>
      <c r="H11270" s="204"/>
    </row>
    <row r="11271" spans="5:8" x14ac:dyDescent="0.25">
      <c r="E11271" s="169"/>
      <c r="F11271" s="169"/>
      <c r="G11271" s="169"/>
      <c r="H11271" s="204"/>
    </row>
    <row r="11272" spans="5:8" x14ac:dyDescent="0.25">
      <c r="E11272" s="169"/>
      <c r="F11272" s="169"/>
      <c r="G11272" s="169"/>
      <c r="H11272" s="204"/>
    </row>
    <row r="11273" spans="5:8" x14ac:dyDescent="0.25">
      <c r="E11273" s="169"/>
      <c r="F11273" s="169"/>
      <c r="G11273" s="169"/>
      <c r="H11273" s="204"/>
    </row>
    <row r="11274" spans="5:8" x14ac:dyDescent="0.25">
      <c r="E11274" s="169"/>
      <c r="F11274" s="169"/>
      <c r="G11274" s="169"/>
      <c r="H11274" s="204"/>
    </row>
    <row r="11275" spans="5:8" x14ac:dyDescent="0.25">
      <c r="E11275" s="169"/>
      <c r="F11275" s="169"/>
      <c r="G11275" s="169"/>
      <c r="H11275" s="204"/>
    </row>
    <row r="11276" spans="5:8" x14ac:dyDescent="0.25">
      <c r="E11276" s="169"/>
      <c r="F11276" s="169"/>
      <c r="G11276" s="169"/>
      <c r="H11276" s="204"/>
    </row>
    <row r="11277" spans="5:8" x14ac:dyDescent="0.25">
      <c r="E11277" s="169"/>
      <c r="F11277" s="169"/>
      <c r="G11277" s="169"/>
      <c r="H11277" s="204"/>
    </row>
    <row r="11278" spans="5:8" x14ac:dyDescent="0.25">
      <c r="E11278" s="169"/>
      <c r="F11278" s="169"/>
      <c r="G11278" s="169"/>
      <c r="H11278" s="204"/>
    </row>
    <row r="11279" spans="5:8" x14ac:dyDescent="0.25">
      <c r="E11279" s="169"/>
      <c r="F11279" s="169"/>
      <c r="G11279" s="169"/>
      <c r="H11279" s="204"/>
    </row>
    <row r="11280" spans="5:8" x14ac:dyDescent="0.25">
      <c r="E11280" s="169"/>
      <c r="F11280" s="169"/>
      <c r="G11280" s="169"/>
      <c r="H11280" s="204"/>
    </row>
    <row r="11281" spans="5:8" x14ac:dyDescent="0.25">
      <c r="E11281" s="169"/>
      <c r="F11281" s="169"/>
      <c r="G11281" s="169"/>
      <c r="H11281" s="204"/>
    </row>
    <row r="11282" spans="5:8" x14ac:dyDescent="0.25">
      <c r="E11282" s="169"/>
      <c r="F11282" s="169"/>
      <c r="G11282" s="169"/>
      <c r="H11282" s="204"/>
    </row>
    <row r="11283" spans="5:8" x14ac:dyDescent="0.25">
      <c r="E11283" s="169"/>
      <c r="F11283" s="169"/>
      <c r="G11283" s="169"/>
      <c r="H11283" s="204"/>
    </row>
    <row r="11284" spans="5:8" x14ac:dyDescent="0.25">
      <c r="E11284" s="169"/>
      <c r="F11284" s="169"/>
      <c r="G11284" s="169"/>
      <c r="H11284" s="204"/>
    </row>
    <row r="11285" spans="5:8" x14ac:dyDescent="0.25">
      <c r="E11285" s="169"/>
      <c r="F11285" s="169"/>
      <c r="G11285" s="169"/>
      <c r="H11285" s="204"/>
    </row>
    <row r="11286" spans="5:8" x14ac:dyDescent="0.25">
      <c r="E11286" s="169"/>
      <c r="F11286" s="169"/>
      <c r="G11286" s="169"/>
      <c r="H11286" s="204"/>
    </row>
    <row r="11287" spans="5:8" x14ac:dyDescent="0.25">
      <c r="E11287" s="169"/>
      <c r="F11287" s="169"/>
      <c r="G11287" s="169"/>
      <c r="H11287" s="204"/>
    </row>
    <row r="11288" spans="5:8" x14ac:dyDescent="0.25">
      <c r="E11288" s="169"/>
      <c r="F11288" s="169"/>
      <c r="G11288" s="169"/>
      <c r="H11288" s="204"/>
    </row>
    <row r="11289" spans="5:8" x14ac:dyDescent="0.25">
      <c r="E11289" s="169"/>
      <c r="F11289" s="169"/>
      <c r="G11289" s="169"/>
      <c r="H11289" s="204"/>
    </row>
    <row r="11290" spans="5:8" x14ac:dyDescent="0.25">
      <c r="E11290" s="169"/>
      <c r="F11290" s="169"/>
      <c r="G11290" s="169"/>
      <c r="H11290" s="204"/>
    </row>
    <row r="11291" spans="5:8" x14ac:dyDescent="0.25">
      <c r="E11291" s="169"/>
      <c r="F11291" s="169"/>
      <c r="G11291" s="169"/>
      <c r="H11291" s="204"/>
    </row>
    <row r="11292" spans="5:8" x14ac:dyDescent="0.25">
      <c r="E11292" s="169"/>
      <c r="F11292" s="169"/>
      <c r="G11292" s="169"/>
      <c r="H11292" s="204"/>
    </row>
    <row r="11293" spans="5:8" x14ac:dyDescent="0.25">
      <c r="E11293" s="169"/>
      <c r="F11293" s="169"/>
      <c r="G11293" s="169"/>
      <c r="H11293" s="204"/>
    </row>
    <row r="11294" spans="5:8" x14ac:dyDescent="0.25">
      <c r="E11294" s="169"/>
      <c r="F11294" s="169"/>
      <c r="G11294" s="169"/>
      <c r="H11294" s="204"/>
    </row>
    <row r="11295" spans="5:8" x14ac:dyDescent="0.25">
      <c r="E11295" s="169"/>
      <c r="F11295" s="169"/>
      <c r="G11295" s="169"/>
      <c r="H11295" s="204"/>
    </row>
    <row r="11296" spans="5:8" x14ac:dyDescent="0.25">
      <c r="E11296" s="169"/>
      <c r="F11296" s="169"/>
      <c r="G11296" s="169"/>
      <c r="H11296" s="204"/>
    </row>
    <row r="11297" spans="5:8" x14ac:dyDescent="0.25">
      <c r="E11297" s="169"/>
      <c r="F11297" s="169"/>
      <c r="G11297" s="169"/>
      <c r="H11297" s="204"/>
    </row>
    <row r="11298" spans="5:8" x14ac:dyDescent="0.25">
      <c r="E11298" s="169"/>
      <c r="F11298" s="169"/>
      <c r="G11298" s="169"/>
      <c r="H11298" s="204"/>
    </row>
    <row r="11299" spans="5:8" x14ac:dyDescent="0.25">
      <c r="E11299" s="169"/>
      <c r="F11299" s="169"/>
      <c r="G11299" s="169"/>
      <c r="H11299" s="204"/>
    </row>
    <row r="11300" spans="5:8" x14ac:dyDescent="0.25">
      <c r="E11300" s="169"/>
      <c r="F11300" s="169"/>
      <c r="G11300" s="169"/>
      <c r="H11300" s="204"/>
    </row>
    <row r="11301" spans="5:8" x14ac:dyDescent="0.25">
      <c r="E11301" s="169"/>
      <c r="F11301" s="169"/>
      <c r="G11301" s="169"/>
      <c r="H11301" s="204"/>
    </row>
    <row r="11302" spans="5:8" x14ac:dyDescent="0.25">
      <c r="E11302" s="169"/>
      <c r="F11302" s="169"/>
      <c r="G11302" s="169"/>
      <c r="H11302" s="204"/>
    </row>
    <row r="11303" spans="5:8" x14ac:dyDescent="0.25">
      <c r="E11303" s="169"/>
      <c r="F11303" s="169"/>
      <c r="G11303" s="169"/>
      <c r="H11303" s="204"/>
    </row>
    <row r="11304" spans="5:8" x14ac:dyDescent="0.25">
      <c r="E11304" s="169"/>
      <c r="F11304" s="169"/>
      <c r="G11304" s="169"/>
      <c r="H11304" s="204"/>
    </row>
    <row r="11305" spans="5:8" x14ac:dyDescent="0.25">
      <c r="E11305" s="169"/>
      <c r="F11305" s="169"/>
      <c r="G11305" s="169"/>
      <c r="H11305" s="204"/>
    </row>
    <row r="11306" spans="5:8" x14ac:dyDescent="0.25">
      <c r="E11306" s="169"/>
      <c r="F11306" s="169"/>
      <c r="G11306" s="169"/>
      <c r="H11306" s="204"/>
    </row>
    <row r="11307" spans="5:8" x14ac:dyDescent="0.25">
      <c r="E11307" s="169"/>
      <c r="F11307" s="169"/>
      <c r="G11307" s="169"/>
      <c r="H11307" s="204"/>
    </row>
    <row r="11308" spans="5:8" x14ac:dyDescent="0.25">
      <c r="E11308" s="169"/>
      <c r="F11308" s="169"/>
      <c r="G11308" s="169"/>
      <c r="H11308" s="204"/>
    </row>
    <row r="11309" spans="5:8" x14ac:dyDescent="0.25">
      <c r="E11309" s="169"/>
      <c r="F11309" s="169"/>
      <c r="G11309" s="169"/>
      <c r="H11309" s="204"/>
    </row>
    <row r="11310" spans="5:8" x14ac:dyDescent="0.25">
      <c r="E11310" s="169"/>
      <c r="F11310" s="169"/>
      <c r="G11310" s="169"/>
      <c r="H11310" s="204"/>
    </row>
    <row r="11311" spans="5:8" x14ac:dyDescent="0.25">
      <c r="E11311" s="169"/>
      <c r="F11311" s="169"/>
      <c r="G11311" s="169"/>
      <c r="H11311" s="204"/>
    </row>
    <row r="11312" spans="5:8" x14ac:dyDescent="0.25">
      <c r="E11312" s="169"/>
      <c r="F11312" s="169"/>
      <c r="G11312" s="169"/>
      <c r="H11312" s="204"/>
    </row>
    <row r="11313" spans="5:8" x14ac:dyDescent="0.25">
      <c r="E11313" s="169"/>
      <c r="F11313" s="169"/>
      <c r="G11313" s="169"/>
      <c r="H11313" s="204"/>
    </row>
    <row r="11314" spans="5:8" x14ac:dyDescent="0.25">
      <c r="E11314" s="169"/>
      <c r="F11314" s="169"/>
      <c r="G11314" s="169"/>
      <c r="H11314" s="204"/>
    </row>
    <row r="11315" spans="5:8" x14ac:dyDescent="0.25">
      <c r="E11315" s="169"/>
      <c r="F11315" s="169"/>
      <c r="G11315" s="169"/>
      <c r="H11315" s="204"/>
    </row>
    <row r="11316" spans="5:8" x14ac:dyDescent="0.25">
      <c r="E11316" s="169"/>
      <c r="F11316" s="169"/>
      <c r="G11316" s="169"/>
      <c r="H11316" s="204"/>
    </row>
    <row r="11317" spans="5:8" x14ac:dyDescent="0.25">
      <c r="E11317" s="169"/>
      <c r="F11317" s="169"/>
      <c r="G11317" s="169"/>
      <c r="H11317" s="204"/>
    </row>
    <row r="11318" spans="5:8" x14ac:dyDescent="0.25">
      <c r="E11318" s="169"/>
      <c r="F11318" s="169"/>
      <c r="G11318" s="169"/>
      <c r="H11318" s="204"/>
    </row>
    <row r="11319" spans="5:8" x14ac:dyDescent="0.25">
      <c r="E11319" s="169"/>
      <c r="F11319" s="169"/>
      <c r="G11319" s="169"/>
      <c r="H11319" s="204"/>
    </row>
    <row r="11320" spans="5:8" x14ac:dyDescent="0.25">
      <c r="E11320" s="169"/>
      <c r="F11320" s="169"/>
      <c r="G11320" s="169"/>
      <c r="H11320" s="204"/>
    </row>
    <row r="11321" spans="5:8" x14ac:dyDescent="0.25">
      <c r="E11321" s="169"/>
      <c r="F11321" s="169"/>
      <c r="G11321" s="169"/>
      <c r="H11321" s="204"/>
    </row>
    <row r="11322" spans="5:8" x14ac:dyDescent="0.25">
      <c r="E11322" s="169"/>
      <c r="F11322" s="169"/>
      <c r="G11322" s="169"/>
      <c r="H11322" s="204"/>
    </row>
    <row r="11323" spans="5:8" x14ac:dyDescent="0.25">
      <c r="E11323" s="169"/>
      <c r="F11323" s="169"/>
      <c r="G11323" s="169"/>
      <c r="H11323" s="204"/>
    </row>
    <row r="11324" spans="5:8" x14ac:dyDescent="0.25">
      <c r="E11324" s="169"/>
      <c r="F11324" s="169"/>
      <c r="G11324" s="169"/>
      <c r="H11324" s="204"/>
    </row>
    <row r="11325" spans="5:8" x14ac:dyDescent="0.25">
      <c r="E11325" s="169"/>
      <c r="F11325" s="169"/>
      <c r="G11325" s="169"/>
      <c r="H11325" s="204"/>
    </row>
    <row r="11326" spans="5:8" x14ac:dyDescent="0.25">
      <c r="E11326" s="169"/>
      <c r="F11326" s="169"/>
      <c r="G11326" s="169"/>
      <c r="H11326" s="204"/>
    </row>
    <row r="11327" spans="5:8" x14ac:dyDescent="0.25">
      <c r="E11327" s="169"/>
      <c r="F11327" s="169"/>
      <c r="G11327" s="169"/>
      <c r="H11327" s="204"/>
    </row>
    <row r="11328" spans="5:8" x14ac:dyDescent="0.25">
      <c r="E11328" s="169"/>
      <c r="F11328" s="169"/>
      <c r="G11328" s="169"/>
      <c r="H11328" s="204"/>
    </row>
    <row r="11329" spans="5:8" x14ac:dyDescent="0.25">
      <c r="E11329" s="169"/>
      <c r="F11329" s="169"/>
      <c r="G11329" s="169"/>
      <c r="H11329" s="204"/>
    </row>
    <row r="11330" spans="5:8" x14ac:dyDescent="0.25">
      <c r="E11330" s="169"/>
      <c r="F11330" s="169"/>
      <c r="G11330" s="169"/>
      <c r="H11330" s="204"/>
    </row>
    <row r="11331" spans="5:8" x14ac:dyDescent="0.25">
      <c r="E11331" s="169"/>
      <c r="F11331" s="169"/>
      <c r="G11331" s="169"/>
      <c r="H11331" s="204"/>
    </row>
    <row r="11332" spans="5:8" x14ac:dyDescent="0.25">
      <c r="E11332" s="169"/>
      <c r="F11332" s="169"/>
      <c r="G11332" s="169"/>
      <c r="H11332" s="204"/>
    </row>
    <row r="11333" spans="5:8" x14ac:dyDescent="0.25">
      <c r="E11333" s="169"/>
      <c r="F11333" s="169"/>
      <c r="G11333" s="169"/>
      <c r="H11333" s="204"/>
    </row>
    <row r="11334" spans="5:8" x14ac:dyDescent="0.25">
      <c r="E11334" s="169"/>
      <c r="F11334" s="169"/>
      <c r="G11334" s="169"/>
      <c r="H11334" s="204"/>
    </row>
    <row r="11335" spans="5:8" x14ac:dyDescent="0.25">
      <c r="E11335" s="169"/>
      <c r="F11335" s="169"/>
      <c r="G11335" s="169"/>
      <c r="H11335" s="204"/>
    </row>
    <row r="11336" spans="5:8" x14ac:dyDescent="0.25">
      <c r="E11336" s="169"/>
      <c r="F11336" s="169"/>
      <c r="G11336" s="169"/>
      <c r="H11336" s="204"/>
    </row>
    <row r="11337" spans="5:8" x14ac:dyDescent="0.25">
      <c r="E11337" s="169"/>
      <c r="F11337" s="169"/>
      <c r="G11337" s="169"/>
      <c r="H11337" s="204"/>
    </row>
    <row r="11338" spans="5:8" x14ac:dyDescent="0.25">
      <c r="E11338" s="169"/>
      <c r="F11338" s="169"/>
      <c r="G11338" s="169"/>
      <c r="H11338" s="204"/>
    </row>
    <row r="11339" spans="5:8" x14ac:dyDescent="0.25">
      <c r="E11339" s="169"/>
      <c r="F11339" s="169"/>
      <c r="G11339" s="169"/>
      <c r="H11339" s="204"/>
    </row>
    <row r="11340" spans="5:8" x14ac:dyDescent="0.25">
      <c r="E11340" s="169"/>
      <c r="F11340" s="169"/>
      <c r="G11340" s="169"/>
      <c r="H11340" s="204"/>
    </row>
    <row r="11341" spans="5:8" x14ac:dyDescent="0.25">
      <c r="E11341" s="169"/>
      <c r="F11341" s="169"/>
      <c r="G11341" s="169"/>
      <c r="H11341" s="204"/>
    </row>
    <row r="11342" spans="5:8" x14ac:dyDescent="0.25">
      <c r="E11342" s="169"/>
      <c r="F11342" s="169"/>
      <c r="G11342" s="169"/>
      <c r="H11342" s="204"/>
    </row>
    <row r="11343" spans="5:8" x14ac:dyDescent="0.25">
      <c r="E11343" s="169"/>
      <c r="F11343" s="169"/>
      <c r="G11343" s="169"/>
      <c r="H11343" s="204"/>
    </row>
    <row r="11344" spans="5:8" x14ac:dyDescent="0.25">
      <c r="E11344" s="169"/>
      <c r="F11344" s="169"/>
      <c r="G11344" s="169"/>
      <c r="H11344" s="204"/>
    </row>
    <row r="11345" spans="5:8" x14ac:dyDescent="0.25">
      <c r="E11345" s="169"/>
      <c r="F11345" s="169"/>
      <c r="G11345" s="169"/>
      <c r="H11345" s="204"/>
    </row>
    <row r="11346" spans="5:8" x14ac:dyDescent="0.25">
      <c r="E11346" s="169"/>
      <c r="F11346" s="169"/>
      <c r="G11346" s="169"/>
      <c r="H11346" s="204"/>
    </row>
    <row r="11347" spans="5:8" x14ac:dyDescent="0.25">
      <c r="E11347" s="169"/>
      <c r="F11347" s="169"/>
      <c r="G11347" s="169"/>
      <c r="H11347" s="204"/>
    </row>
    <row r="11348" spans="5:8" x14ac:dyDescent="0.25">
      <c r="E11348" s="169"/>
      <c r="F11348" s="169"/>
      <c r="G11348" s="169"/>
      <c r="H11348" s="204"/>
    </row>
    <row r="11349" spans="5:8" x14ac:dyDescent="0.25">
      <c r="E11349" s="169"/>
      <c r="F11349" s="169"/>
      <c r="G11349" s="169"/>
      <c r="H11349" s="204"/>
    </row>
    <row r="11350" spans="5:8" x14ac:dyDescent="0.25">
      <c r="E11350" s="169"/>
      <c r="F11350" s="169"/>
      <c r="G11350" s="169"/>
      <c r="H11350" s="204"/>
    </row>
    <row r="11351" spans="5:8" x14ac:dyDescent="0.25">
      <c r="E11351" s="169"/>
      <c r="F11351" s="169"/>
      <c r="G11351" s="169"/>
      <c r="H11351" s="204"/>
    </row>
    <row r="11352" spans="5:8" x14ac:dyDescent="0.25">
      <c r="E11352" s="169"/>
      <c r="F11352" s="169"/>
      <c r="G11352" s="169"/>
      <c r="H11352" s="204"/>
    </row>
    <row r="11353" spans="5:8" x14ac:dyDescent="0.25">
      <c r="E11353" s="169"/>
      <c r="F11353" s="169"/>
      <c r="G11353" s="169"/>
      <c r="H11353" s="204"/>
    </row>
    <row r="11354" spans="5:8" x14ac:dyDescent="0.25">
      <c r="E11354" s="169"/>
      <c r="F11354" s="169"/>
      <c r="G11354" s="169"/>
      <c r="H11354" s="204"/>
    </row>
    <row r="11355" spans="5:8" x14ac:dyDescent="0.25">
      <c r="E11355" s="169"/>
      <c r="F11355" s="169"/>
      <c r="G11355" s="169"/>
      <c r="H11355" s="204"/>
    </row>
    <row r="11356" spans="5:8" x14ac:dyDescent="0.25">
      <c r="E11356" s="169"/>
      <c r="F11356" s="169"/>
      <c r="G11356" s="169"/>
      <c r="H11356" s="204"/>
    </row>
    <row r="11357" spans="5:8" x14ac:dyDescent="0.25">
      <c r="E11357" s="169"/>
      <c r="F11357" s="169"/>
      <c r="G11357" s="169"/>
      <c r="H11357" s="204"/>
    </row>
    <row r="11358" spans="5:8" x14ac:dyDescent="0.25">
      <c r="E11358" s="169"/>
      <c r="F11358" s="169"/>
      <c r="G11358" s="169"/>
      <c r="H11358" s="204"/>
    </row>
    <row r="11359" spans="5:8" x14ac:dyDescent="0.25">
      <c r="E11359" s="169"/>
      <c r="F11359" s="169"/>
      <c r="G11359" s="169"/>
      <c r="H11359" s="204"/>
    </row>
    <row r="11360" spans="5:8" x14ac:dyDescent="0.25">
      <c r="E11360" s="169"/>
      <c r="F11360" s="169"/>
      <c r="G11360" s="169"/>
      <c r="H11360" s="204"/>
    </row>
    <row r="11361" spans="5:8" x14ac:dyDescent="0.25">
      <c r="E11361" s="169"/>
      <c r="F11361" s="169"/>
      <c r="G11361" s="169"/>
      <c r="H11361" s="204"/>
    </row>
    <row r="11362" spans="5:8" x14ac:dyDescent="0.25">
      <c r="E11362" s="169"/>
      <c r="F11362" s="169"/>
      <c r="G11362" s="169"/>
      <c r="H11362" s="204"/>
    </row>
    <row r="11363" spans="5:8" x14ac:dyDescent="0.25">
      <c r="E11363" s="169"/>
      <c r="F11363" s="169"/>
      <c r="G11363" s="169"/>
      <c r="H11363" s="204"/>
    </row>
    <row r="11364" spans="5:8" x14ac:dyDescent="0.25">
      <c r="E11364" s="169"/>
      <c r="F11364" s="169"/>
      <c r="G11364" s="169"/>
      <c r="H11364" s="204"/>
    </row>
    <row r="11365" spans="5:8" x14ac:dyDescent="0.25">
      <c r="E11365" s="169"/>
      <c r="F11365" s="169"/>
      <c r="G11365" s="169"/>
      <c r="H11365" s="204"/>
    </row>
    <row r="11366" spans="5:8" x14ac:dyDescent="0.25">
      <c r="E11366" s="169"/>
      <c r="F11366" s="169"/>
      <c r="G11366" s="169"/>
      <c r="H11366" s="204"/>
    </row>
    <row r="11367" spans="5:8" x14ac:dyDescent="0.25">
      <c r="E11367" s="169"/>
      <c r="F11367" s="169"/>
      <c r="G11367" s="169"/>
      <c r="H11367" s="204"/>
    </row>
    <row r="11368" spans="5:8" x14ac:dyDescent="0.25">
      <c r="E11368" s="169"/>
      <c r="F11368" s="169"/>
      <c r="G11368" s="169"/>
      <c r="H11368" s="204"/>
    </row>
    <row r="11369" spans="5:8" x14ac:dyDescent="0.25">
      <c r="E11369" s="169"/>
      <c r="F11369" s="169"/>
      <c r="G11369" s="169"/>
      <c r="H11369" s="204"/>
    </row>
    <row r="11370" spans="5:8" x14ac:dyDescent="0.25">
      <c r="E11370" s="169"/>
      <c r="F11370" s="169"/>
      <c r="G11370" s="169"/>
      <c r="H11370" s="204"/>
    </row>
    <row r="11371" spans="5:8" x14ac:dyDescent="0.25">
      <c r="E11371" s="169"/>
      <c r="F11371" s="169"/>
      <c r="G11371" s="169"/>
      <c r="H11371" s="204"/>
    </row>
    <row r="11372" spans="5:8" x14ac:dyDescent="0.25">
      <c r="E11372" s="169"/>
      <c r="F11372" s="169"/>
      <c r="G11372" s="169"/>
      <c r="H11372" s="204"/>
    </row>
    <row r="11373" spans="5:8" x14ac:dyDescent="0.25">
      <c r="E11373" s="169"/>
      <c r="F11373" s="169"/>
      <c r="G11373" s="169"/>
      <c r="H11373" s="204"/>
    </row>
    <row r="11374" spans="5:8" x14ac:dyDescent="0.25">
      <c r="E11374" s="169"/>
      <c r="F11374" s="169"/>
      <c r="G11374" s="169"/>
      <c r="H11374" s="204"/>
    </row>
    <row r="11375" spans="5:8" x14ac:dyDescent="0.25">
      <c r="E11375" s="169"/>
      <c r="F11375" s="169"/>
      <c r="G11375" s="169"/>
      <c r="H11375" s="204"/>
    </row>
    <row r="11376" spans="5:8" x14ac:dyDescent="0.25">
      <c r="E11376" s="169"/>
      <c r="F11376" s="169"/>
      <c r="G11376" s="169"/>
      <c r="H11376" s="204"/>
    </row>
    <row r="11377" spans="5:8" x14ac:dyDescent="0.25">
      <c r="E11377" s="169"/>
      <c r="F11377" s="169"/>
      <c r="G11377" s="169"/>
      <c r="H11377" s="204"/>
    </row>
    <row r="11378" spans="5:8" x14ac:dyDescent="0.25">
      <c r="E11378" s="169"/>
      <c r="F11378" s="169"/>
      <c r="G11378" s="169"/>
      <c r="H11378" s="204"/>
    </row>
    <row r="11379" spans="5:8" x14ac:dyDescent="0.25">
      <c r="E11379" s="169"/>
      <c r="F11379" s="169"/>
      <c r="G11379" s="169"/>
      <c r="H11379" s="204"/>
    </row>
    <row r="11380" spans="5:8" x14ac:dyDescent="0.25">
      <c r="E11380" s="169"/>
      <c r="F11380" s="169"/>
      <c r="G11380" s="169"/>
      <c r="H11380" s="204"/>
    </row>
    <row r="11381" spans="5:8" x14ac:dyDescent="0.25">
      <c r="E11381" s="169"/>
      <c r="F11381" s="169"/>
      <c r="G11381" s="169"/>
      <c r="H11381" s="204"/>
    </row>
    <row r="11382" spans="5:8" x14ac:dyDescent="0.25">
      <c r="E11382" s="169"/>
      <c r="F11382" s="169"/>
      <c r="G11382" s="169"/>
      <c r="H11382" s="204"/>
    </row>
    <row r="11383" spans="5:8" x14ac:dyDescent="0.25">
      <c r="E11383" s="169"/>
      <c r="F11383" s="169"/>
      <c r="G11383" s="169"/>
      <c r="H11383" s="204"/>
    </row>
    <row r="11384" spans="5:8" x14ac:dyDescent="0.25">
      <c r="E11384" s="169"/>
      <c r="F11384" s="169"/>
      <c r="G11384" s="169"/>
      <c r="H11384" s="204"/>
    </row>
    <row r="11385" spans="5:8" x14ac:dyDescent="0.25">
      <c r="E11385" s="169"/>
      <c r="F11385" s="169"/>
      <c r="G11385" s="169"/>
      <c r="H11385" s="204"/>
    </row>
    <row r="11386" spans="5:8" x14ac:dyDescent="0.25">
      <c r="E11386" s="169"/>
      <c r="F11386" s="169"/>
      <c r="G11386" s="169"/>
      <c r="H11386" s="204"/>
    </row>
    <row r="11387" spans="5:8" x14ac:dyDescent="0.25">
      <c r="E11387" s="169"/>
      <c r="F11387" s="169"/>
      <c r="G11387" s="169"/>
      <c r="H11387" s="204"/>
    </row>
    <row r="11388" spans="5:8" x14ac:dyDescent="0.25">
      <c r="E11388" s="169"/>
      <c r="F11388" s="169"/>
      <c r="G11388" s="169"/>
      <c r="H11388" s="204"/>
    </row>
    <row r="11389" spans="5:8" x14ac:dyDescent="0.25">
      <c r="E11389" s="169"/>
      <c r="F11389" s="169"/>
      <c r="G11389" s="169"/>
      <c r="H11389" s="204"/>
    </row>
    <row r="11390" spans="5:8" x14ac:dyDescent="0.25">
      <c r="E11390" s="169"/>
      <c r="F11390" s="169"/>
      <c r="G11390" s="169"/>
      <c r="H11390" s="204"/>
    </row>
    <row r="11391" spans="5:8" x14ac:dyDescent="0.25">
      <c r="E11391" s="169"/>
      <c r="F11391" s="169"/>
      <c r="G11391" s="169"/>
      <c r="H11391" s="204"/>
    </row>
    <row r="11392" spans="5:8" x14ac:dyDescent="0.25">
      <c r="E11392" s="169"/>
      <c r="F11392" s="169"/>
      <c r="G11392" s="169"/>
      <c r="H11392" s="204"/>
    </row>
    <row r="11393" spans="5:8" x14ac:dyDescent="0.25">
      <c r="E11393" s="169"/>
      <c r="F11393" s="169"/>
      <c r="G11393" s="169"/>
      <c r="H11393" s="204"/>
    </row>
    <row r="11394" spans="5:8" x14ac:dyDescent="0.25">
      <c r="E11394" s="169"/>
      <c r="F11394" s="169"/>
      <c r="G11394" s="169"/>
      <c r="H11394" s="204"/>
    </row>
    <row r="11395" spans="5:8" x14ac:dyDescent="0.25">
      <c r="E11395" s="169"/>
      <c r="F11395" s="169"/>
      <c r="G11395" s="169"/>
      <c r="H11395" s="204"/>
    </row>
    <row r="11396" spans="5:8" x14ac:dyDescent="0.25">
      <c r="E11396" s="169"/>
      <c r="F11396" s="169"/>
      <c r="G11396" s="169"/>
      <c r="H11396" s="204"/>
    </row>
    <row r="11397" spans="5:8" x14ac:dyDescent="0.25">
      <c r="E11397" s="169"/>
      <c r="F11397" s="169"/>
      <c r="G11397" s="169"/>
      <c r="H11397" s="204"/>
    </row>
    <row r="11398" spans="5:8" x14ac:dyDescent="0.25">
      <c r="E11398" s="169"/>
      <c r="F11398" s="169"/>
      <c r="G11398" s="169"/>
      <c r="H11398" s="204"/>
    </row>
    <row r="11399" spans="5:8" x14ac:dyDescent="0.25">
      <c r="E11399" s="169"/>
      <c r="F11399" s="169"/>
      <c r="G11399" s="169"/>
      <c r="H11399" s="204"/>
    </row>
    <row r="11400" spans="5:8" x14ac:dyDescent="0.25">
      <c r="E11400" s="169"/>
      <c r="F11400" s="169"/>
      <c r="G11400" s="169"/>
      <c r="H11400" s="204"/>
    </row>
    <row r="11401" spans="5:8" x14ac:dyDescent="0.25">
      <c r="E11401" s="169"/>
      <c r="F11401" s="169"/>
      <c r="G11401" s="169"/>
      <c r="H11401" s="204"/>
    </row>
    <row r="11402" spans="5:8" x14ac:dyDescent="0.25">
      <c r="E11402" s="169"/>
      <c r="F11402" s="169"/>
      <c r="G11402" s="169"/>
      <c r="H11402" s="204"/>
    </row>
    <row r="11403" spans="5:8" x14ac:dyDescent="0.25">
      <c r="E11403" s="169"/>
      <c r="F11403" s="169"/>
      <c r="G11403" s="169"/>
      <c r="H11403" s="204"/>
    </row>
    <row r="11404" spans="5:8" x14ac:dyDescent="0.25">
      <c r="E11404" s="169"/>
      <c r="F11404" s="169"/>
      <c r="G11404" s="169"/>
      <c r="H11404" s="204"/>
    </row>
    <row r="11405" spans="5:8" x14ac:dyDescent="0.25">
      <c r="E11405" s="169"/>
      <c r="F11405" s="169"/>
      <c r="G11405" s="169"/>
      <c r="H11405" s="204"/>
    </row>
    <row r="11406" spans="5:8" x14ac:dyDescent="0.25">
      <c r="E11406" s="169"/>
      <c r="F11406" s="169"/>
      <c r="G11406" s="169"/>
      <c r="H11406" s="204"/>
    </row>
    <row r="11407" spans="5:8" x14ac:dyDescent="0.25">
      <c r="E11407" s="169"/>
      <c r="F11407" s="169"/>
      <c r="G11407" s="169"/>
      <c r="H11407" s="204"/>
    </row>
    <row r="11408" spans="5:8" x14ac:dyDescent="0.25">
      <c r="E11408" s="169"/>
      <c r="F11408" s="169"/>
      <c r="G11408" s="169"/>
      <c r="H11408" s="204"/>
    </row>
    <row r="11409" spans="5:8" x14ac:dyDescent="0.25">
      <c r="E11409" s="169"/>
      <c r="F11409" s="169"/>
      <c r="G11409" s="169"/>
      <c r="H11409" s="204"/>
    </row>
    <row r="11410" spans="5:8" x14ac:dyDescent="0.25">
      <c r="E11410" s="169"/>
      <c r="F11410" s="169"/>
      <c r="G11410" s="169"/>
      <c r="H11410" s="204"/>
    </row>
    <row r="11411" spans="5:8" x14ac:dyDescent="0.25">
      <c r="E11411" s="169"/>
      <c r="F11411" s="169"/>
      <c r="G11411" s="169"/>
      <c r="H11411" s="204"/>
    </row>
    <row r="11412" spans="5:8" x14ac:dyDescent="0.25">
      <c r="E11412" s="169"/>
      <c r="F11412" s="169"/>
      <c r="G11412" s="169"/>
      <c r="H11412" s="204"/>
    </row>
    <row r="11413" spans="5:8" x14ac:dyDescent="0.25">
      <c r="E11413" s="169"/>
      <c r="F11413" s="169"/>
      <c r="G11413" s="169"/>
      <c r="H11413" s="204"/>
    </row>
    <row r="11414" spans="5:8" x14ac:dyDescent="0.25">
      <c r="E11414" s="169"/>
      <c r="F11414" s="169"/>
      <c r="G11414" s="169"/>
      <c r="H11414" s="204"/>
    </row>
    <row r="11415" spans="5:8" x14ac:dyDescent="0.25">
      <c r="E11415" s="169"/>
      <c r="F11415" s="169"/>
      <c r="G11415" s="169"/>
      <c r="H11415" s="204"/>
    </row>
    <row r="11416" spans="5:8" x14ac:dyDescent="0.25">
      <c r="E11416" s="169"/>
      <c r="F11416" s="169"/>
      <c r="G11416" s="169"/>
      <c r="H11416" s="204"/>
    </row>
    <row r="11417" spans="5:8" x14ac:dyDescent="0.25">
      <c r="E11417" s="169"/>
      <c r="F11417" s="169"/>
      <c r="G11417" s="169"/>
      <c r="H11417" s="204"/>
    </row>
    <row r="11418" spans="5:8" x14ac:dyDescent="0.25">
      <c r="E11418" s="169"/>
      <c r="F11418" s="169"/>
      <c r="G11418" s="169"/>
      <c r="H11418" s="204"/>
    </row>
    <row r="11419" spans="5:8" x14ac:dyDescent="0.25">
      <c r="E11419" s="169"/>
      <c r="F11419" s="169"/>
      <c r="G11419" s="169"/>
      <c r="H11419" s="204"/>
    </row>
    <row r="11420" spans="5:8" x14ac:dyDescent="0.25">
      <c r="E11420" s="169"/>
      <c r="F11420" s="169"/>
      <c r="G11420" s="169"/>
      <c r="H11420" s="204"/>
    </row>
    <row r="11421" spans="5:8" x14ac:dyDescent="0.25">
      <c r="E11421" s="169"/>
      <c r="F11421" s="169"/>
      <c r="G11421" s="169"/>
      <c r="H11421" s="204"/>
    </row>
    <row r="11422" spans="5:8" x14ac:dyDescent="0.25">
      <c r="E11422" s="169"/>
      <c r="F11422" s="169"/>
      <c r="G11422" s="169"/>
      <c r="H11422" s="204"/>
    </row>
    <row r="11423" spans="5:8" x14ac:dyDescent="0.25">
      <c r="E11423" s="169"/>
      <c r="F11423" s="169"/>
      <c r="G11423" s="169"/>
      <c r="H11423" s="204"/>
    </row>
    <row r="11424" spans="5:8" x14ac:dyDescent="0.25">
      <c r="E11424" s="169"/>
      <c r="F11424" s="169"/>
      <c r="G11424" s="169"/>
      <c r="H11424" s="204"/>
    </row>
    <row r="11425" spans="5:8" x14ac:dyDescent="0.25">
      <c r="E11425" s="169"/>
      <c r="F11425" s="169"/>
      <c r="G11425" s="169"/>
      <c r="H11425" s="204"/>
    </row>
    <row r="11426" spans="5:8" x14ac:dyDescent="0.25">
      <c r="E11426" s="169"/>
      <c r="F11426" s="169"/>
      <c r="G11426" s="169"/>
      <c r="H11426" s="204"/>
    </row>
    <row r="11427" spans="5:8" x14ac:dyDescent="0.25">
      <c r="E11427" s="169"/>
      <c r="F11427" s="169"/>
      <c r="G11427" s="169"/>
      <c r="H11427" s="204"/>
    </row>
    <row r="11428" spans="5:8" x14ac:dyDescent="0.25">
      <c r="E11428" s="169"/>
      <c r="F11428" s="169"/>
      <c r="G11428" s="169"/>
      <c r="H11428" s="204"/>
    </row>
    <row r="11429" spans="5:8" x14ac:dyDescent="0.25">
      <c r="E11429" s="169"/>
      <c r="F11429" s="169"/>
      <c r="G11429" s="169"/>
      <c r="H11429" s="204"/>
    </row>
    <row r="11430" spans="5:8" x14ac:dyDescent="0.25">
      <c r="E11430" s="169"/>
      <c r="F11430" s="169"/>
      <c r="G11430" s="169"/>
      <c r="H11430" s="204"/>
    </row>
    <row r="11431" spans="5:8" x14ac:dyDescent="0.25">
      <c r="E11431" s="169"/>
      <c r="F11431" s="169"/>
      <c r="G11431" s="169"/>
      <c r="H11431" s="204"/>
    </row>
    <row r="11432" spans="5:8" x14ac:dyDescent="0.25">
      <c r="E11432" s="169"/>
      <c r="F11432" s="169"/>
      <c r="G11432" s="169"/>
      <c r="H11432" s="204"/>
    </row>
    <row r="11433" spans="5:8" x14ac:dyDescent="0.25">
      <c r="E11433" s="169"/>
      <c r="F11433" s="169"/>
      <c r="G11433" s="169"/>
      <c r="H11433" s="204"/>
    </row>
    <row r="11434" spans="5:8" x14ac:dyDescent="0.25">
      <c r="E11434" s="169"/>
      <c r="F11434" s="169"/>
      <c r="G11434" s="169"/>
      <c r="H11434" s="204"/>
    </row>
    <row r="11435" spans="5:8" x14ac:dyDescent="0.25">
      <c r="E11435" s="169"/>
      <c r="F11435" s="169"/>
      <c r="G11435" s="169"/>
      <c r="H11435" s="204"/>
    </row>
    <row r="11436" spans="5:8" x14ac:dyDescent="0.25">
      <c r="E11436" s="169"/>
      <c r="F11436" s="169"/>
      <c r="G11436" s="169"/>
      <c r="H11436" s="204"/>
    </row>
    <row r="11437" spans="5:8" x14ac:dyDescent="0.25">
      <c r="E11437" s="169"/>
      <c r="F11437" s="169"/>
      <c r="G11437" s="169"/>
      <c r="H11437" s="204"/>
    </row>
    <row r="11438" spans="5:8" x14ac:dyDescent="0.25">
      <c r="E11438" s="169"/>
      <c r="F11438" s="169"/>
      <c r="G11438" s="169"/>
      <c r="H11438" s="204"/>
    </row>
    <row r="11439" spans="5:8" x14ac:dyDescent="0.25">
      <c r="E11439" s="169"/>
      <c r="F11439" s="169"/>
      <c r="G11439" s="169"/>
      <c r="H11439" s="204"/>
    </row>
    <row r="11440" spans="5:8" x14ac:dyDescent="0.25">
      <c r="E11440" s="169"/>
      <c r="F11440" s="169"/>
      <c r="G11440" s="169"/>
      <c r="H11440" s="204"/>
    </row>
    <row r="11441" spans="5:8" x14ac:dyDescent="0.25">
      <c r="E11441" s="169"/>
      <c r="F11441" s="169"/>
      <c r="G11441" s="169"/>
      <c r="H11441" s="204"/>
    </row>
    <row r="11442" spans="5:8" x14ac:dyDescent="0.25">
      <c r="E11442" s="169"/>
      <c r="F11442" s="169"/>
      <c r="G11442" s="169"/>
      <c r="H11442" s="204"/>
    </row>
    <row r="11443" spans="5:8" x14ac:dyDescent="0.25">
      <c r="E11443" s="169"/>
      <c r="F11443" s="169"/>
      <c r="G11443" s="169"/>
      <c r="H11443" s="204"/>
    </row>
    <row r="11444" spans="5:8" x14ac:dyDescent="0.25">
      <c r="E11444" s="169"/>
      <c r="F11444" s="169"/>
      <c r="G11444" s="169"/>
      <c r="H11444" s="204"/>
    </row>
    <row r="11445" spans="5:8" x14ac:dyDescent="0.25">
      <c r="E11445" s="169"/>
      <c r="F11445" s="169"/>
      <c r="G11445" s="169"/>
      <c r="H11445" s="204"/>
    </row>
    <row r="11446" spans="5:8" x14ac:dyDescent="0.25">
      <c r="E11446" s="169"/>
      <c r="F11446" s="169"/>
      <c r="G11446" s="169"/>
      <c r="H11446" s="204"/>
    </row>
    <row r="11447" spans="5:8" x14ac:dyDescent="0.25">
      <c r="E11447" s="169"/>
      <c r="F11447" s="169"/>
      <c r="G11447" s="169"/>
      <c r="H11447" s="204"/>
    </row>
    <row r="11448" spans="5:8" x14ac:dyDescent="0.25">
      <c r="E11448" s="169"/>
      <c r="F11448" s="169"/>
      <c r="G11448" s="169"/>
      <c r="H11448" s="204"/>
    </row>
    <row r="11449" spans="5:8" x14ac:dyDescent="0.25">
      <c r="E11449" s="169"/>
      <c r="F11449" s="169"/>
      <c r="G11449" s="169"/>
      <c r="H11449" s="204"/>
    </row>
    <row r="11450" spans="5:8" x14ac:dyDescent="0.25">
      <c r="E11450" s="169"/>
      <c r="F11450" s="169"/>
      <c r="G11450" s="169"/>
      <c r="H11450" s="204"/>
    </row>
    <row r="11451" spans="5:8" x14ac:dyDescent="0.25">
      <c r="E11451" s="169"/>
      <c r="F11451" s="169"/>
      <c r="G11451" s="169"/>
      <c r="H11451" s="204"/>
    </row>
    <row r="11452" spans="5:8" x14ac:dyDescent="0.25">
      <c r="E11452" s="169"/>
      <c r="F11452" s="169"/>
      <c r="G11452" s="169"/>
      <c r="H11452" s="204"/>
    </row>
    <row r="11453" spans="5:8" x14ac:dyDescent="0.25">
      <c r="E11453" s="169"/>
      <c r="F11453" s="169"/>
      <c r="G11453" s="169"/>
      <c r="H11453" s="204"/>
    </row>
    <row r="11454" spans="5:8" x14ac:dyDescent="0.25">
      <c r="E11454" s="169"/>
      <c r="F11454" s="169"/>
      <c r="G11454" s="169"/>
      <c r="H11454" s="204"/>
    </row>
    <row r="11455" spans="5:8" x14ac:dyDescent="0.25">
      <c r="E11455" s="169"/>
      <c r="F11455" s="169"/>
      <c r="G11455" s="169"/>
      <c r="H11455" s="204"/>
    </row>
    <row r="11456" spans="5:8" x14ac:dyDescent="0.25">
      <c r="E11456" s="169"/>
      <c r="F11456" s="169"/>
      <c r="G11456" s="169"/>
      <c r="H11456" s="204"/>
    </row>
    <row r="11457" spans="5:8" x14ac:dyDescent="0.25">
      <c r="E11457" s="169"/>
      <c r="F11457" s="169"/>
      <c r="G11457" s="169"/>
      <c r="H11457" s="204"/>
    </row>
    <row r="11458" spans="5:8" x14ac:dyDescent="0.25">
      <c r="E11458" s="169"/>
      <c r="F11458" s="169"/>
      <c r="G11458" s="169"/>
      <c r="H11458" s="204"/>
    </row>
    <row r="11459" spans="5:8" x14ac:dyDescent="0.25">
      <c r="E11459" s="169"/>
      <c r="F11459" s="169"/>
      <c r="G11459" s="169"/>
      <c r="H11459" s="204"/>
    </row>
    <row r="11460" spans="5:8" x14ac:dyDescent="0.25">
      <c r="E11460" s="169"/>
      <c r="F11460" s="169"/>
      <c r="G11460" s="169"/>
      <c r="H11460" s="204"/>
    </row>
    <row r="11461" spans="5:8" x14ac:dyDescent="0.25">
      <c r="E11461" s="169"/>
      <c r="F11461" s="169"/>
      <c r="G11461" s="169"/>
      <c r="H11461" s="204"/>
    </row>
    <row r="11462" spans="5:8" x14ac:dyDescent="0.25">
      <c r="E11462" s="169"/>
      <c r="F11462" s="169"/>
      <c r="G11462" s="169"/>
      <c r="H11462" s="204"/>
    </row>
    <row r="11463" spans="5:8" x14ac:dyDescent="0.25">
      <c r="E11463" s="169"/>
      <c r="F11463" s="169"/>
      <c r="G11463" s="169"/>
      <c r="H11463" s="204"/>
    </row>
    <row r="11464" spans="5:8" x14ac:dyDescent="0.25">
      <c r="E11464" s="169"/>
      <c r="F11464" s="169"/>
      <c r="G11464" s="169"/>
      <c r="H11464" s="204"/>
    </row>
    <row r="11465" spans="5:8" x14ac:dyDescent="0.25">
      <c r="E11465" s="169"/>
      <c r="F11465" s="169"/>
      <c r="G11465" s="169"/>
      <c r="H11465" s="204"/>
    </row>
    <row r="11466" spans="5:8" x14ac:dyDescent="0.25">
      <c r="E11466" s="169"/>
      <c r="F11466" s="169"/>
      <c r="G11466" s="169"/>
      <c r="H11466" s="204"/>
    </row>
    <row r="11467" spans="5:8" x14ac:dyDescent="0.25">
      <c r="E11467" s="169"/>
      <c r="F11467" s="169"/>
      <c r="G11467" s="169"/>
      <c r="H11467" s="204"/>
    </row>
    <row r="11468" spans="5:8" x14ac:dyDescent="0.25">
      <c r="E11468" s="169"/>
      <c r="F11468" s="169"/>
      <c r="G11468" s="169"/>
      <c r="H11468" s="204"/>
    </row>
    <row r="11469" spans="5:8" x14ac:dyDescent="0.25">
      <c r="E11469" s="169"/>
      <c r="F11469" s="169"/>
      <c r="G11469" s="169"/>
      <c r="H11469" s="204"/>
    </row>
    <row r="11470" spans="5:8" x14ac:dyDescent="0.25">
      <c r="E11470" s="169"/>
      <c r="F11470" s="169"/>
      <c r="G11470" s="169"/>
      <c r="H11470" s="204"/>
    </row>
    <row r="11471" spans="5:8" x14ac:dyDescent="0.25">
      <c r="E11471" s="169"/>
      <c r="F11471" s="169"/>
      <c r="G11471" s="169"/>
      <c r="H11471" s="204"/>
    </row>
    <row r="11472" spans="5:8" x14ac:dyDescent="0.25">
      <c r="E11472" s="169"/>
      <c r="F11472" s="169"/>
      <c r="G11472" s="169"/>
      <c r="H11472" s="204"/>
    </row>
    <row r="11473" spans="5:8" x14ac:dyDescent="0.25">
      <c r="E11473" s="169"/>
      <c r="F11473" s="169"/>
      <c r="G11473" s="169"/>
      <c r="H11473" s="204"/>
    </row>
    <row r="11474" spans="5:8" x14ac:dyDescent="0.25">
      <c r="E11474" s="169"/>
      <c r="F11474" s="169"/>
      <c r="G11474" s="169"/>
      <c r="H11474" s="204"/>
    </row>
    <row r="11475" spans="5:8" x14ac:dyDescent="0.25">
      <c r="E11475" s="169"/>
      <c r="F11475" s="169"/>
      <c r="G11475" s="169"/>
      <c r="H11475" s="204"/>
    </row>
    <row r="11476" spans="5:8" x14ac:dyDescent="0.25">
      <c r="E11476" s="169"/>
      <c r="F11476" s="169"/>
      <c r="G11476" s="169"/>
      <c r="H11476" s="204"/>
    </row>
    <row r="11477" spans="5:8" x14ac:dyDescent="0.25">
      <c r="E11477" s="169"/>
      <c r="F11477" s="169"/>
      <c r="G11477" s="169"/>
      <c r="H11477" s="204"/>
    </row>
    <row r="11478" spans="5:8" x14ac:dyDescent="0.25">
      <c r="E11478" s="169"/>
      <c r="F11478" s="169"/>
      <c r="G11478" s="169"/>
      <c r="H11478" s="204"/>
    </row>
    <row r="11479" spans="5:8" x14ac:dyDescent="0.25">
      <c r="E11479" s="169"/>
      <c r="F11479" s="169"/>
      <c r="G11479" s="169"/>
      <c r="H11479" s="204"/>
    </row>
    <row r="11480" spans="5:8" x14ac:dyDescent="0.25">
      <c r="E11480" s="169"/>
      <c r="F11480" s="169"/>
      <c r="G11480" s="169"/>
      <c r="H11480" s="204"/>
    </row>
    <row r="11481" spans="5:8" x14ac:dyDescent="0.25">
      <c r="E11481" s="169"/>
      <c r="F11481" s="169"/>
      <c r="G11481" s="169"/>
      <c r="H11481" s="204"/>
    </row>
    <row r="11482" spans="5:8" x14ac:dyDescent="0.25">
      <c r="E11482" s="169"/>
      <c r="F11482" s="169"/>
      <c r="G11482" s="169"/>
      <c r="H11482" s="204"/>
    </row>
    <row r="11483" spans="5:8" x14ac:dyDescent="0.25">
      <c r="E11483" s="169"/>
      <c r="F11483" s="169"/>
      <c r="G11483" s="169"/>
      <c r="H11483" s="204"/>
    </row>
    <row r="11484" spans="5:8" x14ac:dyDescent="0.25">
      <c r="E11484" s="169"/>
      <c r="F11484" s="169"/>
      <c r="G11484" s="169"/>
      <c r="H11484" s="204"/>
    </row>
    <row r="11485" spans="5:8" x14ac:dyDescent="0.25">
      <c r="E11485" s="169"/>
      <c r="F11485" s="169"/>
      <c r="G11485" s="169"/>
      <c r="H11485" s="204"/>
    </row>
    <row r="11486" spans="5:8" x14ac:dyDescent="0.25">
      <c r="E11486" s="169"/>
      <c r="F11486" s="169"/>
      <c r="G11486" s="169"/>
      <c r="H11486" s="204"/>
    </row>
    <row r="11487" spans="5:8" x14ac:dyDescent="0.25">
      <c r="E11487" s="169"/>
      <c r="F11487" s="169"/>
      <c r="G11487" s="169"/>
      <c r="H11487" s="204"/>
    </row>
    <row r="11488" spans="5:8" x14ac:dyDescent="0.25">
      <c r="E11488" s="169"/>
      <c r="F11488" s="169"/>
      <c r="G11488" s="169"/>
      <c r="H11488" s="204"/>
    </row>
    <row r="11489" spans="5:8" x14ac:dyDescent="0.25">
      <c r="E11489" s="169"/>
      <c r="F11489" s="169"/>
      <c r="G11489" s="169"/>
      <c r="H11489" s="204"/>
    </row>
    <row r="11490" spans="5:8" x14ac:dyDescent="0.25">
      <c r="E11490" s="169"/>
      <c r="F11490" s="169"/>
      <c r="G11490" s="169"/>
      <c r="H11490" s="204"/>
    </row>
    <row r="11491" spans="5:8" x14ac:dyDescent="0.25">
      <c r="E11491" s="169"/>
      <c r="F11491" s="169"/>
      <c r="G11491" s="169"/>
      <c r="H11491" s="204"/>
    </row>
    <row r="11492" spans="5:8" x14ac:dyDescent="0.25">
      <c r="E11492" s="169"/>
      <c r="F11492" s="169"/>
      <c r="G11492" s="169"/>
      <c r="H11492" s="204"/>
    </row>
    <row r="11493" spans="5:8" x14ac:dyDescent="0.25">
      <c r="E11493" s="169"/>
      <c r="F11493" s="169"/>
      <c r="G11493" s="169"/>
      <c r="H11493" s="204"/>
    </row>
    <row r="11494" spans="5:8" x14ac:dyDescent="0.25">
      <c r="E11494" s="169"/>
      <c r="F11494" s="169"/>
      <c r="G11494" s="169"/>
      <c r="H11494" s="204"/>
    </row>
    <row r="11495" spans="5:8" x14ac:dyDescent="0.25">
      <c r="E11495" s="169"/>
      <c r="F11495" s="169"/>
      <c r="G11495" s="169"/>
      <c r="H11495" s="204"/>
    </row>
    <row r="11496" spans="5:8" x14ac:dyDescent="0.25">
      <c r="E11496" s="169"/>
      <c r="F11496" s="169"/>
      <c r="G11496" s="169"/>
      <c r="H11496" s="204"/>
    </row>
    <row r="11497" spans="5:8" x14ac:dyDescent="0.25">
      <c r="E11497" s="169"/>
      <c r="F11497" s="169"/>
      <c r="G11497" s="169"/>
      <c r="H11497" s="204"/>
    </row>
    <row r="11498" spans="5:8" x14ac:dyDescent="0.25">
      <c r="E11498" s="169"/>
      <c r="F11498" s="169"/>
      <c r="G11498" s="169"/>
      <c r="H11498" s="204"/>
    </row>
    <row r="11499" spans="5:8" x14ac:dyDescent="0.25">
      <c r="E11499" s="169"/>
      <c r="F11499" s="169"/>
      <c r="G11499" s="169"/>
      <c r="H11499" s="204"/>
    </row>
    <row r="11500" spans="5:8" x14ac:dyDescent="0.25">
      <c r="E11500" s="169"/>
      <c r="F11500" s="169"/>
      <c r="G11500" s="169"/>
      <c r="H11500" s="204"/>
    </row>
    <row r="11501" spans="5:8" x14ac:dyDescent="0.25">
      <c r="E11501" s="169"/>
      <c r="F11501" s="169"/>
      <c r="G11501" s="169"/>
      <c r="H11501" s="204"/>
    </row>
    <row r="11502" spans="5:8" x14ac:dyDescent="0.25">
      <c r="E11502" s="169"/>
      <c r="F11502" s="169"/>
      <c r="G11502" s="169"/>
      <c r="H11502" s="204"/>
    </row>
    <row r="11503" spans="5:8" x14ac:dyDescent="0.25">
      <c r="E11503" s="169"/>
      <c r="F11503" s="169"/>
      <c r="G11503" s="169"/>
      <c r="H11503" s="204"/>
    </row>
    <row r="11504" spans="5:8" x14ac:dyDescent="0.25">
      <c r="E11504" s="169"/>
      <c r="F11504" s="169"/>
      <c r="G11504" s="169"/>
      <c r="H11504" s="204"/>
    </row>
    <row r="11505" spans="5:8" x14ac:dyDescent="0.25">
      <c r="E11505" s="169"/>
      <c r="F11505" s="169"/>
      <c r="G11505" s="169"/>
      <c r="H11505" s="204"/>
    </row>
    <row r="11506" spans="5:8" x14ac:dyDescent="0.25">
      <c r="E11506" s="169"/>
      <c r="F11506" s="169"/>
      <c r="G11506" s="169"/>
      <c r="H11506" s="204"/>
    </row>
    <row r="11507" spans="5:8" x14ac:dyDescent="0.25">
      <c r="E11507" s="169"/>
      <c r="F11507" s="169"/>
      <c r="G11507" s="169"/>
      <c r="H11507" s="204"/>
    </row>
    <row r="11508" spans="5:8" x14ac:dyDescent="0.25">
      <c r="E11508" s="169"/>
      <c r="F11508" s="169"/>
      <c r="G11508" s="169"/>
      <c r="H11508" s="204"/>
    </row>
    <row r="11509" spans="5:8" x14ac:dyDescent="0.25">
      <c r="E11509" s="169"/>
      <c r="F11509" s="169"/>
      <c r="G11509" s="169"/>
      <c r="H11509" s="204"/>
    </row>
    <row r="11510" spans="5:8" x14ac:dyDescent="0.25">
      <c r="E11510" s="169"/>
      <c r="F11510" s="169"/>
      <c r="G11510" s="169"/>
      <c r="H11510" s="204"/>
    </row>
    <row r="11511" spans="5:8" x14ac:dyDescent="0.25">
      <c r="E11511" s="169"/>
      <c r="F11511" s="169"/>
      <c r="G11511" s="169"/>
      <c r="H11511" s="204"/>
    </row>
    <row r="11512" spans="5:8" x14ac:dyDescent="0.25">
      <c r="E11512" s="169"/>
      <c r="F11512" s="169"/>
      <c r="G11512" s="169"/>
      <c r="H11512" s="204"/>
    </row>
    <row r="11513" spans="5:8" x14ac:dyDescent="0.25">
      <c r="E11513" s="169"/>
      <c r="F11513" s="169"/>
      <c r="G11513" s="169"/>
      <c r="H11513" s="204"/>
    </row>
    <row r="11514" spans="5:8" x14ac:dyDescent="0.25">
      <c r="E11514" s="169"/>
      <c r="F11514" s="169"/>
      <c r="G11514" s="169"/>
      <c r="H11514" s="204"/>
    </row>
    <row r="11515" spans="5:8" x14ac:dyDescent="0.25">
      <c r="E11515" s="169"/>
      <c r="F11515" s="169"/>
      <c r="G11515" s="169"/>
      <c r="H11515" s="204"/>
    </row>
    <row r="11516" spans="5:8" x14ac:dyDescent="0.25">
      <c r="E11516" s="169"/>
      <c r="F11516" s="169"/>
      <c r="G11516" s="169"/>
      <c r="H11516" s="204"/>
    </row>
    <row r="11517" spans="5:8" x14ac:dyDescent="0.25">
      <c r="E11517" s="169"/>
      <c r="F11517" s="169"/>
      <c r="G11517" s="169"/>
      <c r="H11517" s="204"/>
    </row>
    <row r="11518" spans="5:8" x14ac:dyDescent="0.25">
      <c r="E11518" s="169"/>
      <c r="F11518" s="169"/>
      <c r="G11518" s="169"/>
      <c r="H11518" s="204"/>
    </row>
    <row r="11519" spans="5:8" x14ac:dyDescent="0.25">
      <c r="E11519" s="169"/>
      <c r="F11519" s="169"/>
      <c r="G11519" s="169"/>
      <c r="H11519" s="204"/>
    </row>
    <row r="11520" spans="5:8" x14ac:dyDescent="0.25">
      <c r="E11520" s="169"/>
      <c r="F11520" s="169"/>
      <c r="G11520" s="169"/>
      <c r="H11520" s="204"/>
    </row>
    <row r="11521" spans="5:8" x14ac:dyDescent="0.25">
      <c r="E11521" s="169"/>
      <c r="F11521" s="169"/>
      <c r="G11521" s="169"/>
      <c r="H11521" s="204"/>
    </row>
    <row r="11522" spans="5:8" x14ac:dyDescent="0.25">
      <c r="E11522" s="169"/>
      <c r="F11522" s="169"/>
      <c r="G11522" s="169"/>
      <c r="H11522" s="204"/>
    </row>
    <row r="11523" spans="5:8" x14ac:dyDescent="0.25">
      <c r="E11523" s="169"/>
      <c r="F11523" s="169"/>
      <c r="G11523" s="169"/>
      <c r="H11523" s="204"/>
    </row>
    <row r="11524" spans="5:8" x14ac:dyDescent="0.25">
      <c r="E11524" s="169"/>
      <c r="F11524" s="169"/>
      <c r="G11524" s="169"/>
      <c r="H11524" s="204"/>
    </row>
    <row r="11525" spans="5:8" x14ac:dyDescent="0.25">
      <c r="E11525" s="169"/>
      <c r="F11525" s="169"/>
      <c r="G11525" s="169"/>
      <c r="H11525" s="204"/>
    </row>
    <row r="11526" spans="5:8" x14ac:dyDescent="0.25">
      <c r="E11526" s="169"/>
      <c r="F11526" s="169"/>
      <c r="G11526" s="169"/>
      <c r="H11526" s="204"/>
    </row>
    <row r="11527" spans="5:8" x14ac:dyDescent="0.25">
      <c r="E11527" s="169"/>
      <c r="F11527" s="169"/>
      <c r="G11527" s="169"/>
      <c r="H11527" s="204"/>
    </row>
    <row r="11528" spans="5:8" x14ac:dyDescent="0.25">
      <c r="E11528" s="169"/>
      <c r="F11528" s="169"/>
      <c r="G11528" s="169"/>
      <c r="H11528" s="204"/>
    </row>
    <row r="11529" spans="5:8" x14ac:dyDescent="0.25">
      <c r="E11529" s="169"/>
      <c r="F11529" s="169"/>
      <c r="G11529" s="169"/>
      <c r="H11529" s="204"/>
    </row>
    <row r="11530" spans="5:8" x14ac:dyDescent="0.25">
      <c r="E11530" s="169"/>
      <c r="F11530" s="169"/>
      <c r="G11530" s="169"/>
      <c r="H11530" s="204"/>
    </row>
    <row r="11531" spans="5:8" x14ac:dyDescent="0.25">
      <c r="E11531" s="169"/>
      <c r="F11531" s="169"/>
      <c r="G11531" s="169"/>
      <c r="H11531" s="204"/>
    </row>
    <row r="11532" spans="5:8" x14ac:dyDescent="0.25">
      <c r="E11532" s="169"/>
      <c r="F11532" s="169"/>
      <c r="G11532" s="169"/>
      <c r="H11532" s="204"/>
    </row>
    <row r="11533" spans="5:8" x14ac:dyDescent="0.25">
      <c r="E11533" s="169"/>
      <c r="F11533" s="169"/>
      <c r="G11533" s="169"/>
      <c r="H11533" s="204"/>
    </row>
    <row r="11534" spans="5:8" x14ac:dyDescent="0.25">
      <c r="E11534" s="169"/>
      <c r="F11534" s="169"/>
      <c r="G11534" s="169"/>
      <c r="H11534" s="204"/>
    </row>
    <row r="11535" spans="5:8" x14ac:dyDescent="0.25">
      <c r="E11535" s="169"/>
      <c r="F11535" s="169"/>
      <c r="G11535" s="169"/>
      <c r="H11535" s="204"/>
    </row>
    <row r="11536" spans="5:8" x14ac:dyDescent="0.25">
      <c r="E11536" s="169"/>
      <c r="F11536" s="169"/>
      <c r="G11536" s="169"/>
      <c r="H11536" s="204"/>
    </row>
    <row r="11537" spans="5:8" x14ac:dyDescent="0.25">
      <c r="E11537" s="169"/>
      <c r="F11537" s="169"/>
      <c r="G11537" s="169"/>
      <c r="H11537" s="204"/>
    </row>
    <row r="11538" spans="5:8" x14ac:dyDescent="0.25">
      <c r="E11538" s="169"/>
      <c r="F11538" s="169"/>
      <c r="G11538" s="169"/>
      <c r="H11538" s="204"/>
    </row>
    <row r="11539" spans="5:8" x14ac:dyDescent="0.25">
      <c r="E11539" s="169"/>
      <c r="F11539" s="169"/>
      <c r="G11539" s="169"/>
      <c r="H11539" s="204"/>
    </row>
    <row r="11540" spans="5:8" x14ac:dyDescent="0.25">
      <c r="E11540" s="169"/>
      <c r="F11540" s="169"/>
      <c r="G11540" s="169"/>
      <c r="H11540" s="204"/>
    </row>
    <row r="11541" spans="5:8" x14ac:dyDescent="0.25">
      <c r="E11541" s="169"/>
      <c r="F11541" s="169"/>
      <c r="G11541" s="169"/>
      <c r="H11541" s="204"/>
    </row>
    <row r="11542" spans="5:8" x14ac:dyDescent="0.25">
      <c r="E11542" s="169"/>
      <c r="F11542" s="169"/>
      <c r="G11542" s="169"/>
      <c r="H11542" s="204"/>
    </row>
    <row r="11543" spans="5:8" x14ac:dyDescent="0.25">
      <c r="E11543" s="169"/>
      <c r="F11543" s="169"/>
      <c r="G11543" s="169"/>
      <c r="H11543" s="204"/>
    </row>
    <row r="11544" spans="5:8" x14ac:dyDescent="0.25">
      <c r="E11544" s="169"/>
      <c r="F11544" s="169"/>
      <c r="G11544" s="169"/>
      <c r="H11544" s="204"/>
    </row>
    <row r="11545" spans="5:8" x14ac:dyDescent="0.25">
      <c r="E11545" s="169"/>
      <c r="F11545" s="169"/>
      <c r="G11545" s="169"/>
      <c r="H11545" s="204"/>
    </row>
    <row r="11546" spans="5:8" x14ac:dyDescent="0.25">
      <c r="E11546" s="169"/>
      <c r="F11546" s="169"/>
      <c r="G11546" s="169"/>
      <c r="H11546" s="204"/>
    </row>
    <row r="11547" spans="5:8" x14ac:dyDescent="0.25">
      <c r="E11547" s="169"/>
      <c r="F11547" s="169"/>
      <c r="G11547" s="169"/>
      <c r="H11547" s="204"/>
    </row>
    <row r="11548" spans="5:8" x14ac:dyDescent="0.25">
      <c r="E11548" s="169"/>
      <c r="F11548" s="169"/>
      <c r="G11548" s="169"/>
      <c r="H11548" s="204"/>
    </row>
    <row r="11549" spans="5:8" x14ac:dyDescent="0.25">
      <c r="E11549" s="169"/>
      <c r="F11549" s="169"/>
      <c r="G11549" s="169"/>
      <c r="H11549" s="204"/>
    </row>
    <row r="11550" spans="5:8" x14ac:dyDescent="0.25">
      <c r="E11550" s="169"/>
      <c r="F11550" s="169"/>
      <c r="G11550" s="169"/>
      <c r="H11550" s="204"/>
    </row>
    <row r="11551" spans="5:8" x14ac:dyDescent="0.25">
      <c r="E11551" s="169"/>
      <c r="F11551" s="169"/>
      <c r="G11551" s="169"/>
      <c r="H11551" s="204"/>
    </row>
    <row r="11552" spans="5:8" x14ac:dyDescent="0.25">
      <c r="E11552" s="169"/>
      <c r="F11552" s="169"/>
      <c r="G11552" s="169"/>
      <c r="H11552" s="204"/>
    </row>
    <row r="11553" spans="5:8" x14ac:dyDescent="0.25">
      <c r="E11553" s="169"/>
      <c r="F11553" s="169"/>
      <c r="G11553" s="169"/>
      <c r="H11553" s="204"/>
    </row>
    <row r="11554" spans="5:8" x14ac:dyDescent="0.25">
      <c r="E11554" s="169"/>
      <c r="F11554" s="169"/>
      <c r="G11554" s="169"/>
      <c r="H11554" s="204"/>
    </row>
    <row r="11555" spans="5:8" x14ac:dyDescent="0.25">
      <c r="E11555" s="169"/>
      <c r="F11555" s="169"/>
      <c r="G11555" s="169"/>
      <c r="H11555" s="204"/>
    </row>
    <row r="11556" spans="5:8" x14ac:dyDescent="0.25">
      <c r="E11556" s="169"/>
      <c r="F11556" s="169"/>
      <c r="G11556" s="169"/>
      <c r="H11556" s="204"/>
    </row>
    <row r="11557" spans="5:8" x14ac:dyDescent="0.25">
      <c r="E11557" s="169"/>
      <c r="F11557" s="169"/>
      <c r="G11557" s="169"/>
      <c r="H11557" s="204"/>
    </row>
    <row r="11558" spans="5:8" x14ac:dyDescent="0.25">
      <c r="E11558" s="169"/>
      <c r="F11558" s="169"/>
      <c r="G11558" s="169"/>
      <c r="H11558" s="204"/>
    </row>
    <row r="11559" spans="5:8" x14ac:dyDescent="0.25">
      <c r="E11559" s="169"/>
      <c r="F11559" s="169"/>
      <c r="G11559" s="169"/>
      <c r="H11559" s="204"/>
    </row>
    <row r="11560" spans="5:8" x14ac:dyDescent="0.25">
      <c r="E11560" s="169"/>
      <c r="F11560" s="169"/>
      <c r="G11560" s="169"/>
      <c r="H11560" s="204"/>
    </row>
    <row r="11561" spans="5:8" x14ac:dyDescent="0.25">
      <c r="E11561" s="169"/>
      <c r="F11561" s="169"/>
      <c r="G11561" s="169"/>
      <c r="H11561" s="204"/>
    </row>
    <row r="11562" spans="5:8" x14ac:dyDescent="0.25">
      <c r="E11562" s="169"/>
      <c r="F11562" s="169"/>
      <c r="G11562" s="169"/>
      <c r="H11562" s="204"/>
    </row>
    <row r="11563" spans="5:8" x14ac:dyDescent="0.25">
      <c r="E11563" s="169"/>
      <c r="F11563" s="169"/>
      <c r="G11563" s="169"/>
      <c r="H11563" s="204"/>
    </row>
    <row r="11564" spans="5:8" x14ac:dyDescent="0.25">
      <c r="E11564" s="169"/>
      <c r="F11564" s="169"/>
      <c r="G11564" s="169"/>
      <c r="H11564" s="204"/>
    </row>
    <row r="11565" spans="5:8" x14ac:dyDescent="0.25">
      <c r="E11565" s="169"/>
      <c r="F11565" s="169"/>
      <c r="G11565" s="169"/>
      <c r="H11565" s="204"/>
    </row>
    <row r="11566" spans="5:8" x14ac:dyDescent="0.25">
      <c r="E11566" s="169"/>
      <c r="F11566" s="169"/>
      <c r="G11566" s="169"/>
      <c r="H11566" s="204"/>
    </row>
    <row r="11567" spans="5:8" x14ac:dyDescent="0.25">
      <c r="E11567" s="169"/>
      <c r="F11567" s="169"/>
      <c r="G11567" s="169"/>
      <c r="H11567" s="204"/>
    </row>
    <row r="11568" spans="5:8" x14ac:dyDescent="0.25">
      <c r="E11568" s="169"/>
      <c r="F11568" s="169"/>
      <c r="G11568" s="169"/>
      <c r="H11568" s="204"/>
    </row>
    <row r="11569" spans="5:8" x14ac:dyDescent="0.25">
      <c r="E11569" s="169"/>
      <c r="F11569" s="169"/>
      <c r="G11569" s="169"/>
      <c r="H11569" s="204"/>
    </row>
    <row r="11570" spans="5:8" x14ac:dyDescent="0.25">
      <c r="E11570" s="169"/>
      <c r="F11570" s="169"/>
      <c r="G11570" s="169"/>
      <c r="H11570" s="204"/>
    </row>
    <row r="11571" spans="5:8" x14ac:dyDescent="0.25">
      <c r="E11571" s="169"/>
      <c r="F11571" s="169"/>
      <c r="G11571" s="169"/>
      <c r="H11571" s="204"/>
    </row>
    <row r="11572" spans="5:8" x14ac:dyDescent="0.25">
      <c r="E11572" s="169"/>
      <c r="F11572" s="169"/>
      <c r="G11572" s="169"/>
      <c r="H11572" s="204"/>
    </row>
    <row r="11573" spans="5:8" x14ac:dyDescent="0.25">
      <c r="E11573" s="169"/>
      <c r="F11573" s="169"/>
      <c r="G11573" s="169"/>
      <c r="H11573" s="204"/>
    </row>
    <row r="11574" spans="5:8" x14ac:dyDescent="0.25">
      <c r="E11574" s="169"/>
      <c r="F11574" s="169"/>
      <c r="G11574" s="169"/>
      <c r="H11574" s="204"/>
    </row>
    <row r="11575" spans="5:8" x14ac:dyDescent="0.25">
      <c r="E11575" s="169"/>
      <c r="F11575" s="169"/>
      <c r="G11575" s="169"/>
      <c r="H11575" s="204"/>
    </row>
    <row r="11576" spans="5:8" x14ac:dyDescent="0.25">
      <c r="E11576" s="169"/>
      <c r="F11576" s="169"/>
      <c r="G11576" s="169"/>
      <c r="H11576" s="204"/>
    </row>
    <row r="11577" spans="5:8" x14ac:dyDescent="0.25">
      <c r="E11577" s="169"/>
      <c r="F11577" s="169"/>
      <c r="G11577" s="169"/>
      <c r="H11577" s="204"/>
    </row>
    <row r="11578" spans="5:8" x14ac:dyDescent="0.25">
      <c r="E11578" s="169"/>
      <c r="F11578" s="169"/>
      <c r="G11578" s="169"/>
      <c r="H11578" s="204"/>
    </row>
    <row r="11579" spans="5:8" x14ac:dyDescent="0.25">
      <c r="E11579" s="169"/>
      <c r="F11579" s="169"/>
      <c r="G11579" s="169"/>
      <c r="H11579" s="204"/>
    </row>
    <row r="11580" spans="5:8" x14ac:dyDescent="0.25">
      <c r="E11580" s="169"/>
      <c r="F11580" s="169"/>
      <c r="G11580" s="169"/>
      <c r="H11580" s="204"/>
    </row>
    <row r="11581" spans="5:8" x14ac:dyDescent="0.25">
      <c r="E11581" s="169"/>
      <c r="F11581" s="169"/>
      <c r="G11581" s="169"/>
      <c r="H11581" s="204"/>
    </row>
    <row r="11582" spans="5:8" x14ac:dyDescent="0.25">
      <c r="E11582" s="169"/>
      <c r="F11582" s="169"/>
      <c r="G11582" s="169"/>
      <c r="H11582" s="204"/>
    </row>
    <row r="11583" spans="5:8" x14ac:dyDescent="0.25">
      <c r="E11583" s="169"/>
      <c r="F11583" s="169"/>
      <c r="G11583" s="169"/>
      <c r="H11583" s="204"/>
    </row>
    <row r="11584" spans="5:8" x14ac:dyDescent="0.25">
      <c r="E11584" s="169"/>
      <c r="F11584" s="169"/>
      <c r="G11584" s="169"/>
      <c r="H11584" s="204"/>
    </row>
    <row r="11585" spans="5:8" x14ac:dyDescent="0.25">
      <c r="E11585" s="169"/>
      <c r="F11585" s="169"/>
      <c r="G11585" s="169"/>
      <c r="H11585" s="204"/>
    </row>
    <row r="11586" spans="5:8" x14ac:dyDescent="0.25">
      <c r="E11586" s="169"/>
      <c r="F11586" s="169"/>
      <c r="G11586" s="169"/>
      <c r="H11586" s="204"/>
    </row>
    <row r="11587" spans="5:8" x14ac:dyDescent="0.25">
      <c r="E11587" s="169"/>
      <c r="F11587" s="169"/>
      <c r="G11587" s="169"/>
      <c r="H11587" s="204"/>
    </row>
    <row r="11588" spans="5:8" x14ac:dyDescent="0.25">
      <c r="E11588" s="169"/>
      <c r="F11588" s="169"/>
      <c r="G11588" s="169"/>
      <c r="H11588" s="204"/>
    </row>
    <row r="11589" spans="5:8" x14ac:dyDescent="0.25">
      <c r="E11589" s="169"/>
      <c r="F11589" s="169"/>
      <c r="G11589" s="169"/>
      <c r="H11589" s="204"/>
    </row>
    <row r="11590" spans="5:8" x14ac:dyDescent="0.25">
      <c r="E11590" s="169"/>
      <c r="F11590" s="169"/>
      <c r="G11590" s="169"/>
      <c r="H11590" s="204"/>
    </row>
    <row r="11591" spans="5:8" x14ac:dyDescent="0.25">
      <c r="E11591" s="169"/>
      <c r="F11591" s="169"/>
      <c r="G11591" s="169"/>
      <c r="H11591" s="204"/>
    </row>
    <row r="11592" spans="5:8" x14ac:dyDescent="0.25">
      <c r="E11592" s="169"/>
      <c r="F11592" s="169"/>
      <c r="G11592" s="169"/>
      <c r="H11592" s="204"/>
    </row>
    <row r="11593" spans="5:8" x14ac:dyDescent="0.25">
      <c r="E11593" s="169"/>
      <c r="F11593" s="169"/>
      <c r="G11593" s="169"/>
      <c r="H11593" s="204"/>
    </row>
    <row r="11594" spans="5:8" x14ac:dyDescent="0.25">
      <c r="E11594" s="169"/>
      <c r="F11594" s="169"/>
      <c r="G11594" s="169"/>
      <c r="H11594" s="204"/>
    </row>
    <row r="11595" spans="5:8" x14ac:dyDescent="0.25">
      <c r="E11595" s="169"/>
      <c r="F11595" s="169"/>
      <c r="G11595" s="169"/>
      <c r="H11595" s="204"/>
    </row>
    <row r="11596" spans="5:8" x14ac:dyDescent="0.25">
      <c r="E11596" s="169"/>
      <c r="F11596" s="169"/>
      <c r="G11596" s="169"/>
      <c r="H11596" s="204"/>
    </row>
    <row r="11597" spans="5:8" x14ac:dyDescent="0.25">
      <c r="E11597" s="169"/>
      <c r="F11597" s="169"/>
      <c r="G11597" s="169"/>
      <c r="H11597" s="204"/>
    </row>
    <row r="11598" spans="5:8" x14ac:dyDescent="0.25">
      <c r="E11598" s="169"/>
      <c r="F11598" s="169"/>
      <c r="G11598" s="169"/>
      <c r="H11598" s="204"/>
    </row>
    <row r="11599" spans="5:8" x14ac:dyDescent="0.25">
      <c r="E11599" s="169"/>
      <c r="F11599" s="169"/>
      <c r="G11599" s="169"/>
      <c r="H11599" s="204"/>
    </row>
    <row r="11600" spans="5:8" x14ac:dyDescent="0.25">
      <c r="E11600" s="169"/>
      <c r="F11600" s="169"/>
      <c r="G11600" s="169"/>
      <c r="H11600" s="204"/>
    </row>
    <row r="11601" spans="5:8" x14ac:dyDescent="0.25">
      <c r="E11601" s="169"/>
      <c r="F11601" s="169"/>
      <c r="G11601" s="169"/>
      <c r="H11601" s="204"/>
    </row>
    <row r="11602" spans="5:8" x14ac:dyDescent="0.25">
      <c r="E11602" s="169"/>
      <c r="F11602" s="169"/>
      <c r="G11602" s="169"/>
      <c r="H11602" s="204"/>
    </row>
    <row r="11603" spans="5:8" x14ac:dyDescent="0.25">
      <c r="E11603" s="169"/>
      <c r="F11603" s="169"/>
      <c r="G11603" s="169"/>
      <c r="H11603" s="204"/>
    </row>
    <row r="11604" spans="5:8" x14ac:dyDescent="0.25">
      <c r="E11604" s="169"/>
      <c r="F11604" s="169"/>
      <c r="G11604" s="169"/>
      <c r="H11604" s="204"/>
    </row>
    <row r="11605" spans="5:8" x14ac:dyDescent="0.25">
      <c r="E11605" s="169"/>
      <c r="F11605" s="169"/>
      <c r="G11605" s="169"/>
      <c r="H11605" s="204"/>
    </row>
    <row r="11606" spans="5:8" x14ac:dyDescent="0.25">
      <c r="E11606" s="169"/>
      <c r="F11606" s="169"/>
      <c r="G11606" s="169"/>
      <c r="H11606" s="204"/>
    </row>
    <row r="11607" spans="5:8" x14ac:dyDescent="0.25">
      <c r="E11607" s="169"/>
      <c r="F11607" s="169"/>
      <c r="G11607" s="169"/>
      <c r="H11607" s="204"/>
    </row>
    <row r="11608" spans="5:8" x14ac:dyDescent="0.25">
      <c r="E11608" s="169"/>
      <c r="F11608" s="169"/>
      <c r="G11608" s="169"/>
      <c r="H11608" s="204"/>
    </row>
    <row r="11609" spans="5:8" x14ac:dyDescent="0.25">
      <c r="E11609" s="169"/>
      <c r="F11609" s="169"/>
      <c r="G11609" s="169"/>
      <c r="H11609" s="204"/>
    </row>
    <row r="11610" spans="5:8" x14ac:dyDescent="0.25">
      <c r="E11610" s="169"/>
      <c r="F11610" s="169"/>
      <c r="G11610" s="169"/>
      <c r="H11610" s="204"/>
    </row>
    <row r="11611" spans="5:8" x14ac:dyDescent="0.25">
      <c r="E11611" s="169"/>
      <c r="F11611" s="169"/>
      <c r="G11611" s="169"/>
      <c r="H11611" s="204"/>
    </row>
    <row r="11612" spans="5:8" x14ac:dyDescent="0.25">
      <c r="E11612" s="169"/>
      <c r="F11612" s="169"/>
      <c r="G11612" s="169"/>
      <c r="H11612" s="204"/>
    </row>
    <row r="11613" spans="5:8" x14ac:dyDescent="0.25">
      <c r="E11613" s="169"/>
      <c r="F11613" s="169"/>
      <c r="G11613" s="169"/>
      <c r="H11613" s="204"/>
    </row>
    <row r="11614" spans="5:8" x14ac:dyDescent="0.25">
      <c r="E11614" s="169"/>
      <c r="F11614" s="169"/>
      <c r="G11614" s="169"/>
      <c r="H11614" s="204"/>
    </row>
    <row r="11615" spans="5:8" x14ac:dyDescent="0.25">
      <c r="E11615" s="169"/>
      <c r="F11615" s="169"/>
      <c r="G11615" s="169"/>
      <c r="H11615" s="204"/>
    </row>
    <row r="11616" spans="5:8" x14ac:dyDescent="0.25">
      <c r="E11616" s="169"/>
      <c r="F11616" s="169"/>
      <c r="G11616" s="169"/>
      <c r="H11616" s="204"/>
    </row>
    <row r="11617" spans="5:8" x14ac:dyDescent="0.25">
      <c r="E11617" s="169"/>
      <c r="F11617" s="169"/>
      <c r="G11617" s="169"/>
      <c r="H11617" s="204"/>
    </row>
    <row r="11618" spans="5:8" x14ac:dyDescent="0.25">
      <c r="E11618" s="169"/>
      <c r="F11618" s="169"/>
      <c r="G11618" s="169"/>
      <c r="H11618" s="204"/>
    </row>
    <row r="11619" spans="5:8" x14ac:dyDescent="0.25">
      <c r="E11619" s="169"/>
      <c r="F11619" s="169"/>
      <c r="G11619" s="169"/>
      <c r="H11619" s="204"/>
    </row>
    <row r="11620" spans="5:8" x14ac:dyDescent="0.25">
      <c r="E11620" s="169"/>
      <c r="F11620" s="169"/>
      <c r="G11620" s="169"/>
      <c r="H11620" s="204"/>
    </row>
    <row r="11621" spans="5:8" x14ac:dyDescent="0.25">
      <c r="E11621" s="169"/>
      <c r="F11621" s="169"/>
      <c r="G11621" s="169"/>
      <c r="H11621" s="204"/>
    </row>
    <row r="11622" spans="5:8" x14ac:dyDescent="0.25">
      <c r="E11622" s="169"/>
      <c r="F11622" s="169"/>
      <c r="G11622" s="169"/>
      <c r="H11622" s="204"/>
    </row>
    <row r="11623" spans="5:8" x14ac:dyDescent="0.25">
      <c r="E11623" s="169"/>
      <c r="F11623" s="169"/>
      <c r="G11623" s="169"/>
      <c r="H11623" s="204"/>
    </row>
    <row r="11624" spans="5:8" x14ac:dyDescent="0.25">
      <c r="E11624" s="169"/>
      <c r="F11624" s="169"/>
      <c r="G11624" s="169"/>
      <c r="H11624" s="204"/>
    </row>
    <row r="11625" spans="5:8" x14ac:dyDescent="0.25">
      <c r="E11625" s="169"/>
      <c r="F11625" s="169"/>
      <c r="G11625" s="169"/>
      <c r="H11625" s="204"/>
    </row>
    <row r="11626" spans="5:8" x14ac:dyDescent="0.25">
      <c r="E11626" s="169"/>
      <c r="F11626" s="169"/>
      <c r="G11626" s="169"/>
      <c r="H11626" s="204"/>
    </row>
    <row r="11627" spans="5:8" x14ac:dyDescent="0.25">
      <c r="E11627" s="169"/>
      <c r="F11627" s="169"/>
      <c r="G11627" s="169"/>
      <c r="H11627" s="204"/>
    </row>
    <row r="11628" spans="5:8" x14ac:dyDescent="0.25">
      <c r="E11628" s="169"/>
      <c r="F11628" s="169"/>
      <c r="G11628" s="169"/>
      <c r="H11628" s="204"/>
    </row>
    <row r="11629" spans="5:8" x14ac:dyDescent="0.25">
      <c r="E11629" s="169"/>
      <c r="F11629" s="169"/>
      <c r="G11629" s="169"/>
      <c r="H11629" s="204"/>
    </row>
    <row r="11630" spans="5:8" x14ac:dyDescent="0.25">
      <c r="E11630" s="169"/>
      <c r="F11630" s="169"/>
      <c r="G11630" s="169"/>
      <c r="H11630" s="204"/>
    </row>
    <row r="11631" spans="5:8" x14ac:dyDescent="0.25">
      <c r="E11631" s="169"/>
      <c r="F11631" s="169"/>
      <c r="G11631" s="169"/>
      <c r="H11631" s="204"/>
    </row>
    <row r="11632" spans="5:8" x14ac:dyDescent="0.25">
      <c r="E11632" s="169"/>
      <c r="F11632" s="169"/>
      <c r="G11632" s="169"/>
      <c r="H11632" s="204"/>
    </row>
    <row r="11633" spans="5:8" x14ac:dyDescent="0.25">
      <c r="E11633" s="169"/>
      <c r="F11633" s="169"/>
      <c r="G11633" s="169"/>
      <c r="H11633" s="204"/>
    </row>
    <row r="11634" spans="5:8" x14ac:dyDescent="0.25">
      <c r="E11634" s="169"/>
      <c r="F11634" s="169"/>
      <c r="G11634" s="169"/>
      <c r="H11634" s="204"/>
    </row>
    <row r="11635" spans="5:8" x14ac:dyDescent="0.25">
      <c r="E11635" s="169"/>
      <c r="F11635" s="169"/>
      <c r="G11635" s="169"/>
      <c r="H11635" s="204"/>
    </row>
    <row r="11636" spans="5:8" x14ac:dyDescent="0.25">
      <c r="E11636" s="169"/>
      <c r="F11636" s="169"/>
      <c r="G11636" s="169"/>
      <c r="H11636" s="204"/>
    </row>
    <row r="11637" spans="5:8" x14ac:dyDescent="0.25">
      <c r="E11637" s="169"/>
      <c r="F11637" s="169"/>
      <c r="G11637" s="169"/>
      <c r="H11637" s="204"/>
    </row>
    <row r="11638" spans="5:8" x14ac:dyDescent="0.25">
      <c r="E11638" s="169"/>
      <c r="F11638" s="169"/>
      <c r="G11638" s="169"/>
      <c r="H11638" s="204"/>
    </row>
    <row r="11639" spans="5:8" x14ac:dyDescent="0.25">
      <c r="E11639" s="169"/>
      <c r="F11639" s="169"/>
      <c r="G11639" s="169"/>
      <c r="H11639" s="204"/>
    </row>
    <row r="11640" spans="5:8" x14ac:dyDescent="0.25">
      <c r="E11640" s="169"/>
      <c r="F11640" s="169"/>
      <c r="G11640" s="169"/>
      <c r="H11640" s="204"/>
    </row>
    <row r="11641" spans="5:8" x14ac:dyDescent="0.25">
      <c r="E11641" s="169"/>
      <c r="F11641" s="169"/>
      <c r="G11641" s="169"/>
      <c r="H11641" s="204"/>
    </row>
    <row r="11642" spans="5:8" x14ac:dyDescent="0.25">
      <c r="E11642" s="169"/>
      <c r="F11642" s="169"/>
      <c r="G11642" s="169"/>
      <c r="H11642" s="204"/>
    </row>
    <row r="11643" spans="5:8" x14ac:dyDescent="0.25">
      <c r="E11643" s="169"/>
      <c r="F11643" s="169"/>
      <c r="G11643" s="169"/>
      <c r="H11643" s="204"/>
    </row>
    <row r="11644" spans="5:8" x14ac:dyDescent="0.25">
      <c r="E11644" s="169"/>
      <c r="F11644" s="169"/>
      <c r="G11644" s="169"/>
      <c r="H11644" s="204"/>
    </row>
    <row r="11645" spans="5:8" x14ac:dyDescent="0.25">
      <c r="E11645" s="169"/>
      <c r="F11645" s="169"/>
      <c r="G11645" s="169"/>
      <c r="H11645" s="204"/>
    </row>
    <row r="11646" spans="5:8" x14ac:dyDescent="0.25">
      <c r="E11646" s="169"/>
      <c r="F11646" s="169"/>
      <c r="G11646" s="169"/>
      <c r="H11646" s="204"/>
    </row>
    <row r="11647" spans="5:8" x14ac:dyDescent="0.25">
      <c r="E11647" s="169"/>
      <c r="F11647" s="169"/>
      <c r="G11647" s="169"/>
      <c r="H11647" s="204"/>
    </row>
    <row r="11648" spans="5:8" x14ac:dyDescent="0.25">
      <c r="E11648" s="169"/>
      <c r="F11648" s="169"/>
      <c r="G11648" s="169"/>
      <c r="H11648" s="204"/>
    </row>
    <row r="11649" spans="5:8" x14ac:dyDescent="0.25">
      <c r="E11649" s="169"/>
      <c r="F11649" s="169"/>
      <c r="G11649" s="169"/>
      <c r="H11649" s="204"/>
    </row>
    <row r="11650" spans="5:8" x14ac:dyDescent="0.25">
      <c r="E11650" s="169"/>
      <c r="F11650" s="169"/>
      <c r="G11650" s="169"/>
      <c r="H11650" s="204"/>
    </row>
    <row r="11651" spans="5:8" x14ac:dyDescent="0.25">
      <c r="E11651" s="169"/>
      <c r="F11651" s="169"/>
      <c r="G11651" s="169"/>
      <c r="H11651" s="204"/>
    </row>
    <row r="11652" spans="5:8" x14ac:dyDescent="0.25">
      <c r="E11652" s="169"/>
      <c r="F11652" s="169"/>
      <c r="G11652" s="169"/>
      <c r="H11652" s="204"/>
    </row>
    <row r="11653" spans="5:8" x14ac:dyDescent="0.25">
      <c r="E11653" s="169"/>
      <c r="F11653" s="169"/>
      <c r="G11653" s="169"/>
      <c r="H11653" s="204"/>
    </row>
    <row r="11654" spans="5:8" x14ac:dyDescent="0.25">
      <c r="E11654" s="169"/>
      <c r="F11654" s="169"/>
      <c r="G11654" s="169"/>
      <c r="H11654" s="204"/>
    </row>
    <row r="11655" spans="5:8" x14ac:dyDescent="0.25">
      <c r="E11655" s="169"/>
      <c r="F11655" s="169"/>
      <c r="G11655" s="169"/>
      <c r="H11655" s="204"/>
    </row>
    <row r="11656" spans="5:8" x14ac:dyDescent="0.25">
      <c r="E11656" s="169"/>
      <c r="F11656" s="169"/>
      <c r="G11656" s="169"/>
      <c r="H11656" s="204"/>
    </row>
    <row r="11657" spans="5:8" x14ac:dyDescent="0.25">
      <c r="E11657" s="169"/>
      <c r="F11657" s="169"/>
      <c r="G11657" s="169"/>
      <c r="H11657" s="204"/>
    </row>
    <row r="11658" spans="5:8" x14ac:dyDescent="0.25">
      <c r="E11658" s="169"/>
      <c r="F11658" s="169"/>
      <c r="G11658" s="169"/>
      <c r="H11658" s="204"/>
    </row>
    <row r="11659" spans="5:8" x14ac:dyDescent="0.25">
      <c r="E11659" s="169"/>
      <c r="F11659" s="169"/>
      <c r="G11659" s="169"/>
      <c r="H11659" s="204"/>
    </row>
    <row r="11660" spans="5:8" x14ac:dyDescent="0.25">
      <c r="E11660" s="169"/>
      <c r="F11660" s="169"/>
      <c r="G11660" s="169"/>
      <c r="H11660" s="204"/>
    </row>
    <row r="11661" spans="5:8" x14ac:dyDescent="0.25">
      <c r="E11661" s="169"/>
      <c r="F11661" s="169"/>
      <c r="G11661" s="169"/>
      <c r="H11661" s="204"/>
    </row>
    <row r="11662" spans="5:8" x14ac:dyDescent="0.25">
      <c r="E11662" s="169"/>
      <c r="F11662" s="169"/>
      <c r="G11662" s="169"/>
      <c r="H11662" s="204"/>
    </row>
    <row r="11663" spans="5:8" x14ac:dyDescent="0.25">
      <c r="E11663" s="169"/>
      <c r="F11663" s="169"/>
      <c r="G11663" s="169"/>
      <c r="H11663" s="204"/>
    </row>
    <row r="11664" spans="5:8" x14ac:dyDescent="0.25">
      <c r="E11664" s="169"/>
      <c r="F11664" s="169"/>
      <c r="G11664" s="169"/>
      <c r="H11664" s="204"/>
    </row>
    <row r="11665" spans="5:8" x14ac:dyDescent="0.25">
      <c r="E11665" s="169"/>
      <c r="F11665" s="169"/>
      <c r="G11665" s="169"/>
      <c r="H11665" s="204"/>
    </row>
    <row r="11666" spans="5:8" x14ac:dyDescent="0.25">
      <c r="E11666" s="169"/>
      <c r="F11666" s="169"/>
      <c r="G11666" s="169"/>
      <c r="H11666" s="204"/>
    </row>
    <row r="11667" spans="5:8" x14ac:dyDescent="0.25">
      <c r="E11667" s="169"/>
      <c r="F11667" s="169"/>
      <c r="G11667" s="169"/>
      <c r="H11667" s="204"/>
    </row>
    <row r="11668" spans="5:8" x14ac:dyDescent="0.25">
      <c r="E11668" s="169"/>
      <c r="F11668" s="169"/>
      <c r="G11668" s="169"/>
      <c r="H11668" s="204"/>
    </row>
    <row r="11669" spans="5:8" x14ac:dyDescent="0.25">
      <c r="E11669" s="169"/>
      <c r="F11669" s="169"/>
      <c r="G11669" s="169"/>
      <c r="H11669" s="204"/>
    </row>
    <row r="11670" spans="5:8" x14ac:dyDescent="0.25">
      <c r="E11670" s="169"/>
      <c r="F11670" s="169"/>
      <c r="G11670" s="169"/>
      <c r="H11670" s="204"/>
    </row>
    <row r="11671" spans="5:8" x14ac:dyDescent="0.25">
      <c r="E11671" s="169"/>
      <c r="F11671" s="169"/>
      <c r="G11671" s="169"/>
      <c r="H11671" s="204"/>
    </row>
    <row r="11672" spans="5:8" x14ac:dyDescent="0.25">
      <c r="E11672" s="169"/>
      <c r="F11672" s="169"/>
      <c r="G11672" s="169"/>
      <c r="H11672" s="204"/>
    </row>
    <row r="11673" spans="5:8" x14ac:dyDescent="0.25">
      <c r="E11673" s="169"/>
      <c r="F11673" s="169"/>
      <c r="G11673" s="169"/>
      <c r="H11673" s="204"/>
    </row>
    <row r="11674" spans="5:8" x14ac:dyDescent="0.25">
      <c r="E11674" s="169"/>
      <c r="F11674" s="169"/>
      <c r="G11674" s="169"/>
      <c r="H11674" s="204"/>
    </row>
    <row r="11675" spans="5:8" x14ac:dyDescent="0.25">
      <c r="E11675" s="169"/>
      <c r="F11675" s="169"/>
      <c r="G11675" s="169"/>
      <c r="H11675" s="204"/>
    </row>
    <row r="11676" spans="5:8" x14ac:dyDescent="0.25">
      <c r="E11676" s="169"/>
      <c r="F11676" s="169"/>
      <c r="G11676" s="169"/>
      <c r="H11676" s="204"/>
    </row>
    <row r="11677" spans="5:8" x14ac:dyDescent="0.25">
      <c r="E11677" s="169"/>
      <c r="F11677" s="169"/>
      <c r="G11677" s="169"/>
      <c r="H11677" s="204"/>
    </row>
    <row r="11678" spans="5:8" x14ac:dyDescent="0.25">
      <c r="E11678" s="169"/>
      <c r="F11678" s="169"/>
      <c r="G11678" s="169"/>
      <c r="H11678" s="204"/>
    </row>
    <row r="11679" spans="5:8" x14ac:dyDescent="0.25">
      <c r="E11679" s="169"/>
      <c r="F11679" s="169"/>
      <c r="G11679" s="169"/>
      <c r="H11679" s="204"/>
    </row>
    <row r="11680" spans="5:8" x14ac:dyDescent="0.25">
      <c r="E11680" s="169"/>
      <c r="F11680" s="169"/>
      <c r="G11680" s="169"/>
      <c r="H11680" s="204"/>
    </row>
    <row r="11681" spans="5:8" x14ac:dyDescent="0.25">
      <c r="E11681" s="169"/>
      <c r="F11681" s="169"/>
      <c r="G11681" s="169"/>
      <c r="H11681" s="204"/>
    </row>
    <row r="11682" spans="5:8" x14ac:dyDescent="0.25">
      <c r="E11682" s="169"/>
      <c r="F11682" s="169"/>
      <c r="G11682" s="169"/>
      <c r="H11682" s="204"/>
    </row>
    <row r="11683" spans="5:8" x14ac:dyDescent="0.25">
      <c r="E11683" s="169"/>
      <c r="F11683" s="169"/>
      <c r="G11683" s="169"/>
      <c r="H11683" s="204"/>
    </row>
    <row r="11684" spans="5:8" x14ac:dyDescent="0.25">
      <c r="E11684" s="169"/>
      <c r="F11684" s="169"/>
      <c r="G11684" s="169"/>
      <c r="H11684" s="204"/>
    </row>
    <row r="11685" spans="5:8" x14ac:dyDescent="0.25">
      <c r="E11685" s="169"/>
      <c r="F11685" s="169"/>
      <c r="G11685" s="169"/>
      <c r="H11685" s="204"/>
    </row>
    <row r="11686" spans="5:8" x14ac:dyDescent="0.25">
      <c r="E11686" s="169"/>
      <c r="F11686" s="169"/>
      <c r="G11686" s="169"/>
      <c r="H11686" s="204"/>
    </row>
    <row r="11687" spans="5:8" x14ac:dyDescent="0.25">
      <c r="E11687" s="169"/>
      <c r="F11687" s="169"/>
      <c r="G11687" s="169"/>
      <c r="H11687" s="204"/>
    </row>
    <row r="11688" spans="5:8" x14ac:dyDescent="0.25">
      <c r="E11688" s="169"/>
      <c r="F11688" s="169"/>
      <c r="G11688" s="169"/>
      <c r="H11688" s="204"/>
    </row>
    <row r="11689" spans="5:8" x14ac:dyDescent="0.25">
      <c r="E11689" s="169"/>
      <c r="F11689" s="169"/>
      <c r="G11689" s="169"/>
      <c r="H11689" s="204"/>
    </row>
    <row r="11690" spans="5:8" x14ac:dyDescent="0.25">
      <c r="E11690" s="169"/>
      <c r="F11690" s="169"/>
      <c r="G11690" s="169"/>
      <c r="H11690" s="204"/>
    </row>
    <row r="11691" spans="5:8" x14ac:dyDescent="0.25">
      <c r="E11691" s="169"/>
      <c r="F11691" s="169"/>
      <c r="G11691" s="169"/>
      <c r="H11691" s="204"/>
    </row>
    <row r="11692" spans="5:8" x14ac:dyDescent="0.25">
      <c r="E11692" s="169"/>
      <c r="F11692" s="169"/>
      <c r="G11692" s="169"/>
      <c r="H11692" s="204"/>
    </row>
    <row r="11693" spans="5:8" x14ac:dyDescent="0.25">
      <c r="E11693" s="169"/>
      <c r="F11693" s="169"/>
      <c r="G11693" s="169"/>
      <c r="H11693" s="204"/>
    </row>
    <row r="11694" spans="5:8" x14ac:dyDescent="0.25">
      <c r="E11694" s="169"/>
      <c r="F11694" s="169"/>
      <c r="G11694" s="169"/>
      <c r="H11694" s="204"/>
    </row>
    <row r="11695" spans="5:8" x14ac:dyDescent="0.25">
      <c r="E11695" s="169"/>
      <c r="F11695" s="169"/>
      <c r="G11695" s="169"/>
      <c r="H11695" s="204"/>
    </row>
    <row r="11696" spans="5:8" x14ac:dyDescent="0.25">
      <c r="E11696" s="169"/>
      <c r="F11696" s="169"/>
      <c r="G11696" s="169"/>
      <c r="H11696" s="204"/>
    </row>
    <row r="11697" spans="5:8" x14ac:dyDescent="0.25">
      <c r="E11697" s="169"/>
      <c r="F11697" s="169"/>
      <c r="G11697" s="169"/>
      <c r="H11697" s="204"/>
    </row>
    <row r="11698" spans="5:8" x14ac:dyDescent="0.25">
      <c r="E11698" s="169"/>
      <c r="F11698" s="169"/>
      <c r="G11698" s="169"/>
      <c r="H11698" s="204"/>
    </row>
    <row r="11699" spans="5:8" x14ac:dyDescent="0.25">
      <c r="E11699" s="169"/>
      <c r="F11699" s="169"/>
      <c r="G11699" s="169"/>
      <c r="H11699" s="204"/>
    </row>
    <row r="11700" spans="5:8" x14ac:dyDescent="0.25">
      <c r="E11700" s="169"/>
      <c r="F11700" s="169"/>
      <c r="G11700" s="169"/>
      <c r="H11700" s="204"/>
    </row>
    <row r="11701" spans="5:8" x14ac:dyDescent="0.25">
      <c r="E11701" s="169"/>
      <c r="F11701" s="169"/>
      <c r="G11701" s="169"/>
      <c r="H11701" s="204"/>
    </row>
    <row r="11702" spans="5:8" x14ac:dyDescent="0.25">
      <c r="E11702" s="169"/>
      <c r="F11702" s="169"/>
      <c r="G11702" s="169"/>
      <c r="H11702" s="204"/>
    </row>
    <row r="11703" spans="5:8" x14ac:dyDescent="0.25">
      <c r="E11703" s="169"/>
      <c r="F11703" s="169"/>
      <c r="G11703" s="169"/>
      <c r="H11703" s="204"/>
    </row>
    <row r="11704" spans="5:8" x14ac:dyDescent="0.25">
      <c r="E11704" s="169"/>
      <c r="F11704" s="169"/>
      <c r="G11704" s="169"/>
      <c r="H11704" s="204"/>
    </row>
    <row r="11705" spans="5:8" x14ac:dyDescent="0.25">
      <c r="E11705" s="169"/>
      <c r="F11705" s="169"/>
      <c r="G11705" s="169"/>
      <c r="H11705" s="204"/>
    </row>
    <row r="11706" spans="5:8" x14ac:dyDescent="0.25">
      <c r="E11706" s="169"/>
      <c r="F11706" s="169"/>
      <c r="G11706" s="169"/>
      <c r="H11706" s="204"/>
    </row>
    <row r="11707" spans="5:8" x14ac:dyDescent="0.25">
      <c r="E11707" s="169"/>
      <c r="F11707" s="169"/>
      <c r="G11707" s="169"/>
      <c r="H11707" s="204"/>
    </row>
    <row r="11708" spans="5:8" x14ac:dyDescent="0.25">
      <c r="E11708" s="169"/>
      <c r="F11708" s="169"/>
      <c r="G11708" s="169"/>
      <c r="H11708" s="204"/>
    </row>
    <row r="11709" spans="5:8" x14ac:dyDescent="0.25">
      <c r="E11709" s="169"/>
      <c r="F11709" s="169"/>
      <c r="G11709" s="169"/>
      <c r="H11709" s="204"/>
    </row>
    <row r="11710" spans="5:8" x14ac:dyDescent="0.25">
      <c r="E11710" s="169"/>
      <c r="F11710" s="169"/>
      <c r="G11710" s="169"/>
      <c r="H11710" s="204"/>
    </row>
    <row r="11711" spans="5:8" x14ac:dyDescent="0.25">
      <c r="E11711" s="169"/>
      <c r="F11711" s="169"/>
      <c r="G11711" s="169"/>
      <c r="H11711" s="204"/>
    </row>
    <row r="11712" spans="5:8" x14ac:dyDescent="0.25">
      <c r="E11712" s="169"/>
      <c r="F11712" s="169"/>
      <c r="G11712" s="169"/>
      <c r="H11712" s="204"/>
    </row>
    <row r="11713" spans="5:8" x14ac:dyDescent="0.25">
      <c r="E11713" s="169"/>
      <c r="F11713" s="169"/>
      <c r="G11713" s="169"/>
      <c r="H11713" s="204"/>
    </row>
    <row r="11714" spans="5:8" x14ac:dyDescent="0.25">
      <c r="E11714" s="169"/>
      <c r="F11714" s="169"/>
      <c r="G11714" s="169"/>
      <c r="H11714" s="204"/>
    </row>
    <row r="11715" spans="5:8" x14ac:dyDescent="0.25">
      <c r="E11715" s="169"/>
      <c r="F11715" s="169"/>
      <c r="G11715" s="169"/>
      <c r="H11715" s="204"/>
    </row>
    <row r="11716" spans="5:8" x14ac:dyDescent="0.25">
      <c r="E11716" s="169"/>
      <c r="F11716" s="169"/>
      <c r="G11716" s="169"/>
      <c r="H11716" s="204"/>
    </row>
    <row r="11717" spans="5:8" x14ac:dyDescent="0.25">
      <c r="E11717" s="169"/>
      <c r="F11717" s="169"/>
      <c r="G11717" s="169"/>
      <c r="H11717" s="204"/>
    </row>
    <row r="11718" spans="5:8" x14ac:dyDescent="0.25">
      <c r="E11718" s="169"/>
      <c r="F11718" s="169"/>
      <c r="G11718" s="169"/>
      <c r="H11718" s="204"/>
    </row>
    <row r="11719" spans="5:8" x14ac:dyDescent="0.25">
      <c r="E11719" s="169"/>
      <c r="F11719" s="169"/>
      <c r="G11719" s="169"/>
      <c r="H11719" s="204"/>
    </row>
    <row r="11720" spans="5:8" x14ac:dyDescent="0.25">
      <c r="E11720" s="169"/>
      <c r="F11720" s="169"/>
      <c r="G11720" s="169"/>
      <c r="H11720" s="204"/>
    </row>
    <row r="11721" spans="5:8" x14ac:dyDescent="0.25">
      <c r="E11721" s="169"/>
      <c r="F11721" s="169"/>
      <c r="G11721" s="169"/>
      <c r="H11721" s="204"/>
    </row>
    <row r="11722" spans="5:8" x14ac:dyDescent="0.25">
      <c r="E11722" s="169"/>
      <c r="F11722" s="169"/>
      <c r="G11722" s="169"/>
      <c r="H11722" s="204"/>
    </row>
    <row r="11723" spans="5:8" x14ac:dyDescent="0.25">
      <c r="E11723" s="169"/>
      <c r="F11723" s="169"/>
      <c r="G11723" s="169"/>
      <c r="H11723" s="204"/>
    </row>
    <row r="11724" spans="5:8" x14ac:dyDescent="0.25">
      <c r="E11724" s="169"/>
      <c r="F11724" s="169"/>
      <c r="G11724" s="169"/>
      <c r="H11724" s="204"/>
    </row>
    <row r="11725" spans="5:8" x14ac:dyDescent="0.25">
      <c r="E11725" s="169"/>
      <c r="F11725" s="169"/>
      <c r="G11725" s="169"/>
      <c r="H11725" s="204"/>
    </row>
    <row r="11726" spans="5:8" x14ac:dyDescent="0.25">
      <c r="E11726" s="169"/>
      <c r="F11726" s="169"/>
      <c r="G11726" s="169"/>
      <c r="H11726" s="204"/>
    </row>
    <row r="11727" spans="5:8" x14ac:dyDescent="0.25">
      <c r="E11727" s="169"/>
      <c r="F11727" s="169"/>
      <c r="G11727" s="169"/>
      <c r="H11727" s="204"/>
    </row>
    <row r="11728" spans="5:8" x14ac:dyDescent="0.25">
      <c r="E11728" s="169"/>
      <c r="F11728" s="169"/>
      <c r="G11728" s="169"/>
      <c r="H11728" s="204"/>
    </row>
    <row r="11729" spans="5:8" x14ac:dyDescent="0.25">
      <c r="E11729" s="169"/>
      <c r="F11729" s="169"/>
      <c r="G11729" s="169"/>
      <c r="H11729" s="204"/>
    </row>
    <row r="11730" spans="5:8" x14ac:dyDescent="0.25">
      <c r="E11730" s="169"/>
      <c r="F11730" s="169"/>
      <c r="G11730" s="169"/>
      <c r="H11730" s="204"/>
    </row>
    <row r="11731" spans="5:8" x14ac:dyDescent="0.25">
      <c r="E11731" s="169"/>
      <c r="F11731" s="169"/>
      <c r="G11731" s="169"/>
      <c r="H11731" s="204"/>
    </row>
    <row r="11732" spans="5:8" x14ac:dyDescent="0.25">
      <c r="E11732" s="169"/>
      <c r="F11732" s="169"/>
      <c r="G11732" s="169"/>
      <c r="H11732" s="204"/>
    </row>
    <row r="11733" spans="5:8" x14ac:dyDescent="0.25">
      <c r="E11733" s="169"/>
      <c r="F11733" s="169"/>
      <c r="G11733" s="169"/>
      <c r="H11733" s="204"/>
    </row>
    <row r="11734" spans="5:8" x14ac:dyDescent="0.25">
      <c r="E11734" s="169"/>
      <c r="F11734" s="169"/>
      <c r="G11734" s="169"/>
      <c r="H11734" s="204"/>
    </row>
    <row r="11735" spans="5:8" x14ac:dyDescent="0.25">
      <c r="E11735" s="169"/>
      <c r="F11735" s="169"/>
      <c r="G11735" s="169"/>
      <c r="H11735" s="204"/>
    </row>
    <row r="11736" spans="5:8" x14ac:dyDescent="0.25">
      <c r="E11736" s="169"/>
      <c r="F11736" s="169"/>
      <c r="G11736" s="169"/>
      <c r="H11736" s="204"/>
    </row>
    <row r="11737" spans="5:8" x14ac:dyDescent="0.25">
      <c r="E11737" s="169"/>
      <c r="F11737" s="169"/>
      <c r="G11737" s="169"/>
      <c r="H11737" s="204"/>
    </row>
    <row r="11738" spans="5:8" x14ac:dyDescent="0.25">
      <c r="E11738" s="169"/>
      <c r="F11738" s="169"/>
      <c r="G11738" s="169"/>
      <c r="H11738" s="204"/>
    </row>
    <row r="11739" spans="5:8" x14ac:dyDescent="0.25">
      <c r="E11739" s="169"/>
      <c r="F11739" s="169"/>
      <c r="G11739" s="169"/>
      <c r="H11739" s="204"/>
    </row>
    <row r="11740" spans="5:8" x14ac:dyDescent="0.25">
      <c r="E11740" s="169"/>
      <c r="F11740" s="169"/>
      <c r="G11740" s="169"/>
      <c r="H11740" s="204"/>
    </row>
    <row r="11741" spans="5:8" x14ac:dyDescent="0.25">
      <c r="E11741" s="169"/>
      <c r="F11741" s="169"/>
      <c r="G11741" s="169"/>
      <c r="H11741" s="204"/>
    </row>
    <row r="11742" spans="5:8" x14ac:dyDescent="0.25">
      <c r="E11742" s="169"/>
      <c r="F11742" s="169"/>
      <c r="G11742" s="169"/>
      <c r="H11742" s="204"/>
    </row>
    <row r="11743" spans="5:8" x14ac:dyDescent="0.25">
      <c r="E11743" s="169"/>
      <c r="F11743" s="169"/>
      <c r="G11743" s="169"/>
      <c r="H11743" s="204"/>
    </row>
    <row r="11744" spans="5:8" x14ac:dyDescent="0.25">
      <c r="E11744" s="169"/>
      <c r="F11744" s="169"/>
      <c r="G11744" s="169"/>
      <c r="H11744" s="204"/>
    </row>
    <row r="11745" spans="5:8" x14ac:dyDescent="0.25">
      <c r="E11745" s="169"/>
      <c r="F11745" s="169"/>
      <c r="G11745" s="169"/>
      <c r="H11745" s="204"/>
    </row>
    <row r="11746" spans="5:8" x14ac:dyDescent="0.25">
      <c r="E11746" s="169"/>
      <c r="F11746" s="169"/>
      <c r="G11746" s="169"/>
      <c r="H11746" s="204"/>
    </row>
    <row r="11747" spans="5:8" x14ac:dyDescent="0.25">
      <c r="E11747" s="169"/>
      <c r="F11747" s="169"/>
      <c r="G11747" s="169"/>
      <c r="H11747" s="204"/>
    </row>
    <row r="11748" spans="5:8" x14ac:dyDescent="0.25">
      <c r="E11748" s="169"/>
      <c r="F11748" s="169"/>
      <c r="G11748" s="169"/>
      <c r="H11748" s="204"/>
    </row>
    <row r="11749" spans="5:8" x14ac:dyDescent="0.25">
      <c r="E11749" s="169"/>
      <c r="F11749" s="169"/>
      <c r="G11749" s="169"/>
      <c r="H11749" s="204"/>
    </row>
    <row r="11750" spans="5:8" x14ac:dyDescent="0.25">
      <c r="E11750" s="169"/>
      <c r="F11750" s="169"/>
      <c r="G11750" s="169"/>
      <c r="H11750" s="204"/>
    </row>
    <row r="11751" spans="5:8" x14ac:dyDescent="0.25">
      <c r="E11751" s="169"/>
      <c r="F11751" s="169"/>
      <c r="G11751" s="169"/>
      <c r="H11751" s="204"/>
    </row>
    <row r="11752" spans="5:8" x14ac:dyDescent="0.25">
      <c r="E11752" s="169"/>
      <c r="F11752" s="169"/>
      <c r="G11752" s="169"/>
      <c r="H11752" s="204"/>
    </row>
    <row r="11753" spans="5:8" x14ac:dyDescent="0.25">
      <c r="E11753" s="169"/>
      <c r="F11753" s="169"/>
      <c r="G11753" s="169"/>
      <c r="H11753" s="204"/>
    </row>
    <row r="11754" spans="5:8" x14ac:dyDescent="0.25">
      <c r="E11754" s="169"/>
      <c r="F11754" s="169"/>
      <c r="G11754" s="169"/>
      <c r="H11754" s="204"/>
    </row>
    <row r="11755" spans="5:8" x14ac:dyDescent="0.25">
      <c r="E11755" s="169"/>
      <c r="F11755" s="169"/>
      <c r="G11755" s="169"/>
      <c r="H11755" s="204"/>
    </row>
    <row r="11756" spans="5:8" x14ac:dyDescent="0.25">
      <c r="E11756" s="169"/>
      <c r="F11756" s="169"/>
      <c r="G11756" s="169"/>
      <c r="H11756" s="204"/>
    </row>
    <row r="11757" spans="5:8" x14ac:dyDescent="0.25">
      <c r="E11757" s="169"/>
      <c r="F11757" s="169"/>
      <c r="G11757" s="169"/>
      <c r="H11757" s="204"/>
    </row>
    <row r="11758" spans="5:8" x14ac:dyDescent="0.25">
      <c r="E11758" s="169"/>
      <c r="F11758" s="169"/>
      <c r="G11758" s="169"/>
      <c r="H11758" s="204"/>
    </row>
    <row r="11759" spans="5:8" x14ac:dyDescent="0.25">
      <c r="E11759" s="169"/>
      <c r="F11759" s="169"/>
      <c r="G11759" s="169"/>
      <c r="H11759" s="204"/>
    </row>
    <row r="11760" spans="5:8" x14ac:dyDescent="0.25">
      <c r="E11760" s="169"/>
      <c r="F11760" s="169"/>
      <c r="G11760" s="169"/>
      <c r="H11760" s="204"/>
    </row>
    <row r="11761" spans="5:8" x14ac:dyDescent="0.25">
      <c r="E11761" s="169"/>
      <c r="F11761" s="169"/>
      <c r="G11761" s="169"/>
      <c r="H11761" s="204"/>
    </row>
    <row r="11762" spans="5:8" x14ac:dyDescent="0.25">
      <c r="E11762" s="169"/>
      <c r="F11762" s="169"/>
      <c r="G11762" s="169"/>
      <c r="H11762" s="204"/>
    </row>
    <row r="11763" spans="5:8" x14ac:dyDescent="0.25">
      <c r="E11763" s="169"/>
      <c r="F11763" s="169"/>
      <c r="G11763" s="169"/>
      <c r="H11763" s="204"/>
    </row>
    <row r="11764" spans="5:8" x14ac:dyDescent="0.25">
      <c r="E11764" s="169"/>
      <c r="F11764" s="169"/>
      <c r="G11764" s="169"/>
      <c r="H11764" s="204"/>
    </row>
    <row r="11765" spans="5:8" x14ac:dyDescent="0.25">
      <c r="E11765" s="169"/>
      <c r="F11765" s="169"/>
      <c r="G11765" s="169"/>
      <c r="H11765" s="204"/>
    </row>
    <row r="11766" spans="5:8" x14ac:dyDescent="0.25">
      <c r="E11766" s="169"/>
      <c r="F11766" s="169"/>
      <c r="G11766" s="169"/>
      <c r="H11766" s="204"/>
    </row>
    <row r="11767" spans="5:8" x14ac:dyDescent="0.25">
      <c r="E11767" s="169"/>
      <c r="F11767" s="169"/>
      <c r="G11767" s="169"/>
      <c r="H11767" s="204"/>
    </row>
    <row r="11768" spans="5:8" x14ac:dyDescent="0.25">
      <c r="E11768" s="169"/>
      <c r="F11768" s="169"/>
      <c r="G11768" s="169"/>
      <c r="H11768" s="204"/>
    </row>
    <row r="11769" spans="5:8" x14ac:dyDescent="0.25">
      <c r="E11769" s="169"/>
      <c r="F11769" s="169"/>
      <c r="G11769" s="169"/>
      <c r="H11769" s="204"/>
    </row>
    <row r="11770" spans="5:8" x14ac:dyDescent="0.25">
      <c r="E11770" s="169"/>
      <c r="F11770" s="169"/>
      <c r="G11770" s="169"/>
      <c r="H11770" s="204"/>
    </row>
    <row r="11771" spans="5:8" x14ac:dyDescent="0.25">
      <c r="E11771" s="169"/>
      <c r="F11771" s="169"/>
      <c r="G11771" s="169"/>
      <c r="H11771" s="204"/>
    </row>
    <row r="11772" spans="5:8" x14ac:dyDescent="0.25">
      <c r="E11772" s="169"/>
      <c r="F11772" s="169"/>
      <c r="G11772" s="169"/>
      <c r="H11772" s="204"/>
    </row>
    <row r="11773" spans="5:8" x14ac:dyDescent="0.25">
      <c r="E11773" s="169"/>
      <c r="F11773" s="169"/>
      <c r="G11773" s="169"/>
      <c r="H11773" s="204"/>
    </row>
    <row r="11774" spans="5:8" x14ac:dyDescent="0.25">
      <c r="E11774" s="169"/>
      <c r="F11774" s="169"/>
      <c r="G11774" s="169"/>
      <c r="H11774" s="204"/>
    </row>
    <row r="11775" spans="5:8" x14ac:dyDescent="0.25">
      <c r="E11775" s="169"/>
      <c r="F11775" s="169"/>
      <c r="G11775" s="169"/>
      <c r="H11775" s="204"/>
    </row>
    <row r="11776" spans="5:8" x14ac:dyDescent="0.25">
      <c r="E11776" s="169"/>
      <c r="F11776" s="169"/>
      <c r="G11776" s="169"/>
      <c r="H11776" s="204"/>
    </row>
    <row r="11777" spans="5:8" x14ac:dyDescent="0.25">
      <c r="E11777" s="169"/>
      <c r="F11777" s="169"/>
      <c r="G11777" s="169"/>
      <c r="H11777" s="204"/>
    </row>
    <row r="11778" spans="5:8" x14ac:dyDescent="0.25">
      <c r="E11778" s="169"/>
      <c r="F11778" s="169"/>
      <c r="G11778" s="169"/>
      <c r="H11778" s="204"/>
    </row>
    <row r="11779" spans="5:8" x14ac:dyDescent="0.25">
      <c r="E11779" s="169"/>
      <c r="F11779" s="169"/>
      <c r="G11779" s="169"/>
      <c r="H11779" s="204"/>
    </row>
    <row r="11780" spans="5:8" x14ac:dyDescent="0.25">
      <c r="E11780" s="169"/>
      <c r="F11780" s="169"/>
      <c r="G11780" s="169"/>
      <c r="H11780" s="204"/>
    </row>
    <row r="11781" spans="5:8" x14ac:dyDescent="0.25">
      <c r="E11781" s="169"/>
      <c r="F11781" s="169"/>
      <c r="G11781" s="169"/>
      <c r="H11781" s="204"/>
    </row>
    <row r="11782" spans="5:8" x14ac:dyDescent="0.25">
      <c r="E11782" s="169"/>
      <c r="F11782" s="169"/>
      <c r="G11782" s="169"/>
      <c r="H11782" s="204"/>
    </row>
    <row r="11783" spans="5:8" x14ac:dyDescent="0.25">
      <c r="E11783" s="169"/>
      <c r="F11783" s="169"/>
      <c r="G11783" s="169"/>
      <c r="H11783" s="204"/>
    </row>
    <row r="11784" spans="5:8" x14ac:dyDescent="0.25">
      <c r="E11784" s="169"/>
      <c r="F11784" s="169"/>
      <c r="G11784" s="169"/>
      <c r="H11784" s="204"/>
    </row>
    <row r="11785" spans="5:8" x14ac:dyDescent="0.25">
      <c r="E11785" s="169"/>
      <c r="F11785" s="169"/>
      <c r="G11785" s="169"/>
      <c r="H11785" s="204"/>
    </row>
    <row r="11786" spans="5:8" x14ac:dyDescent="0.25">
      <c r="E11786" s="169"/>
      <c r="F11786" s="169"/>
      <c r="G11786" s="169"/>
      <c r="H11786" s="204"/>
    </row>
    <row r="11787" spans="5:8" x14ac:dyDescent="0.25">
      <c r="E11787" s="169"/>
      <c r="F11787" s="169"/>
      <c r="G11787" s="169"/>
      <c r="H11787" s="204"/>
    </row>
    <row r="11788" spans="5:8" x14ac:dyDescent="0.25">
      <c r="E11788" s="169"/>
      <c r="F11788" s="169"/>
      <c r="G11788" s="169"/>
      <c r="H11788" s="204"/>
    </row>
    <row r="11789" spans="5:8" x14ac:dyDescent="0.25">
      <c r="E11789" s="169"/>
      <c r="F11789" s="169"/>
      <c r="G11789" s="169"/>
      <c r="H11789" s="204"/>
    </row>
    <row r="11790" spans="5:8" x14ac:dyDescent="0.25">
      <c r="E11790" s="169"/>
      <c r="F11790" s="169"/>
      <c r="G11790" s="169"/>
      <c r="H11790" s="204"/>
    </row>
    <row r="11791" spans="5:8" x14ac:dyDescent="0.25">
      <c r="E11791" s="169"/>
      <c r="F11791" s="169"/>
      <c r="G11791" s="169"/>
      <c r="H11791" s="204"/>
    </row>
    <row r="11792" spans="5:8" x14ac:dyDescent="0.25">
      <c r="E11792" s="169"/>
      <c r="F11792" s="169"/>
      <c r="G11792" s="169"/>
      <c r="H11792" s="204"/>
    </row>
    <row r="11793" spans="5:8" x14ac:dyDescent="0.25">
      <c r="E11793" s="169"/>
      <c r="F11793" s="169"/>
      <c r="G11793" s="169"/>
      <c r="H11793" s="204"/>
    </row>
    <row r="11794" spans="5:8" x14ac:dyDescent="0.25">
      <c r="E11794" s="169"/>
      <c r="F11794" s="169"/>
      <c r="G11794" s="169"/>
      <c r="H11794" s="204"/>
    </row>
    <row r="11795" spans="5:8" x14ac:dyDescent="0.25">
      <c r="E11795" s="169"/>
      <c r="F11795" s="169"/>
      <c r="G11795" s="169"/>
      <c r="H11795" s="204"/>
    </row>
    <row r="11796" spans="5:8" x14ac:dyDescent="0.25">
      <c r="E11796" s="169"/>
      <c r="F11796" s="169"/>
      <c r="G11796" s="169"/>
      <c r="H11796" s="204"/>
    </row>
    <row r="11797" spans="5:8" x14ac:dyDescent="0.25">
      <c r="E11797" s="169"/>
      <c r="F11797" s="169"/>
      <c r="G11797" s="169"/>
      <c r="H11797" s="204"/>
    </row>
    <row r="11798" spans="5:8" x14ac:dyDescent="0.25">
      <c r="E11798" s="169"/>
      <c r="F11798" s="169"/>
      <c r="G11798" s="169"/>
      <c r="H11798" s="204"/>
    </row>
    <row r="11799" spans="5:8" x14ac:dyDescent="0.25">
      <c r="E11799" s="169"/>
      <c r="F11799" s="169"/>
      <c r="G11799" s="169"/>
      <c r="H11799" s="204"/>
    </row>
    <row r="11800" spans="5:8" x14ac:dyDescent="0.25">
      <c r="E11800" s="169"/>
      <c r="F11800" s="169"/>
      <c r="G11800" s="169"/>
      <c r="H11800" s="204"/>
    </row>
    <row r="11801" spans="5:8" x14ac:dyDescent="0.25">
      <c r="E11801" s="169"/>
      <c r="F11801" s="169"/>
      <c r="G11801" s="169"/>
      <c r="H11801" s="204"/>
    </row>
    <row r="11802" spans="5:8" x14ac:dyDescent="0.25">
      <c r="E11802" s="169"/>
      <c r="F11802" s="169"/>
      <c r="G11802" s="169"/>
      <c r="H11802" s="204"/>
    </row>
    <row r="11803" spans="5:8" x14ac:dyDescent="0.25">
      <c r="E11803" s="169"/>
      <c r="F11803" s="169"/>
      <c r="G11803" s="169"/>
      <c r="H11803" s="204"/>
    </row>
    <row r="11804" spans="5:8" x14ac:dyDescent="0.25">
      <c r="E11804" s="169"/>
      <c r="F11804" s="169"/>
      <c r="G11804" s="169"/>
      <c r="H11804" s="204"/>
    </row>
    <row r="11805" spans="5:8" x14ac:dyDescent="0.25">
      <c r="E11805" s="169"/>
      <c r="F11805" s="169"/>
      <c r="G11805" s="169"/>
      <c r="H11805" s="204"/>
    </row>
    <row r="11806" spans="5:8" x14ac:dyDescent="0.25">
      <c r="E11806" s="169"/>
      <c r="F11806" s="169"/>
      <c r="G11806" s="169"/>
      <c r="H11806" s="204"/>
    </row>
    <row r="11807" spans="5:8" x14ac:dyDescent="0.25">
      <c r="E11807" s="169"/>
      <c r="F11807" s="169"/>
      <c r="G11807" s="169"/>
      <c r="H11807" s="204"/>
    </row>
    <row r="11808" spans="5:8" x14ac:dyDescent="0.25">
      <c r="E11808" s="169"/>
      <c r="F11808" s="169"/>
      <c r="G11808" s="169"/>
      <c r="H11808" s="204"/>
    </row>
    <row r="11809" spans="5:8" x14ac:dyDescent="0.25">
      <c r="E11809" s="169"/>
      <c r="F11809" s="169"/>
      <c r="G11809" s="169"/>
      <c r="H11809" s="204"/>
    </row>
    <row r="11810" spans="5:8" x14ac:dyDescent="0.25">
      <c r="E11810" s="169"/>
      <c r="F11810" s="169"/>
      <c r="G11810" s="169"/>
      <c r="H11810" s="204"/>
    </row>
    <row r="11811" spans="5:8" x14ac:dyDescent="0.25">
      <c r="E11811" s="169"/>
      <c r="F11811" s="169"/>
      <c r="G11811" s="169"/>
      <c r="H11811" s="204"/>
    </row>
    <row r="11812" spans="5:8" x14ac:dyDescent="0.25">
      <c r="E11812" s="169"/>
      <c r="F11812" s="169"/>
      <c r="G11812" s="169"/>
      <c r="H11812" s="204"/>
    </row>
    <row r="11813" spans="5:8" x14ac:dyDescent="0.25">
      <c r="E11813" s="169"/>
      <c r="F11813" s="169"/>
      <c r="G11813" s="169"/>
      <c r="H11813" s="204"/>
    </row>
    <row r="11814" spans="5:8" x14ac:dyDescent="0.25">
      <c r="E11814" s="169"/>
      <c r="F11814" s="169"/>
      <c r="G11814" s="169"/>
      <c r="H11814" s="204"/>
    </row>
    <row r="11815" spans="5:8" x14ac:dyDescent="0.25">
      <c r="E11815" s="169"/>
      <c r="F11815" s="169"/>
      <c r="G11815" s="169"/>
      <c r="H11815" s="204"/>
    </row>
    <row r="11816" spans="5:8" x14ac:dyDescent="0.25">
      <c r="E11816" s="169"/>
      <c r="F11816" s="169"/>
      <c r="G11816" s="169"/>
      <c r="H11816" s="204"/>
    </row>
    <row r="11817" spans="5:8" x14ac:dyDescent="0.25">
      <c r="E11817" s="169"/>
      <c r="F11817" s="169"/>
      <c r="G11817" s="169"/>
      <c r="H11817" s="204"/>
    </row>
    <row r="11818" spans="5:8" x14ac:dyDescent="0.25">
      <c r="E11818" s="169"/>
      <c r="F11818" s="169"/>
      <c r="G11818" s="169"/>
      <c r="H11818" s="204"/>
    </row>
    <row r="11819" spans="5:8" x14ac:dyDescent="0.25">
      <c r="E11819" s="169"/>
      <c r="F11819" s="169"/>
      <c r="G11819" s="169"/>
      <c r="H11819" s="204"/>
    </row>
    <row r="11820" spans="5:8" x14ac:dyDescent="0.25">
      <c r="E11820" s="169"/>
      <c r="F11820" s="169"/>
      <c r="G11820" s="169"/>
      <c r="H11820" s="204"/>
    </row>
    <row r="11821" spans="5:8" x14ac:dyDescent="0.25">
      <c r="E11821" s="169"/>
      <c r="F11821" s="169"/>
      <c r="G11821" s="169"/>
      <c r="H11821" s="204"/>
    </row>
    <row r="11822" spans="5:8" x14ac:dyDescent="0.25">
      <c r="E11822" s="169"/>
      <c r="F11822" s="169"/>
      <c r="G11822" s="169"/>
      <c r="H11822" s="204"/>
    </row>
    <row r="11823" spans="5:8" x14ac:dyDescent="0.25">
      <c r="E11823" s="169"/>
      <c r="F11823" s="169"/>
      <c r="G11823" s="169"/>
      <c r="H11823" s="204"/>
    </row>
    <row r="11824" spans="5:8" x14ac:dyDescent="0.25">
      <c r="E11824" s="169"/>
      <c r="F11824" s="169"/>
      <c r="G11824" s="169"/>
      <c r="H11824" s="204"/>
    </row>
    <row r="11825" spans="5:8" x14ac:dyDescent="0.25">
      <c r="E11825" s="169"/>
      <c r="F11825" s="169"/>
      <c r="G11825" s="169"/>
      <c r="H11825" s="204"/>
    </row>
    <row r="11826" spans="5:8" x14ac:dyDescent="0.25">
      <c r="E11826" s="169"/>
      <c r="F11826" s="169"/>
      <c r="G11826" s="169"/>
      <c r="H11826" s="204"/>
    </row>
    <row r="11827" spans="5:8" x14ac:dyDescent="0.25">
      <c r="E11827" s="169"/>
      <c r="F11827" s="169"/>
      <c r="G11827" s="169"/>
      <c r="H11827" s="204"/>
    </row>
    <row r="11828" spans="5:8" x14ac:dyDescent="0.25">
      <c r="E11828" s="169"/>
      <c r="F11828" s="169"/>
      <c r="G11828" s="169"/>
      <c r="H11828" s="204"/>
    </row>
    <row r="11829" spans="5:8" x14ac:dyDescent="0.25">
      <c r="E11829" s="169"/>
      <c r="F11829" s="169"/>
      <c r="G11829" s="169"/>
      <c r="H11829" s="204"/>
    </row>
    <row r="11830" spans="5:8" x14ac:dyDescent="0.25">
      <c r="E11830" s="169"/>
      <c r="F11830" s="169"/>
      <c r="G11830" s="169"/>
      <c r="H11830" s="204"/>
    </row>
    <row r="11831" spans="5:8" x14ac:dyDescent="0.25">
      <c r="E11831" s="169"/>
      <c r="F11831" s="169"/>
      <c r="G11831" s="169"/>
      <c r="H11831" s="204"/>
    </row>
    <row r="11832" spans="5:8" x14ac:dyDescent="0.25">
      <c r="E11832" s="169"/>
      <c r="F11832" s="169"/>
      <c r="G11832" s="169"/>
      <c r="H11832" s="204"/>
    </row>
    <row r="11833" spans="5:8" x14ac:dyDescent="0.25">
      <c r="E11833" s="169"/>
      <c r="F11833" s="169"/>
      <c r="G11833" s="169"/>
      <c r="H11833" s="204"/>
    </row>
    <row r="11834" spans="5:8" x14ac:dyDescent="0.25">
      <c r="E11834" s="169"/>
      <c r="F11834" s="169"/>
      <c r="G11834" s="169"/>
      <c r="H11834" s="204"/>
    </row>
    <row r="11835" spans="5:8" x14ac:dyDescent="0.25">
      <c r="E11835" s="169"/>
      <c r="F11835" s="169"/>
      <c r="G11835" s="169"/>
      <c r="H11835" s="204"/>
    </row>
    <row r="11836" spans="5:8" x14ac:dyDescent="0.25">
      <c r="E11836" s="169"/>
      <c r="F11836" s="169"/>
      <c r="G11836" s="169"/>
      <c r="H11836" s="204"/>
    </row>
    <row r="11837" spans="5:8" x14ac:dyDescent="0.25">
      <c r="E11837" s="169"/>
      <c r="F11837" s="169"/>
      <c r="G11837" s="169"/>
      <c r="H11837" s="204"/>
    </row>
    <row r="11838" spans="5:8" x14ac:dyDescent="0.25">
      <c r="E11838" s="169"/>
      <c r="F11838" s="169"/>
      <c r="G11838" s="169"/>
      <c r="H11838" s="204"/>
    </row>
    <row r="11839" spans="5:8" x14ac:dyDescent="0.25">
      <c r="E11839" s="169"/>
      <c r="F11839" s="169"/>
      <c r="G11839" s="169"/>
      <c r="H11839" s="204"/>
    </row>
    <row r="11840" spans="5:8" x14ac:dyDescent="0.25">
      <c r="E11840" s="169"/>
      <c r="F11840" s="169"/>
      <c r="G11840" s="169"/>
      <c r="H11840" s="204"/>
    </row>
    <row r="11841" spans="5:8" x14ac:dyDescent="0.25">
      <c r="E11841" s="169"/>
      <c r="F11841" s="169"/>
      <c r="G11841" s="169"/>
      <c r="H11841" s="204"/>
    </row>
    <row r="11842" spans="5:8" x14ac:dyDescent="0.25">
      <c r="E11842" s="169"/>
      <c r="F11842" s="169"/>
      <c r="G11842" s="169"/>
      <c r="H11842" s="204"/>
    </row>
    <row r="11843" spans="5:8" x14ac:dyDescent="0.25">
      <c r="E11843" s="169"/>
      <c r="F11843" s="169"/>
      <c r="G11843" s="169"/>
      <c r="H11843" s="204"/>
    </row>
    <row r="11844" spans="5:8" x14ac:dyDescent="0.25">
      <c r="E11844" s="169"/>
      <c r="F11844" s="169"/>
      <c r="G11844" s="169"/>
      <c r="H11844" s="204"/>
    </row>
    <row r="11845" spans="5:8" x14ac:dyDescent="0.25">
      <c r="E11845" s="169"/>
      <c r="F11845" s="169"/>
      <c r="G11845" s="169"/>
      <c r="H11845" s="204"/>
    </row>
    <row r="11846" spans="5:8" x14ac:dyDescent="0.25">
      <c r="E11846" s="169"/>
      <c r="F11846" s="169"/>
      <c r="G11846" s="169"/>
      <c r="H11846" s="204"/>
    </row>
    <row r="11847" spans="5:8" x14ac:dyDescent="0.25">
      <c r="E11847" s="169"/>
      <c r="F11847" s="169"/>
      <c r="G11847" s="169"/>
      <c r="H11847" s="204"/>
    </row>
    <row r="11848" spans="5:8" x14ac:dyDescent="0.25">
      <c r="E11848" s="169"/>
      <c r="F11848" s="169"/>
      <c r="G11848" s="169"/>
      <c r="H11848" s="204"/>
    </row>
    <row r="11849" spans="5:8" x14ac:dyDescent="0.25">
      <c r="E11849" s="169"/>
      <c r="F11849" s="169"/>
      <c r="G11849" s="169"/>
      <c r="H11849" s="204"/>
    </row>
    <row r="11850" spans="5:8" x14ac:dyDescent="0.25">
      <c r="E11850" s="169"/>
      <c r="F11850" s="169"/>
      <c r="G11850" s="169"/>
      <c r="H11850" s="204"/>
    </row>
    <row r="11851" spans="5:8" x14ac:dyDescent="0.25">
      <c r="E11851" s="169"/>
      <c r="F11851" s="169"/>
      <c r="G11851" s="169"/>
      <c r="H11851" s="204"/>
    </row>
    <row r="11852" spans="5:8" x14ac:dyDescent="0.25">
      <c r="E11852" s="169"/>
      <c r="F11852" s="169"/>
      <c r="G11852" s="169"/>
      <c r="H11852" s="204"/>
    </row>
    <row r="11853" spans="5:8" x14ac:dyDescent="0.25">
      <c r="E11853" s="169"/>
      <c r="F11853" s="169"/>
      <c r="G11853" s="169"/>
      <c r="H11853" s="204"/>
    </row>
    <row r="11854" spans="5:8" x14ac:dyDescent="0.25">
      <c r="E11854" s="169"/>
      <c r="F11854" s="169"/>
      <c r="G11854" s="169"/>
      <c r="H11854" s="204"/>
    </row>
    <row r="11855" spans="5:8" x14ac:dyDescent="0.25">
      <c r="E11855" s="169"/>
      <c r="F11855" s="169"/>
      <c r="G11855" s="169"/>
      <c r="H11855" s="204"/>
    </row>
    <row r="11856" spans="5:8" x14ac:dyDescent="0.25">
      <c r="E11856" s="169"/>
      <c r="F11856" s="169"/>
      <c r="G11856" s="169"/>
      <c r="H11856" s="204"/>
    </row>
    <row r="11857" spans="5:8" x14ac:dyDescent="0.25">
      <c r="E11857" s="169"/>
      <c r="F11857" s="169"/>
      <c r="G11857" s="169"/>
      <c r="H11857" s="204"/>
    </row>
    <row r="11858" spans="5:8" x14ac:dyDescent="0.25">
      <c r="E11858" s="169"/>
      <c r="F11858" s="169"/>
      <c r="G11858" s="169"/>
      <c r="H11858" s="204"/>
    </row>
    <row r="11859" spans="5:8" x14ac:dyDescent="0.25">
      <c r="E11859" s="169"/>
      <c r="F11859" s="169"/>
      <c r="G11859" s="169"/>
      <c r="H11859" s="204"/>
    </row>
    <row r="11860" spans="5:8" x14ac:dyDescent="0.25">
      <c r="E11860" s="169"/>
      <c r="F11860" s="169"/>
      <c r="G11860" s="169"/>
      <c r="H11860" s="204"/>
    </row>
    <row r="11861" spans="5:8" x14ac:dyDescent="0.25">
      <c r="E11861" s="169"/>
      <c r="F11861" s="169"/>
      <c r="G11861" s="169"/>
      <c r="H11861" s="204"/>
    </row>
    <row r="11862" spans="5:8" x14ac:dyDescent="0.25">
      <c r="E11862" s="169"/>
      <c r="F11862" s="169"/>
      <c r="G11862" s="169"/>
      <c r="H11862" s="204"/>
    </row>
    <row r="11863" spans="5:8" x14ac:dyDescent="0.25">
      <c r="E11863" s="169"/>
      <c r="F11863" s="169"/>
      <c r="G11863" s="169"/>
      <c r="H11863" s="204"/>
    </row>
    <row r="11864" spans="5:8" x14ac:dyDescent="0.25">
      <c r="E11864" s="169"/>
      <c r="F11864" s="169"/>
      <c r="G11864" s="169"/>
      <c r="H11864" s="204"/>
    </row>
    <row r="11865" spans="5:8" x14ac:dyDescent="0.25">
      <c r="E11865" s="169"/>
      <c r="F11865" s="169"/>
      <c r="G11865" s="169"/>
      <c r="H11865" s="204"/>
    </row>
    <row r="11866" spans="5:8" x14ac:dyDescent="0.25">
      <c r="E11866" s="169"/>
      <c r="F11866" s="169"/>
      <c r="G11866" s="169"/>
      <c r="H11866" s="204"/>
    </row>
    <row r="11867" spans="5:8" x14ac:dyDescent="0.25">
      <c r="E11867" s="169"/>
      <c r="F11867" s="169"/>
      <c r="G11867" s="169"/>
      <c r="H11867" s="204"/>
    </row>
    <row r="11868" spans="5:8" x14ac:dyDescent="0.25">
      <c r="E11868" s="169"/>
      <c r="F11868" s="169"/>
      <c r="G11868" s="169"/>
      <c r="H11868" s="204"/>
    </row>
    <row r="11869" spans="5:8" x14ac:dyDescent="0.25">
      <c r="E11869" s="169"/>
      <c r="F11869" s="169"/>
      <c r="G11869" s="169"/>
      <c r="H11869" s="204"/>
    </row>
    <row r="11870" spans="5:8" x14ac:dyDescent="0.25">
      <c r="E11870" s="169"/>
      <c r="F11870" s="169"/>
      <c r="G11870" s="169"/>
      <c r="H11870" s="204"/>
    </row>
    <row r="11871" spans="5:8" x14ac:dyDescent="0.25">
      <c r="E11871" s="169"/>
      <c r="F11871" s="169"/>
      <c r="G11871" s="169"/>
      <c r="H11871" s="204"/>
    </row>
    <row r="11872" spans="5:8" x14ac:dyDescent="0.25">
      <c r="E11872" s="169"/>
      <c r="F11872" s="169"/>
      <c r="G11872" s="169"/>
      <c r="H11872" s="204"/>
    </row>
    <row r="11873" spans="5:8" x14ac:dyDescent="0.25">
      <c r="E11873" s="169"/>
      <c r="F11873" s="169"/>
      <c r="G11873" s="169"/>
      <c r="H11873" s="204"/>
    </row>
    <row r="11874" spans="5:8" x14ac:dyDescent="0.25">
      <c r="E11874" s="169"/>
      <c r="F11874" s="169"/>
      <c r="G11874" s="169"/>
      <c r="H11874" s="204"/>
    </row>
    <row r="11875" spans="5:8" x14ac:dyDescent="0.25">
      <c r="E11875" s="169"/>
      <c r="F11875" s="169"/>
      <c r="G11875" s="169"/>
      <c r="H11875" s="204"/>
    </row>
    <row r="11876" spans="5:8" x14ac:dyDescent="0.25">
      <c r="E11876" s="169"/>
      <c r="F11876" s="169"/>
      <c r="G11876" s="169"/>
      <c r="H11876" s="204"/>
    </row>
    <row r="11877" spans="5:8" x14ac:dyDescent="0.25">
      <c r="E11877" s="169"/>
      <c r="F11877" s="169"/>
      <c r="G11877" s="169"/>
      <c r="H11877" s="204"/>
    </row>
    <row r="11878" spans="5:8" x14ac:dyDescent="0.25">
      <c r="E11878" s="169"/>
      <c r="F11878" s="169"/>
      <c r="G11878" s="169"/>
      <c r="H11878" s="204"/>
    </row>
    <row r="11879" spans="5:8" x14ac:dyDescent="0.25">
      <c r="E11879" s="169"/>
      <c r="F11879" s="169"/>
      <c r="G11879" s="169"/>
      <c r="H11879" s="204"/>
    </row>
    <row r="11880" spans="5:8" x14ac:dyDescent="0.25">
      <c r="E11880" s="169"/>
      <c r="F11880" s="169"/>
      <c r="G11880" s="169"/>
      <c r="H11880" s="204"/>
    </row>
    <row r="11881" spans="5:8" x14ac:dyDescent="0.25">
      <c r="E11881" s="169"/>
      <c r="F11881" s="169"/>
      <c r="G11881" s="169"/>
      <c r="H11881" s="204"/>
    </row>
    <row r="11882" spans="5:8" x14ac:dyDescent="0.25">
      <c r="E11882" s="169"/>
      <c r="F11882" s="169"/>
      <c r="G11882" s="169"/>
      <c r="H11882" s="204"/>
    </row>
    <row r="11883" spans="5:8" x14ac:dyDescent="0.25">
      <c r="E11883" s="169"/>
      <c r="F11883" s="169"/>
      <c r="G11883" s="169"/>
      <c r="H11883" s="204"/>
    </row>
    <row r="11884" spans="5:8" x14ac:dyDescent="0.25">
      <c r="E11884" s="169"/>
      <c r="F11884" s="169"/>
      <c r="G11884" s="169"/>
      <c r="H11884" s="204"/>
    </row>
    <row r="11885" spans="5:8" x14ac:dyDescent="0.25">
      <c r="E11885" s="169"/>
      <c r="F11885" s="169"/>
      <c r="G11885" s="169"/>
      <c r="H11885" s="204"/>
    </row>
    <row r="11886" spans="5:8" x14ac:dyDescent="0.25">
      <c r="E11886" s="169"/>
      <c r="F11886" s="169"/>
      <c r="G11886" s="169"/>
      <c r="H11886" s="204"/>
    </row>
    <row r="11887" spans="5:8" x14ac:dyDescent="0.25">
      <c r="E11887" s="169"/>
      <c r="F11887" s="169"/>
      <c r="G11887" s="169"/>
      <c r="H11887" s="204"/>
    </row>
    <row r="11888" spans="5:8" x14ac:dyDescent="0.25">
      <c r="E11888" s="169"/>
      <c r="F11888" s="169"/>
      <c r="G11888" s="169"/>
      <c r="H11888" s="204"/>
    </row>
    <row r="11889" spans="5:8" x14ac:dyDescent="0.25">
      <c r="E11889" s="169"/>
      <c r="F11889" s="169"/>
      <c r="G11889" s="169"/>
      <c r="H11889" s="204"/>
    </row>
    <row r="11890" spans="5:8" x14ac:dyDescent="0.25">
      <c r="E11890" s="169"/>
      <c r="F11890" s="169"/>
      <c r="G11890" s="169"/>
      <c r="H11890" s="204"/>
    </row>
    <row r="11891" spans="5:8" x14ac:dyDescent="0.25">
      <c r="E11891" s="169"/>
      <c r="F11891" s="169"/>
      <c r="G11891" s="169"/>
      <c r="H11891" s="204"/>
    </row>
    <row r="11892" spans="5:8" x14ac:dyDescent="0.25">
      <c r="E11892" s="169"/>
      <c r="F11892" s="169"/>
      <c r="G11892" s="169"/>
      <c r="H11892" s="204"/>
    </row>
    <row r="11893" spans="5:8" x14ac:dyDescent="0.25">
      <c r="E11893" s="169"/>
      <c r="F11893" s="169"/>
      <c r="G11893" s="169"/>
      <c r="H11893" s="204"/>
    </row>
    <row r="11894" spans="5:8" x14ac:dyDescent="0.25">
      <c r="E11894" s="169"/>
      <c r="F11894" s="169"/>
      <c r="G11894" s="169"/>
      <c r="H11894" s="204"/>
    </row>
    <row r="11895" spans="5:8" x14ac:dyDescent="0.25">
      <c r="E11895" s="169"/>
      <c r="F11895" s="169"/>
      <c r="G11895" s="169"/>
      <c r="H11895" s="204"/>
    </row>
    <row r="11896" spans="5:8" x14ac:dyDescent="0.25">
      <c r="E11896" s="169"/>
      <c r="F11896" s="169"/>
      <c r="G11896" s="169"/>
      <c r="H11896" s="204"/>
    </row>
    <row r="11897" spans="5:8" x14ac:dyDescent="0.25">
      <c r="E11897" s="169"/>
      <c r="F11897" s="169"/>
      <c r="G11897" s="169"/>
      <c r="H11897" s="204"/>
    </row>
    <row r="11898" spans="5:8" x14ac:dyDescent="0.25">
      <c r="E11898" s="169"/>
      <c r="F11898" s="169"/>
      <c r="G11898" s="169"/>
      <c r="H11898" s="204"/>
    </row>
    <row r="11899" spans="5:8" x14ac:dyDescent="0.25">
      <c r="E11899" s="169"/>
      <c r="F11899" s="169"/>
      <c r="G11899" s="169"/>
      <c r="H11899" s="204"/>
    </row>
    <row r="11900" spans="5:8" x14ac:dyDescent="0.25">
      <c r="E11900" s="169"/>
      <c r="F11900" s="169"/>
      <c r="G11900" s="169"/>
      <c r="H11900" s="204"/>
    </row>
    <row r="11901" spans="5:8" x14ac:dyDescent="0.25">
      <c r="E11901" s="169"/>
      <c r="F11901" s="169"/>
      <c r="G11901" s="169"/>
      <c r="H11901" s="204"/>
    </row>
    <row r="11902" spans="5:8" x14ac:dyDescent="0.25">
      <c r="E11902" s="169"/>
      <c r="F11902" s="169"/>
      <c r="G11902" s="169"/>
      <c r="H11902" s="204"/>
    </row>
    <row r="11903" spans="5:8" x14ac:dyDescent="0.25">
      <c r="E11903" s="169"/>
      <c r="F11903" s="169"/>
      <c r="G11903" s="169"/>
      <c r="H11903" s="204"/>
    </row>
    <row r="11904" spans="5:8" x14ac:dyDescent="0.25">
      <c r="E11904" s="169"/>
      <c r="F11904" s="169"/>
      <c r="G11904" s="169"/>
      <c r="H11904" s="204"/>
    </row>
    <row r="11905" spans="5:8" x14ac:dyDescent="0.25">
      <c r="E11905" s="169"/>
      <c r="F11905" s="169"/>
      <c r="G11905" s="169"/>
      <c r="H11905" s="204"/>
    </row>
    <row r="11906" spans="5:8" x14ac:dyDescent="0.25">
      <c r="E11906" s="169"/>
      <c r="F11906" s="169"/>
      <c r="G11906" s="169"/>
      <c r="H11906" s="204"/>
    </row>
    <row r="11907" spans="5:8" x14ac:dyDescent="0.25">
      <c r="E11907" s="169"/>
      <c r="F11907" s="169"/>
      <c r="G11907" s="169"/>
      <c r="H11907" s="204"/>
    </row>
    <row r="11908" spans="5:8" x14ac:dyDescent="0.25">
      <c r="E11908" s="169"/>
      <c r="F11908" s="169"/>
      <c r="G11908" s="169"/>
      <c r="H11908" s="204"/>
    </row>
    <row r="11909" spans="5:8" x14ac:dyDescent="0.25">
      <c r="E11909" s="169"/>
      <c r="F11909" s="169"/>
      <c r="G11909" s="169"/>
      <c r="H11909" s="204"/>
    </row>
    <row r="11910" spans="5:8" x14ac:dyDescent="0.25">
      <c r="E11910" s="169"/>
      <c r="F11910" s="169"/>
      <c r="G11910" s="169"/>
      <c r="H11910" s="204"/>
    </row>
    <row r="11911" spans="5:8" x14ac:dyDescent="0.25">
      <c r="E11911" s="169"/>
      <c r="F11911" s="169"/>
      <c r="G11911" s="169"/>
      <c r="H11911" s="204"/>
    </row>
    <row r="11912" spans="5:8" x14ac:dyDescent="0.25">
      <c r="E11912" s="169"/>
      <c r="F11912" s="169"/>
      <c r="G11912" s="169"/>
      <c r="H11912" s="204"/>
    </row>
    <row r="11913" spans="5:8" x14ac:dyDescent="0.25">
      <c r="E11913" s="169"/>
      <c r="F11913" s="169"/>
      <c r="G11913" s="169"/>
      <c r="H11913" s="204"/>
    </row>
    <row r="11914" spans="5:8" x14ac:dyDescent="0.25">
      <c r="E11914" s="169"/>
      <c r="F11914" s="169"/>
      <c r="G11914" s="169"/>
      <c r="H11914" s="204"/>
    </row>
    <row r="11915" spans="5:8" x14ac:dyDescent="0.25">
      <c r="E11915" s="169"/>
      <c r="F11915" s="169"/>
      <c r="G11915" s="169"/>
      <c r="H11915" s="204"/>
    </row>
    <row r="11916" spans="5:8" x14ac:dyDescent="0.25">
      <c r="E11916" s="169"/>
      <c r="F11916" s="169"/>
      <c r="G11916" s="169"/>
      <c r="H11916" s="204"/>
    </row>
    <row r="11917" spans="5:8" x14ac:dyDescent="0.25">
      <c r="E11917" s="169"/>
      <c r="F11917" s="169"/>
      <c r="G11917" s="169"/>
      <c r="H11917" s="204"/>
    </row>
    <row r="11918" spans="5:8" x14ac:dyDescent="0.25">
      <c r="E11918" s="169"/>
      <c r="F11918" s="169"/>
      <c r="G11918" s="169"/>
      <c r="H11918" s="204"/>
    </row>
    <row r="11919" spans="5:8" x14ac:dyDescent="0.25">
      <c r="E11919" s="169"/>
      <c r="F11919" s="169"/>
      <c r="G11919" s="169"/>
      <c r="H11919" s="204"/>
    </row>
    <row r="11920" spans="5:8" x14ac:dyDescent="0.25">
      <c r="E11920" s="169"/>
      <c r="F11920" s="169"/>
      <c r="G11920" s="169"/>
      <c r="H11920" s="204"/>
    </row>
    <row r="11921" spans="5:8" x14ac:dyDescent="0.25">
      <c r="E11921" s="169"/>
      <c r="F11921" s="169"/>
      <c r="G11921" s="169"/>
      <c r="H11921" s="204"/>
    </row>
    <row r="11922" spans="5:8" x14ac:dyDescent="0.25">
      <c r="E11922" s="169"/>
      <c r="F11922" s="169"/>
      <c r="G11922" s="169"/>
      <c r="H11922" s="204"/>
    </row>
    <row r="11923" spans="5:8" x14ac:dyDescent="0.25">
      <c r="E11923" s="169"/>
      <c r="F11923" s="169"/>
      <c r="G11923" s="169"/>
      <c r="H11923" s="204"/>
    </row>
    <row r="11924" spans="5:8" x14ac:dyDescent="0.25">
      <c r="E11924" s="169"/>
      <c r="F11924" s="169"/>
      <c r="G11924" s="169"/>
      <c r="H11924" s="204"/>
    </row>
    <row r="11925" spans="5:8" x14ac:dyDescent="0.25">
      <c r="E11925" s="169"/>
      <c r="F11925" s="169"/>
      <c r="G11925" s="169"/>
      <c r="H11925" s="204"/>
    </row>
    <row r="11926" spans="5:8" x14ac:dyDescent="0.25">
      <c r="E11926" s="169"/>
      <c r="F11926" s="169"/>
      <c r="G11926" s="169"/>
      <c r="H11926" s="204"/>
    </row>
    <row r="11927" spans="5:8" x14ac:dyDescent="0.25">
      <c r="E11927" s="169"/>
      <c r="F11927" s="169"/>
      <c r="G11927" s="169"/>
      <c r="H11927" s="204"/>
    </row>
    <row r="11928" spans="5:8" x14ac:dyDescent="0.25">
      <c r="E11928" s="169"/>
      <c r="F11928" s="169"/>
      <c r="G11928" s="169"/>
      <c r="H11928" s="204"/>
    </row>
    <row r="11929" spans="5:8" x14ac:dyDescent="0.25">
      <c r="E11929" s="169"/>
      <c r="F11929" s="169"/>
      <c r="G11929" s="169"/>
      <c r="H11929" s="204"/>
    </row>
    <row r="11930" spans="5:8" x14ac:dyDescent="0.25">
      <c r="E11930" s="169"/>
      <c r="F11930" s="169"/>
      <c r="G11930" s="169"/>
      <c r="H11930" s="204"/>
    </row>
    <row r="11931" spans="5:8" x14ac:dyDescent="0.25">
      <c r="E11931" s="169"/>
      <c r="F11931" s="169"/>
      <c r="G11931" s="169"/>
      <c r="H11931" s="204"/>
    </row>
    <row r="11932" spans="5:8" x14ac:dyDescent="0.25">
      <c r="E11932" s="169"/>
      <c r="F11932" s="169"/>
      <c r="G11932" s="169"/>
      <c r="H11932" s="204"/>
    </row>
    <row r="11933" spans="5:8" x14ac:dyDescent="0.25">
      <c r="E11933" s="169"/>
      <c r="F11933" s="169"/>
      <c r="G11933" s="169"/>
      <c r="H11933" s="204"/>
    </row>
    <row r="11934" spans="5:8" x14ac:dyDescent="0.25">
      <c r="E11934" s="169"/>
      <c r="F11934" s="169"/>
      <c r="G11934" s="169"/>
      <c r="H11934" s="204"/>
    </row>
    <row r="11935" spans="5:8" x14ac:dyDescent="0.25">
      <c r="E11935" s="169"/>
      <c r="F11935" s="169"/>
      <c r="G11935" s="169"/>
      <c r="H11935" s="204"/>
    </row>
    <row r="11936" spans="5:8" x14ac:dyDescent="0.25">
      <c r="E11936" s="169"/>
      <c r="F11936" s="169"/>
      <c r="G11936" s="169"/>
      <c r="H11936" s="204"/>
    </row>
    <row r="11937" spans="5:8" x14ac:dyDescent="0.25">
      <c r="E11937" s="169"/>
      <c r="F11937" s="169"/>
      <c r="G11937" s="169"/>
      <c r="H11937" s="204"/>
    </row>
    <row r="11938" spans="5:8" x14ac:dyDescent="0.25">
      <c r="E11938" s="169"/>
      <c r="F11938" s="169"/>
      <c r="G11938" s="169"/>
      <c r="H11938" s="204"/>
    </row>
    <row r="11939" spans="5:8" x14ac:dyDescent="0.25">
      <c r="E11939" s="169"/>
      <c r="F11939" s="169"/>
      <c r="G11939" s="169"/>
      <c r="H11939" s="204"/>
    </row>
    <row r="11940" spans="5:8" x14ac:dyDescent="0.25">
      <c r="E11940" s="169"/>
      <c r="F11940" s="169"/>
      <c r="G11940" s="169"/>
      <c r="H11940" s="204"/>
    </row>
    <row r="11941" spans="5:8" x14ac:dyDescent="0.25">
      <c r="E11941" s="169"/>
      <c r="F11941" s="169"/>
      <c r="G11941" s="169"/>
      <c r="H11941" s="204"/>
    </row>
    <row r="11942" spans="5:8" x14ac:dyDescent="0.25">
      <c r="E11942" s="169"/>
      <c r="F11942" s="169"/>
      <c r="G11942" s="169"/>
      <c r="H11942" s="204"/>
    </row>
    <row r="11943" spans="5:8" x14ac:dyDescent="0.25">
      <c r="E11943" s="169"/>
      <c r="F11943" s="169"/>
      <c r="G11943" s="169"/>
      <c r="H11943" s="204"/>
    </row>
    <row r="11944" spans="5:8" x14ac:dyDescent="0.25">
      <c r="E11944" s="169"/>
      <c r="F11944" s="169"/>
      <c r="G11944" s="169"/>
      <c r="H11944" s="204"/>
    </row>
    <row r="11945" spans="5:8" x14ac:dyDescent="0.25">
      <c r="E11945" s="169"/>
      <c r="F11945" s="169"/>
      <c r="G11945" s="169"/>
      <c r="H11945" s="204"/>
    </row>
    <row r="11946" spans="5:8" x14ac:dyDescent="0.25">
      <c r="E11946" s="169"/>
      <c r="F11946" s="169"/>
      <c r="G11946" s="169"/>
      <c r="H11946" s="204"/>
    </row>
    <row r="11947" spans="5:8" x14ac:dyDescent="0.25">
      <c r="E11947" s="169"/>
      <c r="F11947" s="169"/>
      <c r="G11947" s="169"/>
      <c r="H11947" s="204"/>
    </row>
    <row r="11948" spans="5:8" x14ac:dyDescent="0.25">
      <c r="E11948" s="169"/>
      <c r="F11948" s="169"/>
      <c r="G11948" s="169"/>
      <c r="H11948" s="204"/>
    </row>
    <row r="11949" spans="5:8" x14ac:dyDescent="0.25">
      <c r="E11949" s="169"/>
      <c r="F11949" s="169"/>
      <c r="G11949" s="169"/>
      <c r="H11949" s="204"/>
    </row>
    <row r="11950" spans="5:8" x14ac:dyDescent="0.25">
      <c r="E11950" s="169"/>
      <c r="F11950" s="169"/>
      <c r="G11950" s="169"/>
      <c r="H11950" s="204"/>
    </row>
    <row r="11951" spans="5:8" x14ac:dyDescent="0.25">
      <c r="E11951" s="169"/>
      <c r="F11951" s="169"/>
      <c r="G11951" s="169"/>
      <c r="H11951" s="204"/>
    </row>
    <row r="11952" spans="5:8" x14ac:dyDescent="0.25">
      <c r="E11952" s="169"/>
      <c r="F11952" s="169"/>
      <c r="G11952" s="169"/>
      <c r="H11952" s="204"/>
    </row>
    <row r="11953" spans="5:8" x14ac:dyDescent="0.25">
      <c r="E11953" s="169"/>
      <c r="F11953" s="169"/>
      <c r="G11953" s="169"/>
      <c r="H11953" s="204"/>
    </row>
    <row r="11954" spans="5:8" x14ac:dyDescent="0.25">
      <c r="E11954" s="169"/>
      <c r="F11954" s="169"/>
      <c r="G11954" s="169"/>
      <c r="H11954" s="204"/>
    </row>
    <row r="11955" spans="5:8" x14ac:dyDescent="0.25">
      <c r="E11955" s="169"/>
      <c r="F11955" s="169"/>
      <c r="G11955" s="169"/>
      <c r="H11955" s="204"/>
    </row>
    <row r="11956" spans="5:8" x14ac:dyDescent="0.25">
      <c r="E11956" s="169"/>
      <c r="F11956" s="169"/>
      <c r="G11956" s="169"/>
      <c r="H11956" s="204"/>
    </row>
    <row r="11957" spans="5:8" x14ac:dyDescent="0.25">
      <c r="E11957" s="169"/>
      <c r="F11957" s="169"/>
      <c r="G11957" s="169"/>
      <c r="H11957" s="204"/>
    </row>
    <row r="11958" spans="5:8" x14ac:dyDescent="0.25">
      <c r="E11958" s="169"/>
      <c r="F11958" s="169"/>
      <c r="G11958" s="169"/>
      <c r="H11958" s="204"/>
    </row>
    <row r="11959" spans="5:8" x14ac:dyDescent="0.25">
      <c r="E11959" s="169"/>
      <c r="F11959" s="169"/>
      <c r="G11959" s="169"/>
      <c r="H11959" s="204"/>
    </row>
    <row r="11960" spans="5:8" x14ac:dyDescent="0.25">
      <c r="E11960" s="169"/>
      <c r="F11960" s="169"/>
      <c r="G11960" s="169"/>
      <c r="H11960" s="204"/>
    </row>
    <row r="11961" spans="5:8" x14ac:dyDescent="0.25">
      <c r="E11961" s="169"/>
      <c r="F11961" s="169"/>
      <c r="G11961" s="169"/>
      <c r="H11961" s="204"/>
    </row>
    <row r="11962" spans="5:8" x14ac:dyDescent="0.25">
      <c r="E11962" s="169"/>
      <c r="F11962" s="169"/>
      <c r="G11962" s="169"/>
      <c r="H11962" s="204"/>
    </row>
    <row r="11963" spans="5:8" x14ac:dyDescent="0.25">
      <c r="E11963" s="169"/>
      <c r="F11963" s="169"/>
      <c r="G11963" s="169"/>
      <c r="H11963" s="204"/>
    </row>
    <row r="11964" spans="5:8" x14ac:dyDescent="0.25">
      <c r="E11964" s="169"/>
      <c r="F11964" s="169"/>
      <c r="G11964" s="169"/>
      <c r="H11964" s="204"/>
    </row>
    <row r="11965" spans="5:8" x14ac:dyDescent="0.25">
      <c r="E11965" s="169"/>
      <c r="F11965" s="169"/>
      <c r="G11965" s="169"/>
      <c r="H11965" s="204"/>
    </row>
    <row r="11966" spans="5:8" x14ac:dyDescent="0.25">
      <c r="E11966" s="169"/>
      <c r="F11966" s="169"/>
      <c r="G11966" s="169"/>
      <c r="H11966" s="204"/>
    </row>
    <row r="11967" spans="5:8" x14ac:dyDescent="0.25">
      <c r="E11967" s="169"/>
      <c r="F11967" s="169"/>
      <c r="G11967" s="169"/>
      <c r="H11967" s="204"/>
    </row>
    <row r="11968" spans="5:8" x14ac:dyDescent="0.25">
      <c r="E11968" s="169"/>
      <c r="F11968" s="169"/>
      <c r="G11968" s="169"/>
      <c r="H11968" s="204"/>
    </row>
    <row r="11969" spans="5:8" x14ac:dyDescent="0.25">
      <c r="E11969" s="169"/>
      <c r="F11969" s="169"/>
      <c r="G11969" s="169"/>
      <c r="H11969" s="204"/>
    </row>
    <row r="11970" spans="5:8" x14ac:dyDescent="0.25">
      <c r="E11970" s="169"/>
      <c r="F11970" s="169"/>
      <c r="G11970" s="169"/>
      <c r="H11970" s="204"/>
    </row>
    <row r="11971" spans="5:8" x14ac:dyDescent="0.25">
      <c r="E11971" s="169"/>
      <c r="F11971" s="169"/>
      <c r="G11971" s="169"/>
      <c r="H11971" s="204"/>
    </row>
    <row r="11972" spans="5:8" x14ac:dyDescent="0.25">
      <c r="E11972" s="169"/>
      <c r="F11972" s="169"/>
      <c r="G11972" s="169"/>
      <c r="H11972" s="204"/>
    </row>
    <row r="11973" spans="5:8" x14ac:dyDescent="0.25">
      <c r="E11973" s="169"/>
      <c r="F11973" s="169"/>
      <c r="G11973" s="169"/>
      <c r="H11973" s="204"/>
    </row>
    <row r="11974" spans="5:8" x14ac:dyDescent="0.25">
      <c r="E11974" s="169"/>
      <c r="F11974" s="169"/>
      <c r="G11974" s="169"/>
      <c r="H11974" s="204"/>
    </row>
    <row r="11975" spans="5:8" x14ac:dyDescent="0.25">
      <c r="E11975" s="169"/>
      <c r="F11975" s="169"/>
      <c r="G11975" s="169"/>
      <c r="H11975" s="204"/>
    </row>
    <row r="11976" spans="5:8" x14ac:dyDescent="0.25">
      <c r="E11976" s="169"/>
      <c r="F11976" s="169"/>
      <c r="G11976" s="169"/>
      <c r="H11976" s="204"/>
    </row>
    <row r="11977" spans="5:8" x14ac:dyDescent="0.25">
      <c r="E11977" s="169"/>
      <c r="F11977" s="169"/>
      <c r="G11977" s="169"/>
      <c r="H11977" s="204"/>
    </row>
    <row r="11978" spans="5:8" x14ac:dyDescent="0.25">
      <c r="E11978" s="169"/>
      <c r="F11978" s="169"/>
      <c r="G11978" s="169"/>
      <c r="H11978" s="204"/>
    </row>
    <row r="11979" spans="5:8" x14ac:dyDescent="0.25">
      <c r="E11979" s="169"/>
      <c r="F11979" s="169"/>
      <c r="G11979" s="169"/>
      <c r="H11979" s="204"/>
    </row>
    <row r="11980" spans="5:8" x14ac:dyDescent="0.25">
      <c r="E11980" s="169"/>
      <c r="F11980" s="169"/>
      <c r="G11980" s="169"/>
      <c r="H11980" s="204"/>
    </row>
    <row r="11981" spans="5:8" x14ac:dyDescent="0.25">
      <c r="E11981" s="169"/>
      <c r="F11981" s="169"/>
      <c r="G11981" s="169"/>
      <c r="H11981" s="204"/>
    </row>
    <row r="11982" spans="5:8" x14ac:dyDescent="0.25">
      <c r="E11982" s="169"/>
      <c r="F11982" s="169"/>
      <c r="G11982" s="169"/>
      <c r="H11982" s="204"/>
    </row>
    <row r="11983" spans="5:8" x14ac:dyDescent="0.25">
      <c r="E11983" s="169"/>
      <c r="F11983" s="169"/>
      <c r="G11983" s="169"/>
      <c r="H11983" s="204"/>
    </row>
    <row r="11984" spans="5:8" x14ac:dyDescent="0.25">
      <c r="E11984" s="169"/>
      <c r="F11984" s="169"/>
      <c r="G11984" s="169"/>
      <c r="H11984" s="204"/>
    </row>
    <row r="11985" spans="5:8" x14ac:dyDescent="0.25">
      <c r="E11985" s="169"/>
      <c r="F11985" s="169"/>
      <c r="G11985" s="169"/>
      <c r="H11985" s="204"/>
    </row>
    <row r="11986" spans="5:8" x14ac:dyDescent="0.25">
      <c r="E11986" s="169"/>
      <c r="F11986" s="169"/>
      <c r="G11986" s="169"/>
      <c r="H11986" s="204"/>
    </row>
    <row r="11987" spans="5:8" x14ac:dyDescent="0.25">
      <c r="E11987" s="169"/>
      <c r="F11987" s="169"/>
      <c r="G11987" s="169"/>
      <c r="H11987" s="204"/>
    </row>
    <row r="11988" spans="5:8" x14ac:dyDescent="0.25">
      <c r="E11988" s="169"/>
      <c r="F11988" s="169"/>
      <c r="G11988" s="169"/>
      <c r="H11988" s="204"/>
    </row>
    <row r="11989" spans="5:8" x14ac:dyDescent="0.25">
      <c r="E11989" s="169"/>
      <c r="F11989" s="169"/>
      <c r="G11989" s="169"/>
      <c r="H11989" s="204"/>
    </row>
    <row r="11990" spans="5:8" x14ac:dyDescent="0.25">
      <c r="E11990" s="169"/>
      <c r="F11990" s="169"/>
      <c r="G11990" s="169"/>
      <c r="H11990" s="204"/>
    </row>
    <row r="11991" spans="5:8" x14ac:dyDescent="0.25">
      <c r="E11991" s="169"/>
      <c r="F11991" s="169"/>
      <c r="G11991" s="169"/>
      <c r="H11991" s="204"/>
    </row>
    <row r="11992" spans="5:8" x14ac:dyDescent="0.25">
      <c r="E11992" s="169"/>
      <c r="F11992" s="169"/>
      <c r="G11992" s="169"/>
      <c r="H11992" s="204"/>
    </row>
    <row r="11993" spans="5:8" x14ac:dyDescent="0.25">
      <c r="E11993" s="169"/>
      <c r="F11993" s="169"/>
      <c r="G11993" s="169"/>
      <c r="H11993" s="204"/>
    </row>
    <row r="11994" spans="5:8" x14ac:dyDescent="0.25">
      <c r="E11994" s="169"/>
      <c r="F11994" s="169"/>
      <c r="G11994" s="169"/>
      <c r="H11994" s="204"/>
    </row>
    <row r="11995" spans="5:8" x14ac:dyDescent="0.25">
      <c r="E11995" s="169"/>
      <c r="F11995" s="169"/>
      <c r="G11995" s="169"/>
      <c r="H11995" s="204"/>
    </row>
    <row r="11996" spans="5:8" x14ac:dyDescent="0.25">
      <c r="E11996" s="169"/>
      <c r="F11996" s="169"/>
      <c r="G11996" s="169"/>
      <c r="H11996" s="204"/>
    </row>
    <row r="11997" spans="5:8" x14ac:dyDescent="0.25">
      <c r="E11997" s="169"/>
      <c r="F11997" s="169"/>
      <c r="G11997" s="169"/>
      <c r="H11997" s="204"/>
    </row>
    <row r="11998" spans="5:8" x14ac:dyDescent="0.25">
      <c r="E11998" s="169"/>
      <c r="F11998" s="169"/>
      <c r="G11998" s="169"/>
      <c r="H11998" s="204"/>
    </row>
    <row r="11999" spans="5:8" x14ac:dyDescent="0.25">
      <c r="E11999" s="169"/>
      <c r="F11999" s="169"/>
      <c r="G11999" s="169"/>
      <c r="H11999" s="204"/>
    </row>
    <row r="12000" spans="5:8" x14ac:dyDescent="0.25">
      <c r="E12000" s="169"/>
      <c r="F12000" s="169"/>
      <c r="G12000" s="169"/>
      <c r="H12000" s="204"/>
    </row>
    <row r="12001" spans="5:8" x14ac:dyDescent="0.25">
      <c r="E12001" s="169"/>
      <c r="F12001" s="169"/>
      <c r="G12001" s="169"/>
      <c r="H12001" s="204"/>
    </row>
    <row r="12002" spans="5:8" x14ac:dyDescent="0.25">
      <c r="E12002" s="169"/>
      <c r="F12002" s="169"/>
      <c r="G12002" s="169"/>
      <c r="H12002" s="204"/>
    </row>
    <row r="12003" spans="5:8" x14ac:dyDescent="0.25">
      <c r="E12003" s="169"/>
      <c r="F12003" s="169"/>
      <c r="G12003" s="169"/>
      <c r="H12003" s="204"/>
    </row>
    <row r="12004" spans="5:8" x14ac:dyDescent="0.25">
      <c r="E12004" s="169"/>
      <c r="F12004" s="169"/>
      <c r="G12004" s="169"/>
      <c r="H12004" s="204"/>
    </row>
    <row r="12005" spans="5:8" x14ac:dyDescent="0.25">
      <c r="E12005" s="169"/>
      <c r="F12005" s="169"/>
      <c r="G12005" s="169"/>
      <c r="H12005" s="204"/>
    </row>
    <row r="12006" spans="5:8" x14ac:dyDescent="0.25">
      <c r="E12006" s="169"/>
      <c r="F12006" s="169"/>
      <c r="G12006" s="169"/>
      <c r="H12006" s="204"/>
    </row>
    <row r="12007" spans="5:8" x14ac:dyDescent="0.25">
      <c r="E12007" s="169"/>
      <c r="F12007" s="169"/>
      <c r="G12007" s="169"/>
      <c r="H12007" s="204"/>
    </row>
    <row r="12008" spans="5:8" x14ac:dyDescent="0.25">
      <c r="E12008" s="169"/>
      <c r="F12008" s="169"/>
      <c r="G12008" s="169"/>
      <c r="H12008" s="204"/>
    </row>
    <row r="12009" spans="5:8" x14ac:dyDescent="0.25">
      <c r="E12009" s="169"/>
      <c r="F12009" s="169"/>
      <c r="G12009" s="169"/>
      <c r="H12009" s="204"/>
    </row>
    <row r="12010" spans="5:8" x14ac:dyDescent="0.25">
      <c r="E12010" s="169"/>
      <c r="F12010" s="169"/>
      <c r="G12010" s="169"/>
      <c r="H12010" s="204"/>
    </row>
    <row r="12011" spans="5:8" x14ac:dyDescent="0.25">
      <c r="E12011" s="169"/>
      <c r="F12011" s="169"/>
      <c r="G12011" s="169"/>
      <c r="H12011" s="204"/>
    </row>
    <row r="12012" spans="5:8" x14ac:dyDescent="0.25">
      <c r="E12012" s="169"/>
      <c r="F12012" s="169"/>
      <c r="G12012" s="169"/>
      <c r="H12012" s="204"/>
    </row>
    <row r="12013" spans="5:8" x14ac:dyDescent="0.25">
      <c r="E12013" s="169"/>
      <c r="F12013" s="169"/>
      <c r="G12013" s="169"/>
      <c r="H12013" s="204"/>
    </row>
    <row r="12014" spans="5:8" x14ac:dyDescent="0.25">
      <c r="E12014" s="169"/>
      <c r="F12014" s="169"/>
      <c r="G12014" s="169"/>
      <c r="H12014" s="204"/>
    </row>
    <row r="12015" spans="5:8" x14ac:dyDescent="0.25">
      <c r="E12015" s="169"/>
      <c r="F12015" s="169"/>
      <c r="G12015" s="169"/>
      <c r="H12015" s="204"/>
    </row>
    <row r="12016" spans="5:8" x14ac:dyDescent="0.25">
      <c r="E12016" s="169"/>
      <c r="F12016" s="169"/>
      <c r="G12016" s="169"/>
      <c r="H12016" s="204"/>
    </row>
    <row r="12017" spans="5:8" x14ac:dyDescent="0.25">
      <c r="E12017" s="169"/>
      <c r="F12017" s="169"/>
      <c r="G12017" s="169"/>
      <c r="H12017" s="204"/>
    </row>
    <row r="12018" spans="5:8" x14ac:dyDescent="0.25">
      <c r="E12018" s="169"/>
      <c r="F12018" s="169"/>
      <c r="G12018" s="169"/>
      <c r="H12018" s="204"/>
    </row>
    <row r="12019" spans="5:8" x14ac:dyDescent="0.25">
      <c r="E12019" s="169"/>
      <c r="F12019" s="169"/>
      <c r="G12019" s="169"/>
      <c r="H12019" s="204"/>
    </row>
    <row r="12020" spans="5:8" x14ac:dyDescent="0.25">
      <c r="E12020" s="169"/>
      <c r="F12020" s="169"/>
      <c r="G12020" s="169"/>
      <c r="H12020" s="204"/>
    </row>
    <row r="12021" spans="5:8" x14ac:dyDescent="0.25">
      <c r="E12021" s="169"/>
      <c r="F12021" s="169"/>
      <c r="G12021" s="169"/>
      <c r="H12021" s="204"/>
    </row>
    <row r="12022" spans="5:8" x14ac:dyDescent="0.25">
      <c r="E12022" s="169"/>
      <c r="F12022" s="169"/>
      <c r="G12022" s="169"/>
      <c r="H12022" s="204"/>
    </row>
    <row r="12023" spans="5:8" x14ac:dyDescent="0.25">
      <c r="E12023" s="169"/>
      <c r="F12023" s="169"/>
      <c r="G12023" s="169"/>
      <c r="H12023" s="204"/>
    </row>
    <row r="12024" spans="5:8" x14ac:dyDescent="0.25">
      <c r="E12024" s="169"/>
      <c r="F12024" s="169"/>
      <c r="G12024" s="169"/>
      <c r="H12024" s="204"/>
    </row>
    <row r="12025" spans="5:8" x14ac:dyDescent="0.25">
      <c r="E12025" s="169"/>
      <c r="F12025" s="169"/>
      <c r="G12025" s="169"/>
      <c r="H12025" s="204"/>
    </row>
    <row r="12026" spans="5:8" x14ac:dyDescent="0.25">
      <c r="E12026" s="169"/>
      <c r="F12026" s="169"/>
      <c r="G12026" s="169"/>
      <c r="H12026" s="204"/>
    </row>
    <row r="12027" spans="5:8" x14ac:dyDescent="0.25">
      <c r="E12027" s="169"/>
      <c r="F12027" s="169"/>
      <c r="G12027" s="169"/>
      <c r="H12027" s="204"/>
    </row>
    <row r="12028" spans="5:8" x14ac:dyDescent="0.25">
      <c r="E12028" s="169"/>
      <c r="F12028" s="169"/>
      <c r="G12028" s="169"/>
      <c r="H12028" s="204"/>
    </row>
    <row r="12029" spans="5:8" x14ac:dyDescent="0.25">
      <c r="E12029" s="169"/>
      <c r="F12029" s="169"/>
      <c r="G12029" s="169"/>
      <c r="H12029" s="204"/>
    </row>
    <row r="12030" spans="5:8" x14ac:dyDescent="0.25">
      <c r="E12030" s="169"/>
      <c r="F12030" s="169"/>
      <c r="G12030" s="169"/>
      <c r="H12030" s="204"/>
    </row>
    <row r="12031" spans="5:8" x14ac:dyDescent="0.25">
      <c r="E12031" s="169"/>
      <c r="F12031" s="169"/>
      <c r="G12031" s="169"/>
      <c r="H12031" s="204"/>
    </row>
    <row r="12032" spans="5:8" x14ac:dyDescent="0.25">
      <c r="E12032" s="169"/>
      <c r="F12032" s="169"/>
      <c r="G12032" s="169"/>
      <c r="H12032" s="204"/>
    </row>
    <row r="12033" spans="5:8" x14ac:dyDescent="0.25">
      <c r="E12033" s="169"/>
      <c r="F12033" s="169"/>
      <c r="G12033" s="169"/>
      <c r="H12033" s="204"/>
    </row>
    <row r="12034" spans="5:8" x14ac:dyDescent="0.25">
      <c r="E12034" s="169"/>
      <c r="F12034" s="169"/>
      <c r="G12034" s="169"/>
      <c r="H12034" s="204"/>
    </row>
    <row r="12035" spans="5:8" x14ac:dyDescent="0.25">
      <c r="E12035" s="169"/>
      <c r="F12035" s="169"/>
      <c r="G12035" s="169"/>
      <c r="H12035" s="204"/>
    </row>
    <row r="12036" spans="5:8" x14ac:dyDescent="0.25">
      <c r="E12036" s="169"/>
      <c r="F12036" s="169"/>
      <c r="G12036" s="169"/>
      <c r="H12036" s="204"/>
    </row>
    <row r="12037" spans="5:8" x14ac:dyDescent="0.25">
      <c r="E12037" s="169"/>
      <c r="F12037" s="169"/>
      <c r="G12037" s="169"/>
      <c r="H12037" s="204"/>
    </row>
    <row r="12038" spans="5:8" x14ac:dyDescent="0.25">
      <c r="E12038" s="169"/>
      <c r="F12038" s="169"/>
      <c r="G12038" s="169"/>
      <c r="H12038" s="204"/>
    </row>
    <row r="12039" spans="5:8" x14ac:dyDescent="0.25">
      <c r="E12039" s="169"/>
      <c r="F12039" s="169"/>
      <c r="G12039" s="169"/>
      <c r="H12039" s="204"/>
    </row>
    <row r="12040" spans="5:8" x14ac:dyDescent="0.25">
      <c r="E12040" s="169"/>
      <c r="F12040" s="169"/>
      <c r="G12040" s="169"/>
      <c r="H12040" s="204"/>
    </row>
    <row r="12041" spans="5:8" x14ac:dyDescent="0.25">
      <c r="E12041" s="169"/>
      <c r="F12041" s="169"/>
      <c r="G12041" s="169"/>
      <c r="H12041" s="204"/>
    </row>
    <row r="12042" spans="5:8" x14ac:dyDescent="0.25">
      <c r="E12042" s="169"/>
      <c r="F12042" s="169"/>
      <c r="G12042" s="169"/>
      <c r="H12042" s="204"/>
    </row>
    <row r="12043" spans="5:8" x14ac:dyDescent="0.25">
      <c r="E12043" s="169"/>
      <c r="F12043" s="169"/>
      <c r="G12043" s="169"/>
      <c r="H12043" s="204"/>
    </row>
    <row r="12044" spans="5:8" x14ac:dyDescent="0.25">
      <c r="E12044" s="169"/>
      <c r="F12044" s="169"/>
      <c r="G12044" s="169"/>
      <c r="H12044" s="204"/>
    </row>
    <row r="12045" spans="5:8" x14ac:dyDescent="0.25">
      <c r="E12045" s="169"/>
      <c r="F12045" s="169"/>
      <c r="G12045" s="169"/>
      <c r="H12045" s="204"/>
    </row>
    <row r="12046" spans="5:8" x14ac:dyDescent="0.25">
      <c r="E12046" s="169"/>
      <c r="F12046" s="169"/>
      <c r="G12046" s="169"/>
      <c r="H12046" s="204"/>
    </row>
    <row r="12047" spans="5:8" x14ac:dyDescent="0.25">
      <c r="E12047" s="169"/>
      <c r="F12047" s="169"/>
      <c r="G12047" s="169"/>
      <c r="H12047" s="204"/>
    </row>
    <row r="12048" spans="5:8" x14ac:dyDescent="0.25">
      <c r="E12048" s="169"/>
      <c r="F12048" s="169"/>
      <c r="G12048" s="169"/>
      <c r="H12048" s="204"/>
    </row>
    <row r="12049" spans="5:8" x14ac:dyDescent="0.25">
      <c r="E12049" s="169"/>
      <c r="F12049" s="169"/>
      <c r="G12049" s="169"/>
      <c r="H12049" s="204"/>
    </row>
    <row r="12050" spans="5:8" x14ac:dyDescent="0.25">
      <c r="E12050" s="169"/>
      <c r="F12050" s="169"/>
      <c r="G12050" s="169"/>
      <c r="H12050" s="204"/>
    </row>
    <row r="12051" spans="5:8" x14ac:dyDescent="0.25">
      <c r="E12051" s="169"/>
      <c r="F12051" s="169"/>
      <c r="G12051" s="169"/>
      <c r="H12051" s="204"/>
    </row>
    <row r="12052" spans="5:8" x14ac:dyDescent="0.25">
      <c r="E12052" s="169"/>
      <c r="F12052" s="169"/>
      <c r="G12052" s="169"/>
      <c r="H12052" s="204"/>
    </row>
    <row r="12053" spans="5:8" x14ac:dyDescent="0.25">
      <c r="E12053" s="169"/>
      <c r="F12053" s="169"/>
      <c r="G12053" s="169"/>
      <c r="H12053" s="204"/>
    </row>
    <row r="12054" spans="5:8" x14ac:dyDescent="0.25">
      <c r="E12054" s="169"/>
      <c r="F12054" s="169"/>
      <c r="G12054" s="169"/>
      <c r="H12054" s="204"/>
    </row>
    <row r="12055" spans="5:8" x14ac:dyDescent="0.25">
      <c r="E12055" s="169"/>
      <c r="F12055" s="169"/>
      <c r="G12055" s="169"/>
      <c r="H12055" s="204"/>
    </row>
    <row r="12056" spans="5:8" x14ac:dyDescent="0.25">
      <c r="E12056" s="169"/>
      <c r="F12056" s="169"/>
      <c r="G12056" s="169"/>
      <c r="H12056" s="204"/>
    </row>
    <row r="12057" spans="5:8" x14ac:dyDescent="0.25">
      <c r="E12057" s="169"/>
      <c r="F12057" s="169"/>
      <c r="G12057" s="169"/>
      <c r="H12057" s="204"/>
    </row>
    <row r="12058" spans="5:8" x14ac:dyDescent="0.25">
      <c r="E12058" s="169"/>
      <c r="F12058" s="169"/>
      <c r="G12058" s="169"/>
      <c r="H12058" s="204"/>
    </row>
    <row r="12059" spans="5:8" x14ac:dyDescent="0.25">
      <c r="E12059" s="169"/>
      <c r="F12059" s="169"/>
      <c r="G12059" s="169"/>
      <c r="H12059" s="204"/>
    </row>
    <row r="12060" spans="5:8" x14ac:dyDescent="0.25">
      <c r="E12060" s="169"/>
      <c r="F12060" s="169"/>
      <c r="G12060" s="169"/>
      <c r="H12060" s="204"/>
    </row>
    <row r="12061" spans="5:8" x14ac:dyDescent="0.25">
      <c r="E12061" s="169"/>
      <c r="F12061" s="169"/>
      <c r="G12061" s="169"/>
      <c r="H12061" s="204"/>
    </row>
    <row r="12062" spans="5:8" x14ac:dyDescent="0.25">
      <c r="E12062" s="169"/>
      <c r="F12062" s="169"/>
      <c r="G12062" s="169"/>
      <c r="H12062" s="204"/>
    </row>
    <row r="12063" spans="5:8" x14ac:dyDescent="0.25">
      <c r="E12063" s="169"/>
      <c r="F12063" s="169"/>
      <c r="G12063" s="169"/>
      <c r="H12063" s="204"/>
    </row>
    <row r="12064" spans="5:8" x14ac:dyDescent="0.25">
      <c r="E12064" s="169"/>
      <c r="F12064" s="169"/>
      <c r="G12064" s="169"/>
      <c r="H12064" s="204"/>
    </row>
    <row r="12065" spans="5:8" x14ac:dyDescent="0.25">
      <c r="E12065" s="169"/>
      <c r="F12065" s="169"/>
      <c r="G12065" s="169"/>
      <c r="H12065" s="204"/>
    </row>
    <row r="12066" spans="5:8" x14ac:dyDescent="0.25">
      <c r="E12066" s="169"/>
      <c r="F12066" s="169"/>
      <c r="G12066" s="169"/>
      <c r="H12066" s="204"/>
    </row>
    <row r="12067" spans="5:8" x14ac:dyDescent="0.25">
      <c r="E12067" s="169"/>
      <c r="F12067" s="169"/>
      <c r="G12067" s="169"/>
      <c r="H12067" s="204"/>
    </row>
    <row r="12068" spans="5:8" x14ac:dyDescent="0.25">
      <c r="E12068" s="169"/>
      <c r="F12068" s="169"/>
      <c r="G12068" s="169"/>
      <c r="H12068" s="204"/>
    </row>
    <row r="12069" spans="5:8" x14ac:dyDescent="0.25">
      <c r="E12069" s="169"/>
      <c r="F12069" s="169"/>
      <c r="G12069" s="169"/>
      <c r="H12069" s="204"/>
    </row>
    <row r="12070" spans="5:8" x14ac:dyDescent="0.25">
      <c r="E12070" s="169"/>
      <c r="F12070" s="169"/>
      <c r="G12070" s="169"/>
      <c r="H12070" s="204"/>
    </row>
    <row r="12071" spans="5:8" x14ac:dyDescent="0.25">
      <c r="E12071" s="169"/>
      <c r="F12071" s="169"/>
      <c r="G12071" s="169"/>
      <c r="H12071" s="204"/>
    </row>
    <row r="12072" spans="5:8" x14ac:dyDescent="0.25">
      <c r="E12072" s="169"/>
      <c r="F12072" s="169"/>
      <c r="G12072" s="169"/>
      <c r="H12072" s="204"/>
    </row>
    <row r="12073" spans="5:8" x14ac:dyDescent="0.25">
      <c r="E12073" s="169"/>
      <c r="F12073" s="169"/>
      <c r="G12073" s="169"/>
      <c r="H12073" s="204"/>
    </row>
    <row r="12074" spans="5:8" x14ac:dyDescent="0.25">
      <c r="E12074" s="169"/>
      <c r="F12074" s="169"/>
      <c r="G12074" s="169"/>
      <c r="H12074" s="204"/>
    </row>
    <row r="12075" spans="5:8" x14ac:dyDescent="0.25">
      <c r="E12075" s="169"/>
      <c r="F12075" s="169"/>
      <c r="G12075" s="169"/>
      <c r="H12075" s="204"/>
    </row>
    <row r="12076" spans="5:8" x14ac:dyDescent="0.25">
      <c r="E12076" s="169"/>
      <c r="F12076" s="169"/>
      <c r="G12076" s="169"/>
      <c r="H12076" s="204"/>
    </row>
    <row r="12077" spans="5:8" x14ac:dyDescent="0.25">
      <c r="E12077" s="169"/>
      <c r="F12077" s="169"/>
      <c r="G12077" s="169"/>
      <c r="H12077" s="204"/>
    </row>
    <row r="12078" spans="5:8" x14ac:dyDescent="0.25">
      <c r="E12078" s="169"/>
      <c r="F12078" s="169"/>
      <c r="G12078" s="169"/>
      <c r="H12078" s="204"/>
    </row>
    <row r="12079" spans="5:8" x14ac:dyDescent="0.25">
      <c r="E12079" s="169"/>
      <c r="F12079" s="169"/>
      <c r="G12079" s="169"/>
      <c r="H12079" s="204"/>
    </row>
    <row r="12080" spans="5:8" x14ac:dyDescent="0.25">
      <c r="E12080" s="169"/>
      <c r="F12080" s="169"/>
      <c r="G12080" s="169"/>
      <c r="H12080" s="204"/>
    </row>
    <row r="12081" spans="5:8" x14ac:dyDescent="0.25">
      <c r="E12081" s="169"/>
      <c r="F12081" s="169"/>
      <c r="G12081" s="169"/>
      <c r="H12081" s="204"/>
    </row>
    <row r="12082" spans="5:8" x14ac:dyDescent="0.25">
      <c r="E12082" s="169"/>
      <c r="F12082" s="169"/>
      <c r="G12082" s="169"/>
      <c r="H12082" s="204"/>
    </row>
    <row r="12083" spans="5:8" x14ac:dyDescent="0.25">
      <c r="E12083" s="169"/>
      <c r="F12083" s="169"/>
      <c r="G12083" s="169"/>
      <c r="H12083" s="204"/>
    </row>
    <row r="12084" spans="5:8" x14ac:dyDescent="0.25">
      <c r="E12084" s="169"/>
      <c r="F12084" s="169"/>
      <c r="G12084" s="169"/>
      <c r="H12084" s="204"/>
    </row>
    <row r="12085" spans="5:8" x14ac:dyDescent="0.25">
      <c r="E12085" s="169"/>
      <c r="F12085" s="169"/>
      <c r="G12085" s="169"/>
      <c r="H12085" s="204"/>
    </row>
    <row r="12086" spans="5:8" x14ac:dyDescent="0.25">
      <c r="E12086" s="169"/>
      <c r="F12086" s="169"/>
      <c r="G12086" s="169"/>
      <c r="H12086" s="204"/>
    </row>
    <row r="12087" spans="5:8" x14ac:dyDescent="0.25">
      <c r="E12087" s="169"/>
      <c r="F12087" s="169"/>
      <c r="G12087" s="169"/>
      <c r="H12087" s="204"/>
    </row>
    <row r="12088" spans="5:8" x14ac:dyDescent="0.25">
      <c r="E12088" s="169"/>
      <c r="F12088" s="169"/>
      <c r="G12088" s="169"/>
      <c r="H12088" s="204"/>
    </row>
    <row r="12089" spans="5:8" x14ac:dyDescent="0.25">
      <c r="E12089" s="169"/>
      <c r="F12089" s="169"/>
      <c r="G12089" s="169"/>
      <c r="H12089" s="204"/>
    </row>
    <row r="12090" spans="5:8" x14ac:dyDescent="0.25">
      <c r="E12090" s="169"/>
      <c r="F12090" s="169"/>
      <c r="G12090" s="169"/>
      <c r="H12090" s="204"/>
    </row>
    <row r="12091" spans="5:8" x14ac:dyDescent="0.25">
      <c r="E12091" s="169"/>
      <c r="F12091" s="169"/>
      <c r="G12091" s="169"/>
      <c r="H12091" s="204"/>
    </row>
    <row r="12092" spans="5:8" x14ac:dyDescent="0.25">
      <c r="E12092" s="169"/>
      <c r="F12092" s="169"/>
      <c r="G12092" s="169"/>
      <c r="H12092" s="204"/>
    </row>
    <row r="12093" spans="5:8" x14ac:dyDescent="0.25">
      <c r="E12093" s="169"/>
      <c r="F12093" s="169"/>
      <c r="G12093" s="169"/>
      <c r="H12093" s="204"/>
    </row>
    <row r="12094" spans="5:8" x14ac:dyDescent="0.25">
      <c r="E12094" s="169"/>
      <c r="F12094" s="169"/>
      <c r="G12094" s="169"/>
      <c r="H12094" s="204"/>
    </row>
    <row r="12095" spans="5:8" x14ac:dyDescent="0.25">
      <c r="E12095" s="169"/>
      <c r="F12095" s="169"/>
      <c r="G12095" s="169"/>
      <c r="H12095" s="204"/>
    </row>
    <row r="12096" spans="5:8" x14ac:dyDescent="0.25">
      <c r="E12096" s="169"/>
      <c r="F12096" s="169"/>
      <c r="G12096" s="169"/>
      <c r="H12096" s="204"/>
    </row>
    <row r="12097" spans="5:8" x14ac:dyDescent="0.25">
      <c r="E12097" s="169"/>
      <c r="F12097" s="169"/>
      <c r="G12097" s="169"/>
      <c r="H12097" s="204"/>
    </row>
    <row r="12098" spans="5:8" x14ac:dyDescent="0.25">
      <c r="E12098" s="169"/>
      <c r="F12098" s="169"/>
      <c r="G12098" s="169"/>
      <c r="H12098" s="204"/>
    </row>
    <row r="12099" spans="5:8" x14ac:dyDescent="0.25">
      <c r="E12099" s="169"/>
      <c r="F12099" s="169"/>
      <c r="G12099" s="169"/>
      <c r="H12099" s="204"/>
    </row>
    <row r="12100" spans="5:8" x14ac:dyDescent="0.25">
      <c r="E12100" s="169"/>
      <c r="F12100" s="169"/>
      <c r="G12100" s="169"/>
      <c r="H12100" s="204"/>
    </row>
    <row r="12101" spans="5:8" x14ac:dyDescent="0.25">
      <c r="E12101" s="169"/>
      <c r="F12101" s="169"/>
      <c r="G12101" s="169"/>
      <c r="H12101" s="204"/>
    </row>
    <row r="12102" spans="5:8" x14ac:dyDescent="0.25">
      <c r="E12102" s="169"/>
      <c r="F12102" s="169"/>
      <c r="G12102" s="169"/>
      <c r="H12102" s="204"/>
    </row>
    <row r="12103" spans="5:8" x14ac:dyDescent="0.25">
      <c r="E12103" s="169"/>
      <c r="F12103" s="169"/>
      <c r="G12103" s="169"/>
      <c r="H12103" s="204"/>
    </row>
    <row r="12104" spans="5:8" x14ac:dyDescent="0.25">
      <c r="E12104" s="169"/>
      <c r="F12104" s="169"/>
      <c r="G12104" s="169"/>
      <c r="H12104" s="204"/>
    </row>
    <row r="12105" spans="5:8" x14ac:dyDescent="0.25">
      <c r="E12105" s="169"/>
      <c r="F12105" s="169"/>
      <c r="G12105" s="169"/>
      <c r="H12105" s="204"/>
    </row>
    <row r="12106" spans="5:8" x14ac:dyDescent="0.25">
      <c r="E12106" s="169"/>
      <c r="F12106" s="169"/>
      <c r="G12106" s="169"/>
      <c r="H12106" s="204"/>
    </row>
    <row r="12107" spans="5:8" x14ac:dyDescent="0.25">
      <c r="E12107" s="169"/>
      <c r="F12107" s="169"/>
      <c r="G12107" s="169"/>
      <c r="H12107" s="204"/>
    </row>
    <row r="12108" spans="5:8" x14ac:dyDescent="0.25">
      <c r="E12108" s="169"/>
      <c r="F12108" s="169"/>
      <c r="G12108" s="169"/>
      <c r="H12108" s="204"/>
    </row>
    <row r="12109" spans="5:8" x14ac:dyDescent="0.25">
      <c r="E12109" s="169"/>
      <c r="F12109" s="169"/>
      <c r="G12109" s="169"/>
      <c r="H12109" s="204"/>
    </row>
    <row r="12110" spans="5:8" x14ac:dyDescent="0.25">
      <c r="E12110" s="169"/>
      <c r="F12110" s="169"/>
      <c r="G12110" s="169"/>
      <c r="H12110" s="204"/>
    </row>
    <row r="12111" spans="5:8" x14ac:dyDescent="0.25">
      <c r="E12111" s="169"/>
      <c r="F12111" s="169"/>
      <c r="G12111" s="169"/>
      <c r="H12111" s="204"/>
    </row>
    <row r="12112" spans="5:8" x14ac:dyDescent="0.25">
      <c r="E12112" s="169"/>
      <c r="F12112" s="169"/>
      <c r="G12112" s="169"/>
      <c r="H12112" s="204"/>
    </row>
    <row r="12113" spans="5:8" x14ac:dyDescent="0.25">
      <c r="E12113" s="169"/>
      <c r="F12113" s="169"/>
      <c r="G12113" s="169"/>
      <c r="H12113" s="204"/>
    </row>
    <row r="12114" spans="5:8" x14ac:dyDescent="0.25">
      <c r="E12114" s="169"/>
      <c r="F12114" s="169"/>
      <c r="G12114" s="169"/>
      <c r="H12114" s="204"/>
    </row>
    <row r="12115" spans="5:8" x14ac:dyDescent="0.25">
      <c r="E12115" s="169"/>
      <c r="F12115" s="169"/>
      <c r="G12115" s="169"/>
      <c r="H12115" s="204"/>
    </row>
    <row r="12116" spans="5:8" x14ac:dyDescent="0.25">
      <c r="E12116" s="169"/>
      <c r="F12116" s="169"/>
      <c r="G12116" s="169"/>
      <c r="H12116" s="204"/>
    </row>
    <row r="12117" spans="5:8" x14ac:dyDescent="0.25">
      <c r="E12117" s="169"/>
      <c r="F12117" s="169"/>
      <c r="G12117" s="169"/>
      <c r="H12117" s="204"/>
    </row>
    <row r="12118" spans="5:8" x14ac:dyDescent="0.25">
      <c r="E12118" s="169"/>
      <c r="F12118" s="169"/>
      <c r="G12118" s="169"/>
      <c r="H12118" s="204"/>
    </row>
    <row r="12119" spans="5:8" x14ac:dyDescent="0.25">
      <c r="E12119" s="169"/>
      <c r="F12119" s="169"/>
      <c r="G12119" s="169"/>
      <c r="H12119" s="204"/>
    </row>
    <row r="12120" spans="5:8" x14ac:dyDescent="0.25">
      <c r="E12120" s="169"/>
      <c r="F12120" s="169"/>
      <c r="G12120" s="169"/>
      <c r="H12120" s="204"/>
    </row>
    <row r="12121" spans="5:8" x14ac:dyDescent="0.25">
      <c r="E12121" s="169"/>
      <c r="F12121" s="169"/>
      <c r="G12121" s="169"/>
      <c r="H12121" s="204"/>
    </row>
    <row r="12122" spans="5:8" x14ac:dyDescent="0.25">
      <c r="E12122" s="169"/>
      <c r="F12122" s="169"/>
      <c r="G12122" s="169"/>
      <c r="H12122" s="204"/>
    </row>
    <row r="12123" spans="5:8" x14ac:dyDescent="0.25">
      <c r="E12123" s="169"/>
      <c r="F12123" s="169"/>
      <c r="G12123" s="169"/>
      <c r="H12123" s="204"/>
    </row>
    <row r="12124" spans="5:8" x14ac:dyDescent="0.25">
      <c r="E12124" s="169"/>
      <c r="F12124" s="169"/>
      <c r="G12124" s="169"/>
      <c r="H12124" s="204"/>
    </row>
    <row r="12125" spans="5:8" x14ac:dyDescent="0.25">
      <c r="E12125" s="169"/>
      <c r="F12125" s="169"/>
      <c r="G12125" s="169"/>
      <c r="H12125" s="204"/>
    </row>
    <row r="12126" spans="5:8" x14ac:dyDescent="0.25">
      <c r="E12126" s="169"/>
      <c r="F12126" s="169"/>
      <c r="G12126" s="169"/>
      <c r="H12126" s="204"/>
    </row>
    <row r="12127" spans="5:8" x14ac:dyDescent="0.25">
      <c r="E12127" s="169"/>
      <c r="F12127" s="169"/>
      <c r="G12127" s="169"/>
      <c r="H12127" s="204"/>
    </row>
    <row r="12128" spans="5:8" x14ac:dyDescent="0.25">
      <c r="E12128" s="169"/>
      <c r="F12128" s="169"/>
      <c r="G12128" s="169"/>
      <c r="H12128" s="204"/>
    </row>
    <row r="12129" spans="5:8" x14ac:dyDescent="0.25">
      <c r="E12129" s="169"/>
      <c r="F12129" s="169"/>
      <c r="G12129" s="169"/>
      <c r="H12129" s="204"/>
    </row>
    <row r="12130" spans="5:8" x14ac:dyDescent="0.25">
      <c r="E12130" s="169"/>
      <c r="F12130" s="169"/>
      <c r="G12130" s="169"/>
      <c r="H12130" s="204"/>
    </row>
    <row r="12131" spans="5:8" x14ac:dyDescent="0.25">
      <c r="E12131" s="169"/>
      <c r="F12131" s="169"/>
      <c r="G12131" s="169"/>
      <c r="H12131" s="204"/>
    </row>
    <row r="12132" spans="5:8" x14ac:dyDescent="0.25">
      <c r="E12132" s="169"/>
      <c r="F12132" s="169"/>
      <c r="G12132" s="169"/>
      <c r="H12132" s="204"/>
    </row>
    <row r="12133" spans="5:8" x14ac:dyDescent="0.25">
      <c r="E12133" s="169"/>
      <c r="F12133" s="169"/>
      <c r="G12133" s="169"/>
      <c r="H12133" s="204"/>
    </row>
    <row r="12134" spans="5:8" x14ac:dyDescent="0.25">
      <c r="E12134" s="169"/>
      <c r="F12134" s="169"/>
      <c r="G12134" s="169"/>
      <c r="H12134" s="204"/>
    </row>
    <row r="12135" spans="5:8" x14ac:dyDescent="0.25">
      <c r="E12135" s="169"/>
      <c r="F12135" s="169"/>
      <c r="G12135" s="169"/>
      <c r="H12135" s="204"/>
    </row>
    <row r="12136" spans="5:8" x14ac:dyDescent="0.25">
      <c r="E12136" s="169"/>
      <c r="F12136" s="169"/>
      <c r="G12136" s="169"/>
      <c r="H12136" s="204"/>
    </row>
    <row r="12137" spans="5:8" x14ac:dyDescent="0.25">
      <c r="E12137" s="169"/>
      <c r="F12137" s="169"/>
      <c r="G12137" s="169"/>
      <c r="H12137" s="204"/>
    </row>
    <row r="12138" spans="5:8" x14ac:dyDescent="0.25">
      <c r="E12138" s="169"/>
      <c r="F12138" s="169"/>
      <c r="G12138" s="169"/>
      <c r="H12138" s="204"/>
    </row>
    <row r="12139" spans="5:8" x14ac:dyDescent="0.25">
      <c r="E12139" s="169"/>
      <c r="F12139" s="169"/>
      <c r="G12139" s="169"/>
      <c r="H12139" s="204"/>
    </row>
    <row r="12140" spans="5:8" x14ac:dyDescent="0.25">
      <c r="E12140" s="169"/>
      <c r="F12140" s="169"/>
      <c r="G12140" s="169"/>
      <c r="H12140" s="204"/>
    </row>
    <row r="12141" spans="5:8" x14ac:dyDescent="0.25">
      <c r="E12141" s="169"/>
      <c r="F12141" s="169"/>
      <c r="G12141" s="169"/>
      <c r="H12141" s="204"/>
    </row>
    <row r="12142" spans="5:8" x14ac:dyDescent="0.25">
      <c r="E12142" s="169"/>
      <c r="F12142" s="169"/>
      <c r="G12142" s="169"/>
      <c r="H12142" s="204"/>
    </row>
    <row r="12143" spans="5:8" x14ac:dyDescent="0.25">
      <c r="E12143" s="169"/>
      <c r="F12143" s="169"/>
      <c r="G12143" s="169"/>
      <c r="H12143" s="204"/>
    </row>
    <row r="12144" spans="5:8" x14ac:dyDescent="0.25">
      <c r="E12144" s="169"/>
      <c r="F12144" s="169"/>
      <c r="G12144" s="169"/>
      <c r="H12144" s="204"/>
    </row>
    <row r="12145" spans="5:8" x14ac:dyDescent="0.25">
      <c r="E12145" s="169"/>
      <c r="F12145" s="169"/>
      <c r="G12145" s="169"/>
      <c r="H12145" s="204"/>
    </row>
    <row r="12146" spans="5:8" x14ac:dyDescent="0.25">
      <c r="E12146" s="169"/>
      <c r="F12146" s="169"/>
      <c r="G12146" s="169"/>
      <c r="H12146" s="204"/>
    </row>
    <row r="12147" spans="5:8" x14ac:dyDescent="0.25">
      <c r="E12147" s="169"/>
      <c r="F12147" s="169"/>
      <c r="G12147" s="169"/>
      <c r="H12147" s="204"/>
    </row>
    <row r="12148" spans="5:8" x14ac:dyDescent="0.25">
      <c r="E12148" s="169"/>
      <c r="F12148" s="169"/>
      <c r="G12148" s="169"/>
      <c r="H12148" s="204"/>
    </row>
    <row r="12149" spans="5:8" x14ac:dyDescent="0.25">
      <c r="E12149" s="169"/>
      <c r="F12149" s="169"/>
      <c r="G12149" s="169"/>
      <c r="H12149" s="204"/>
    </row>
    <row r="12150" spans="5:8" x14ac:dyDescent="0.25">
      <c r="E12150" s="169"/>
      <c r="F12150" s="169"/>
      <c r="G12150" s="169"/>
      <c r="H12150" s="204"/>
    </row>
    <row r="12151" spans="5:8" x14ac:dyDescent="0.25">
      <c r="E12151" s="169"/>
      <c r="F12151" s="169"/>
      <c r="G12151" s="169"/>
      <c r="H12151" s="204"/>
    </row>
    <row r="12152" spans="5:8" x14ac:dyDescent="0.25">
      <c r="E12152" s="169"/>
      <c r="F12152" s="169"/>
      <c r="G12152" s="169"/>
      <c r="H12152" s="204"/>
    </row>
    <row r="12153" spans="5:8" x14ac:dyDescent="0.25">
      <c r="E12153" s="169"/>
      <c r="F12153" s="169"/>
      <c r="G12153" s="169"/>
      <c r="H12153" s="204"/>
    </row>
    <row r="12154" spans="5:8" x14ac:dyDescent="0.25">
      <c r="E12154" s="169"/>
      <c r="F12154" s="169"/>
      <c r="G12154" s="169"/>
      <c r="H12154" s="204"/>
    </row>
    <row r="12155" spans="5:8" x14ac:dyDescent="0.25">
      <c r="E12155" s="169"/>
      <c r="F12155" s="169"/>
      <c r="G12155" s="169"/>
      <c r="H12155" s="204"/>
    </row>
    <row r="12156" spans="5:8" x14ac:dyDescent="0.25">
      <c r="E12156" s="169"/>
      <c r="F12156" s="169"/>
      <c r="G12156" s="169"/>
      <c r="H12156" s="204"/>
    </row>
    <row r="12157" spans="5:8" x14ac:dyDescent="0.25">
      <c r="E12157" s="169"/>
      <c r="F12157" s="169"/>
      <c r="G12157" s="169"/>
      <c r="H12157" s="204"/>
    </row>
    <row r="12158" spans="5:8" x14ac:dyDescent="0.25">
      <c r="E12158" s="169"/>
      <c r="F12158" s="169"/>
      <c r="G12158" s="169"/>
      <c r="H12158" s="204"/>
    </row>
    <row r="12159" spans="5:8" x14ac:dyDescent="0.25">
      <c r="E12159" s="169"/>
      <c r="F12159" s="169"/>
      <c r="G12159" s="169"/>
      <c r="H12159" s="204"/>
    </row>
    <row r="12160" spans="5:8" x14ac:dyDescent="0.25">
      <c r="E12160" s="169"/>
      <c r="F12160" s="169"/>
      <c r="G12160" s="169"/>
      <c r="H12160" s="204"/>
    </row>
    <row r="12161" spans="5:8" x14ac:dyDescent="0.25">
      <c r="E12161" s="169"/>
      <c r="F12161" s="169"/>
      <c r="G12161" s="169"/>
      <c r="H12161" s="204"/>
    </row>
    <row r="12162" spans="5:8" x14ac:dyDescent="0.25">
      <c r="E12162" s="169"/>
      <c r="F12162" s="169"/>
      <c r="G12162" s="169"/>
      <c r="H12162" s="204"/>
    </row>
    <row r="12163" spans="5:8" x14ac:dyDescent="0.25">
      <c r="E12163" s="169"/>
      <c r="F12163" s="169"/>
      <c r="G12163" s="169"/>
      <c r="H12163" s="204"/>
    </row>
    <row r="12164" spans="5:8" x14ac:dyDescent="0.25">
      <c r="E12164" s="169"/>
      <c r="F12164" s="169"/>
      <c r="G12164" s="169"/>
      <c r="H12164" s="204"/>
    </row>
    <row r="12165" spans="5:8" x14ac:dyDescent="0.25">
      <c r="E12165" s="169"/>
      <c r="F12165" s="169"/>
      <c r="G12165" s="169"/>
      <c r="H12165" s="204"/>
    </row>
    <row r="12166" spans="5:8" x14ac:dyDescent="0.25">
      <c r="E12166" s="169"/>
      <c r="F12166" s="169"/>
      <c r="G12166" s="169"/>
      <c r="H12166" s="204"/>
    </row>
    <row r="12167" spans="5:8" x14ac:dyDescent="0.25">
      <c r="E12167" s="169"/>
      <c r="F12167" s="169"/>
      <c r="G12167" s="169"/>
      <c r="H12167" s="204"/>
    </row>
    <row r="12168" spans="5:8" x14ac:dyDescent="0.25">
      <c r="E12168" s="169"/>
      <c r="F12168" s="169"/>
      <c r="G12168" s="169"/>
      <c r="H12168" s="204"/>
    </row>
    <row r="12169" spans="5:8" x14ac:dyDescent="0.25">
      <c r="E12169" s="169"/>
      <c r="F12169" s="169"/>
      <c r="G12169" s="169"/>
      <c r="H12169" s="204"/>
    </row>
    <row r="12170" spans="5:8" x14ac:dyDescent="0.25">
      <c r="E12170" s="169"/>
      <c r="F12170" s="169"/>
      <c r="G12170" s="169"/>
      <c r="H12170" s="204"/>
    </row>
    <row r="12171" spans="5:8" x14ac:dyDescent="0.25">
      <c r="E12171" s="169"/>
      <c r="F12171" s="169"/>
      <c r="G12171" s="169"/>
      <c r="H12171" s="204"/>
    </row>
    <row r="12172" spans="5:8" x14ac:dyDescent="0.25">
      <c r="E12172" s="169"/>
      <c r="F12172" s="169"/>
      <c r="G12172" s="169"/>
      <c r="H12172" s="204"/>
    </row>
    <row r="12173" spans="5:8" x14ac:dyDescent="0.25">
      <c r="E12173" s="169"/>
      <c r="F12173" s="169"/>
      <c r="G12173" s="169"/>
      <c r="H12173" s="204"/>
    </row>
    <row r="12174" spans="5:8" x14ac:dyDescent="0.25">
      <c r="E12174" s="169"/>
      <c r="F12174" s="169"/>
      <c r="G12174" s="169"/>
      <c r="H12174" s="204"/>
    </row>
    <row r="12175" spans="5:8" x14ac:dyDescent="0.25">
      <c r="E12175" s="169"/>
      <c r="F12175" s="169"/>
      <c r="G12175" s="169"/>
      <c r="H12175" s="204"/>
    </row>
    <row r="12176" spans="5:8" x14ac:dyDescent="0.25">
      <c r="E12176" s="169"/>
      <c r="F12176" s="169"/>
      <c r="G12176" s="169"/>
      <c r="H12176" s="204"/>
    </row>
    <row r="12177" spans="5:8" x14ac:dyDescent="0.25">
      <c r="E12177" s="169"/>
      <c r="F12177" s="169"/>
      <c r="G12177" s="169"/>
      <c r="H12177" s="204"/>
    </row>
    <row r="12178" spans="5:8" x14ac:dyDescent="0.25">
      <c r="E12178" s="169"/>
      <c r="F12178" s="169"/>
      <c r="G12178" s="169"/>
      <c r="H12178" s="204"/>
    </row>
    <row r="12179" spans="5:8" x14ac:dyDescent="0.25">
      <c r="E12179" s="169"/>
      <c r="F12179" s="169"/>
      <c r="G12179" s="169"/>
      <c r="H12179" s="204"/>
    </row>
    <row r="12180" spans="5:8" x14ac:dyDescent="0.25">
      <c r="E12180" s="169"/>
      <c r="F12180" s="169"/>
      <c r="G12180" s="169"/>
      <c r="H12180" s="204"/>
    </row>
    <row r="12181" spans="5:8" x14ac:dyDescent="0.25">
      <c r="E12181" s="169"/>
      <c r="F12181" s="169"/>
      <c r="G12181" s="169"/>
      <c r="H12181" s="204"/>
    </row>
    <row r="12182" spans="5:8" x14ac:dyDescent="0.25">
      <c r="E12182" s="169"/>
      <c r="F12182" s="169"/>
      <c r="G12182" s="169"/>
      <c r="H12182" s="204"/>
    </row>
    <row r="12183" spans="5:8" x14ac:dyDescent="0.25">
      <c r="E12183" s="169"/>
      <c r="F12183" s="169"/>
      <c r="G12183" s="169"/>
      <c r="H12183" s="204"/>
    </row>
    <row r="12184" spans="5:8" x14ac:dyDescent="0.25">
      <c r="E12184" s="169"/>
      <c r="F12184" s="169"/>
      <c r="G12184" s="169"/>
      <c r="H12184" s="204"/>
    </row>
    <row r="12185" spans="5:8" x14ac:dyDescent="0.25">
      <c r="E12185" s="169"/>
      <c r="F12185" s="169"/>
      <c r="G12185" s="169"/>
      <c r="H12185" s="204"/>
    </row>
    <row r="12186" spans="5:8" x14ac:dyDescent="0.25">
      <c r="E12186" s="169"/>
      <c r="F12186" s="169"/>
      <c r="G12186" s="169"/>
      <c r="H12186" s="204"/>
    </row>
    <row r="12187" spans="5:8" x14ac:dyDescent="0.25">
      <c r="E12187" s="169"/>
      <c r="F12187" s="169"/>
      <c r="G12187" s="169"/>
      <c r="H12187" s="204"/>
    </row>
    <row r="12188" spans="5:8" x14ac:dyDescent="0.25">
      <c r="E12188" s="169"/>
      <c r="F12188" s="169"/>
      <c r="G12188" s="169"/>
      <c r="H12188" s="204"/>
    </row>
    <row r="12189" spans="5:8" x14ac:dyDescent="0.25">
      <c r="E12189" s="169"/>
      <c r="F12189" s="169"/>
      <c r="G12189" s="169"/>
      <c r="H12189" s="204"/>
    </row>
    <row r="12190" spans="5:8" x14ac:dyDescent="0.25">
      <c r="E12190" s="169"/>
      <c r="F12190" s="169"/>
      <c r="G12190" s="169"/>
      <c r="H12190" s="204"/>
    </row>
    <row r="12191" spans="5:8" x14ac:dyDescent="0.25">
      <c r="E12191" s="169"/>
      <c r="F12191" s="169"/>
      <c r="G12191" s="169"/>
      <c r="H12191" s="204"/>
    </row>
    <row r="12192" spans="5:8" x14ac:dyDescent="0.25">
      <c r="E12192" s="169"/>
      <c r="F12192" s="169"/>
      <c r="G12192" s="169"/>
      <c r="H12192" s="204"/>
    </row>
    <row r="12193" spans="5:8" x14ac:dyDescent="0.25">
      <c r="E12193" s="169"/>
      <c r="F12193" s="169"/>
      <c r="G12193" s="169"/>
      <c r="H12193" s="204"/>
    </row>
    <row r="12194" spans="5:8" x14ac:dyDescent="0.25">
      <c r="E12194" s="169"/>
      <c r="F12194" s="169"/>
      <c r="G12194" s="169"/>
      <c r="H12194" s="204"/>
    </row>
    <row r="12195" spans="5:8" x14ac:dyDescent="0.25">
      <c r="E12195" s="169"/>
      <c r="F12195" s="169"/>
      <c r="G12195" s="169"/>
      <c r="H12195" s="204"/>
    </row>
    <row r="12196" spans="5:8" x14ac:dyDescent="0.25">
      <c r="E12196" s="169"/>
      <c r="F12196" s="169"/>
      <c r="G12196" s="169"/>
      <c r="H12196" s="204"/>
    </row>
    <row r="12197" spans="5:8" x14ac:dyDescent="0.25">
      <c r="E12197" s="169"/>
      <c r="F12197" s="169"/>
      <c r="G12197" s="169"/>
      <c r="H12197" s="204"/>
    </row>
    <row r="12198" spans="5:8" x14ac:dyDescent="0.25">
      <c r="E12198" s="169"/>
      <c r="F12198" s="169"/>
      <c r="G12198" s="169"/>
      <c r="H12198" s="204"/>
    </row>
    <row r="12199" spans="5:8" x14ac:dyDescent="0.25">
      <c r="E12199" s="169"/>
      <c r="F12199" s="169"/>
      <c r="G12199" s="169"/>
      <c r="H12199" s="204"/>
    </row>
    <row r="12200" spans="5:8" x14ac:dyDescent="0.25">
      <c r="E12200" s="169"/>
      <c r="F12200" s="169"/>
      <c r="G12200" s="169"/>
      <c r="H12200" s="204"/>
    </row>
    <row r="12201" spans="5:8" x14ac:dyDescent="0.25">
      <c r="E12201" s="169"/>
      <c r="F12201" s="169"/>
      <c r="G12201" s="169"/>
      <c r="H12201" s="204"/>
    </row>
    <row r="12202" spans="5:8" x14ac:dyDescent="0.25">
      <c r="E12202" s="169"/>
      <c r="F12202" s="169"/>
      <c r="G12202" s="169"/>
      <c r="H12202" s="204"/>
    </row>
    <row r="12203" spans="5:8" x14ac:dyDescent="0.25">
      <c r="E12203" s="169"/>
      <c r="F12203" s="169"/>
      <c r="G12203" s="169"/>
      <c r="H12203" s="204"/>
    </row>
    <row r="12204" spans="5:8" x14ac:dyDescent="0.25">
      <c r="E12204" s="169"/>
      <c r="F12204" s="169"/>
      <c r="G12204" s="169"/>
      <c r="H12204" s="204"/>
    </row>
    <row r="12205" spans="5:8" x14ac:dyDescent="0.25">
      <c r="E12205" s="169"/>
      <c r="F12205" s="169"/>
      <c r="G12205" s="169"/>
      <c r="H12205" s="204"/>
    </row>
    <row r="12206" spans="5:8" x14ac:dyDescent="0.25">
      <c r="E12206" s="169"/>
      <c r="F12206" s="169"/>
      <c r="G12206" s="169"/>
      <c r="H12206" s="204"/>
    </row>
    <row r="12207" spans="5:8" x14ac:dyDescent="0.25">
      <c r="E12207" s="169"/>
      <c r="F12207" s="169"/>
      <c r="G12207" s="169"/>
      <c r="H12207" s="204"/>
    </row>
    <row r="12208" spans="5:8" x14ac:dyDescent="0.25">
      <c r="E12208" s="169"/>
      <c r="F12208" s="169"/>
      <c r="G12208" s="169"/>
      <c r="H12208" s="204"/>
    </row>
    <row r="12209" spans="5:8" x14ac:dyDescent="0.25">
      <c r="E12209" s="169"/>
      <c r="F12209" s="169"/>
      <c r="G12209" s="169"/>
      <c r="H12209" s="204"/>
    </row>
    <row r="12210" spans="5:8" x14ac:dyDescent="0.25">
      <c r="E12210" s="169"/>
      <c r="F12210" s="169"/>
      <c r="G12210" s="169"/>
      <c r="H12210" s="204"/>
    </row>
    <row r="12211" spans="5:8" x14ac:dyDescent="0.25">
      <c r="E12211" s="169"/>
      <c r="F12211" s="169"/>
      <c r="G12211" s="169"/>
      <c r="H12211" s="204"/>
    </row>
    <row r="12212" spans="5:8" x14ac:dyDescent="0.25">
      <c r="E12212" s="169"/>
      <c r="F12212" s="169"/>
      <c r="G12212" s="169"/>
      <c r="H12212" s="204"/>
    </row>
    <row r="12213" spans="5:8" x14ac:dyDescent="0.25">
      <c r="E12213" s="169"/>
      <c r="F12213" s="169"/>
      <c r="G12213" s="169"/>
      <c r="H12213" s="204"/>
    </row>
    <row r="12214" spans="5:8" x14ac:dyDescent="0.25">
      <c r="E12214" s="169"/>
      <c r="F12214" s="169"/>
      <c r="G12214" s="169"/>
      <c r="H12214" s="204"/>
    </row>
    <row r="12215" spans="5:8" x14ac:dyDescent="0.25">
      <c r="E12215" s="169"/>
      <c r="F12215" s="169"/>
      <c r="G12215" s="169"/>
      <c r="H12215" s="204"/>
    </row>
    <row r="12216" spans="5:8" x14ac:dyDescent="0.25">
      <c r="E12216" s="169"/>
      <c r="F12216" s="169"/>
      <c r="G12216" s="169"/>
      <c r="H12216" s="204"/>
    </row>
    <row r="12217" spans="5:8" x14ac:dyDescent="0.25">
      <c r="E12217" s="169"/>
      <c r="F12217" s="169"/>
      <c r="G12217" s="169"/>
      <c r="H12217" s="204"/>
    </row>
    <row r="12218" spans="5:8" x14ac:dyDescent="0.25">
      <c r="E12218" s="169"/>
      <c r="F12218" s="169"/>
      <c r="G12218" s="169"/>
      <c r="H12218" s="204"/>
    </row>
    <row r="12219" spans="5:8" x14ac:dyDescent="0.25">
      <c r="E12219" s="169"/>
      <c r="F12219" s="169"/>
      <c r="G12219" s="169"/>
      <c r="H12219" s="204"/>
    </row>
    <row r="12220" spans="5:8" x14ac:dyDescent="0.25">
      <c r="E12220" s="169"/>
      <c r="F12220" s="169"/>
      <c r="G12220" s="169"/>
      <c r="H12220" s="204"/>
    </row>
    <row r="12221" spans="5:8" x14ac:dyDescent="0.25">
      <c r="E12221" s="169"/>
      <c r="F12221" s="169"/>
      <c r="G12221" s="169"/>
      <c r="H12221" s="204"/>
    </row>
    <row r="12222" spans="5:8" x14ac:dyDescent="0.25">
      <c r="E12222" s="169"/>
      <c r="F12222" s="169"/>
      <c r="G12222" s="169"/>
      <c r="H12222" s="204"/>
    </row>
    <row r="12223" spans="5:8" x14ac:dyDescent="0.25">
      <c r="E12223" s="169"/>
      <c r="F12223" s="169"/>
      <c r="G12223" s="169"/>
      <c r="H12223" s="204"/>
    </row>
    <row r="12224" spans="5:8" x14ac:dyDescent="0.25">
      <c r="E12224" s="169"/>
      <c r="F12224" s="169"/>
      <c r="G12224" s="169"/>
      <c r="H12224" s="204"/>
    </row>
    <row r="12225" spans="5:8" x14ac:dyDescent="0.25">
      <c r="E12225" s="169"/>
      <c r="F12225" s="169"/>
      <c r="G12225" s="169"/>
      <c r="H12225" s="204"/>
    </row>
    <row r="12226" spans="5:8" x14ac:dyDescent="0.25">
      <c r="E12226" s="169"/>
      <c r="F12226" s="169"/>
      <c r="G12226" s="169"/>
      <c r="H12226" s="204"/>
    </row>
    <row r="12227" spans="5:8" x14ac:dyDescent="0.25">
      <c r="E12227" s="169"/>
      <c r="F12227" s="169"/>
      <c r="G12227" s="169"/>
      <c r="H12227" s="204"/>
    </row>
    <row r="12228" spans="5:8" x14ac:dyDescent="0.25">
      <c r="E12228" s="169"/>
      <c r="F12228" s="169"/>
      <c r="G12228" s="169"/>
      <c r="H12228" s="204"/>
    </row>
    <row r="12229" spans="5:8" x14ac:dyDescent="0.25">
      <c r="E12229" s="169"/>
      <c r="F12229" s="169"/>
      <c r="G12229" s="169"/>
      <c r="H12229" s="204"/>
    </row>
    <row r="12230" spans="5:8" x14ac:dyDescent="0.25">
      <c r="E12230" s="169"/>
      <c r="F12230" s="169"/>
      <c r="G12230" s="169"/>
      <c r="H12230" s="204"/>
    </row>
    <row r="12231" spans="5:8" x14ac:dyDescent="0.25">
      <c r="E12231" s="169"/>
      <c r="F12231" s="169"/>
      <c r="G12231" s="169"/>
      <c r="H12231" s="204"/>
    </row>
    <row r="12232" spans="5:8" x14ac:dyDescent="0.25">
      <c r="E12232" s="169"/>
      <c r="F12232" s="169"/>
      <c r="G12232" s="169"/>
      <c r="H12232" s="204"/>
    </row>
    <row r="12233" spans="5:8" x14ac:dyDescent="0.25">
      <c r="E12233" s="169"/>
      <c r="F12233" s="169"/>
      <c r="G12233" s="169"/>
      <c r="H12233" s="204"/>
    </row>
    <row r="12234" spans="5:8" x14ac:dyDescent="0.25">
      <c r="E12234" s="169"/>
      <c r="F12234" s="169"/>
      <c r="G12234" s="169"/>
      <c r="H12234" s="204"/>
    </row>
    <row r="12235" spans="5:8" x14ac:dyDescent="0.25">
      <c r="E12235" s="169"/>
      <c r="F12235" s="169"/>
      <c r="G12235" s="169"/>
      <c r="H12235" s="204"/>
    </row>
    <row r="12236" spans="5:8" x14ac:dyDescent="0.25">
      <c r="E12236" s="169"/>
      <c r="F12236" s="169"/>
      <c r="G12236" s="169"/>
      <c r="H12236" s="204"/>
    </row>
    <row r="12237" spans="5:8" x14ac:dyDescent="0.25">
      <c r="E12237" s="169"/>
      <c r="F12237" s="169"/>
      <c r="G12237" s="169"/>
      <c r="H12237" s="204"/>
    </row>
    <row r="12238" spans="5:8" x14ac:dyDescent="0.25">
      <c r="E12238" s="169"/>
      <c r="F12238" s="169"/>
      <c r="G12238" s="169"/>
      <c r="H12238" s="204"/>
    </row>
    <row r="12239" spans="5:8" x14ac:dyDescent="0.25">
      <c r="E12239" s="169"/>
      <c r="F12239" s="169"/>
      <c r="G12239" s="169"/>
      <c r="H12239" s="204"/>
    </row>
    <row r="12240" spans="5:8" x14ac:dyDescent="0.25">
      <c r="E12240" s="169"/>
      <c r="F12240" s="169"/>
      <c r="G12240" s="169"/>
      <c r="H12240" s="204"/>
    </row>
    <row r="12241" spans="5:8" x14ac:dyDescent="0.25">
      <c r="E12241" s="169"/>
      <c r="F12241" s="169"/>
      <c r="G12241" s="169"/>
      <c r="H12241" s="204"/>
    </row>
    <row r="12242" spans="5:8" x14ac:dyDescent="0.25">
      <c r="E12242" s="169"/>
      <c r="F12242" s="169"/>
      <c r="G12242" s="169"/>
      <c r="H12242" s="204"/>
    </row>
    <row r="12243" spans="5:8" x14ac:dyDescent="0.25">
      <c r="E12243" s="169"/>
      <c r="F12243" s="169"/>
      <c r="G12243" s="169"/>
      <c r="H12243" s="204"/>
    </row>
    <row r="12244" spans="5:8" x14ac:dyDescent="0.25">
      <c r="E12244" s="169"/>
      <c r="F12244" s="169"/>
      <c r="G12244" s="169"/>
      <c r="H12244" s="204"/>
    </row>
    <row r="12245" spans="5:8" x14ac:dyDescent="0.25">
      <c r="E12245" s="169"/>
      <c r="F12245" s="169"/>
      <c r="G12245" s="169"/>
      <c r="H12245" s="204"/>
    </row>
    <row r="12246" spans="5:8" x14ac:dyDescent="0.25">
      <c r="E12246" s="169"/>
      <c r="F12246" s="169"/>
      <c r="G12246" s="169"/>
      <c r="H12246" s="204"/>
    </row>
    <row r="12247" spans="5:8" x14ac:dyDescent="0.25">
      <c r="E12247" s="169"/>
      <c r="F12247" s="169"/>
      <c r="G12247" s="169"/>
      <c r="H12247" s="204"/>
    </row>
    <row r="12248" spans="5:8" x14ac:dyDescent="0.25">
      <c r="E12248" s="169"/>
      <c r="F12248" s="169"/>
      <c r="G12248" s="169"/>
      <c r="H12248" s="204"/>
    </row>
    <row r="12249" spans="5:8" x14ac:dyDescent="0.25">
      <c r="E12249" s="169"/>
      <c r="F12249" s="169"/>
      <c r="G12249" s="169"/>
      <c r="H12249" s="204"/>
    </row>
    <row r="12250" spans="5:8" x14ac:dyDescent="0.25">
      <c r="E12250" s="169"/>
      <c r="F12250" s="169"/>
      <c r="G12250" s="169"/>
      <c r="H12250" s="204"/>
    </row>
    <row r="12251" spans="5:8" x14ac:dyDescent="0.25">
      <c r="E12251" s="169"/>
      <c r="F12251" s="169"/>
      <c r="G12251" s="169"/>
      <c r="H12251" s="204"/>
    </row>
    <row r="12252" spans="5:8" x14ac:dyDescent="0.25">
      <c r="E12252" s="169"/>
      <c r="F12252" s="169"/>
      <c r="G12252" s="169"/>
      <c r="H12252" s="204"/>
    </row>
    <row r="12253" spans="5:8" x14ac:dyDescent="0.25">
      <c r="E12253" s="169"/>
      <c r="F12253" s="169"/>
      <c r="G12253" s="169"/>
      <c r="H12253" s="204"/>
    </row>
    <row r="12254" spans="5:8" x14ac:dyDescent="0.25">
      <c r="E12254" s="169"/>
      <c r="F12254" s="169"/>
      <c r="G12254" s="169"/>
      <c r="H12254" s="204"/>
    </row>
    <row r="12255" spans="5:8" x14ac:dyDescent="0.25">
      <c r="E12255" s="169"/>
      <c r="F12255" s="169"/>
      <c r="G12255" s="169"/>
      <c r="H12255" s="204"/>
    </row>
    <row r="12256" spans="5:8" x14ac:dyDescent="0.25">
      <c r="E12256" s="169"/>
      <c r="F12256" s="169"/>
      <c r="G12256" s="169"/>
      <c r="H12256" s="204"/>
    </row>
    <row r="12257" spans="5:8" x14ac:dyDescent="0.25">
      <c r="E12257" s="169"/>
      <c r="F12257" s="169"/>
      <c r="G12257" s="169"/>
      <c r="H12257" s="204"/>
    </row>
    <row r="12258" spans="5:8" x14ac:dyDescent="0.25">
      <c r="E12258" s="169"/>
      <c r="F12258" s="169"/>
      <c r="G12258" s="169"/>
      <c r="H12258" s="204"/>
    </row>
    <row r="12259" spans="5:8" x14ac:dyDescent="0.25">
      <c r="E12259" s="169"/>
      <c r="F12259" s="169"/>
      <c r="G12259" s="169"/>
      <c r="H12259" s="204"/>
    </row>
    <row r="12260" spans="5:8" x14ac:dyDescent="0.25">
      <c r="E12260" s="169"/>
      <c r="F12260" s="169"/>
      <c r="G12260" s="169"/>
      <c r="H12260" s="204"/>
    </row>
    <row r="12261" spans="5:8" x14ac:dyDescent="0.25">
      <c r="E12261" s="169"/>
      <c r="F12261" s="169"/>
      <c r="G12261" s="169"/>
      <c r="H12261" s="204"/>
    </row>
    <row r="12262" spans="5:8" x14ac:dyDescent="0.25">
      <c r="E12262" s="169"/>
      <c r="F12262" s="169"/>
      <c r="G12262" s="169"/>
      <c r="H12262" s="204"/>
    </row>
    <row r="12263" spans="5:8" x14ac:dyDescent="0.25">
      <c r="E12263" s="169"/>
      <c r="F12263" s="169"/>
      <c r="G12263" s="169"/>
      <c r="H12263" s="204"/>
    </row>
    <row r="12264" spans="5:8" x14ac:dyDescent="0.25">
      <c r="E12264" s="169"/>
      <c r="F12264" s="169"/>
      <c r="G12264" s="169"/>
      <c r="H12264" s="204"/>
    </row>
    <row r="12265" spans="5:8" x14ac:dyDescent="0.25">
      <c r="E12265" s="169"/>
      <c r="F12265" s="169"/>
      <c r="G12265" s="169"/>
      <c r="H12265" s="204"/>
    </row>
    <row r="12266" spans="5:8" x14ac:dyDescent="0.25">
      <c r="E12266" s="169"/>
      <c r="F12266" s="169"/>
      <c r="G12266" s="169"/>
      <c r="H12266" s="204"/>
    </row>
    <row r="12267" spans="5:8" x14ac:dyDescent="0.25">
      <c r="E12267" s="169"/>
      <c r="F12267" s="169"/>
      <c r="G12267" s="169"/>
      <c r="H12267" s="204"/>
    </row>
    <row r="12268" spans="5:8" x14ac:dyDescent="0.25">
      <c r="E12268" s="169"/>
      <c r="F12268" s="169"/>
      <c r="G12268" s="169"/>
      <c r="H12268" s="204"/>
    </row>
    <row r="12269" spans="5:8" x14ac:dyDescent="0.25">
      <c r="E12269" s="169"/>
      <c r="F12269" s="169"/>
      <c r="G12269" s="169"/>
      <c r="H12269" s="204"/>
    </row>
    <row r="12270" spans="5:8" x14ac:dyDescent="0.25">
      <c r="E12270" s="169"/>
      <c r="F12270" s="169"/>
      <c r="G12270" s="169"/>
      <c r="H12270" s="204"/>
    </row>
    <row r="12271" spans="5:8" x14ac:dyDescent="0.25">
      <c r="E12271" s="169"/>
      <c r="F12271" s="169"/>
      <c r="G12271" s="169"/>
      <c r="H12271" s="204"/>
    </row>
    <row r="12272" spans="5:8" x14ac:dyDescent="0.25">
      <c r="E12272" s="169"/>
      <c r="F12272" s="169"/>
      <c r="G12272" s="169"/>
      <c r="H12272" s="204"/>
    </row>
    <row r="12273" spans="5:8" x14ac:dyDescent="0.25">
      <c r="E12273" s="169"/>
      <c r="F12273" s="169"/>
      <c r="G12273" s="169"/>
      <c r="H12273" s="204"/>
    </row>
    <row r="12274" spans="5:8" x14ac:dyDescent="0.25">
      <c r="E12274" s="169"/>
      <c r="F12274" s="169"/>
      <c r="G12274" s="169"/>
      <c r="H12274" s="204"/>
    </row>
    <row r="12275" spans="5:8" x14ac:dyDescent="0.25">
      <c r="E12275" s="169"/>
      <c r="F12275" s="169"/>
      <c r="G12275" s="169"/>
      <c r="H12275" s="204"/>
    </row>
    <row r="12276" spans="5:8" x14ac:dyDescent="0.25">
      <c r="E12276" s="169"/>
      <c r="F12276" s="169"/>
      <c r="G12276" s="169"/>
      <c r="H12276" s="204"/>
    </row>
    <row r="12277" spans="5:8" x14ac:dyDescent="0.25">
      <c r="E12277" s="169"/>
      <c r="F12277" s="169"/>
      <c r="G12277" s="169"/>
      <c r="H12277" s="204"/>
    </row>
    <row r="12278" spans="5:8" x14ac:dyDescent="0.25">
      <c r="E12278" s="169"/>
      <c r="F12278" s="169"/>
      <c r="G12278" s="169"/>
      <c r="H12278" s="204"/>
    </row>
    <row r="12279" spans="5:8" x14ac:dyDescent="0.25">
      <c r="E12279" s="169"/>
      <c r="F12279" s="169"/>
      <c r="G12279" s="169"/>
      <c r="H12279" s="204"/>
    </row>
    <row r="12280" spans="5:8" x14ac:dyDescent="0.25">
      <c r="E12280" s="169"/>
      <c r="F12280" s="169"/>
      <c r="G12280" s="169"/>
      <c r="H12280" s="204"/>
    </row>
    <row r="12281" spans="5:8" x14ac:dyDescent="0.25">
      <c r="E12281" s="169"/>
      <c r="F12281" s="169"/>
      <c r="G12281" s="169"/>
      <c r="H12281" s="204"/>
    </row>
    <row r="12282" spans="5:8" x14ac:dyDescent="0.25">
      <c r="E12282" s="169"/>
      <c r="F12282" s="169"/>
      <c r="G12282" s="169"/>
      <c r="H12282" s="204"/>
    </row>
    <row r="12283" spans="5:8" x14ac:dyDescent="0.25">
      <c r="E12283" s="169"/>
      <c r="F12283" s="169"/>
      <c r="G12283" s="169"/>
      <c r="H12283" s="204"/>
    </row>
    <row r="12284" spans="5:8" x14ac:dyDescent="0.25">
      <c r="E12284" s="169"/>
      <c r="F12284" s="169"/>
      <c r="G12284" s="169"/>
      <c r="H12284" s="204"/>
    </row>
    <row r="12285" spans="5:8" x14ac:dyDescent="0.25">
      <c r="E12285" s="169"/>
      <c r="F12285" s="169"/>
      <c r="G12285" s="169"/>
      <c r="H12285" s="204"/>
    </row>
    <row r="12286" spans="5:8" x14ac:dyDescent="0.25">
      <c r="E12286" s="169"/>
      <c r="F12286" s="169"/>
      <c r="G12286" s="169"/>
      <c r="H12286" s="204"/>
    </row>
    <row r="12287" spans="5:8" x14ac:dyDescent="0.25">
      <c r="E12287" s="169"/>
      <c r="F12287" s="169"/>
      <c r="G12287" s="169"/>
      <c r="H12287" s="204"/>
    </row>
    <row r="12288" spans="5:8" x14ac:dyDescent="0.25">
      <c r="E12288" s="169"/>
      <c r="F12288" s="169"/>
      <c r="G12288" s="169"/>
      <c r="H12288" s="204"/>
    </row>
    <row r="12289" spans="5:8" x14ac:dyDescent="0.25">
      <c r="E12289" s="169"/>
      <c r="F12289" s="169"/>
      <c r="G12289" s="169"/>
      <c r="H12289" s="204"/>
    </row>
    <row r="12290" spans="5:8" x14ac:dyDescent="0.25">
      <c r="E12290" s="169"/>
      <c r="F12290" s="169"/>
      <c r="G12290" s="169"/>
      <c r="H12290" s="204"/>
    </row>
    <row r="12291" spans="5:8" x14ac:dyDescent="0.25">
      <c r="E12291" s="169"/>
      <c r="F12291" s="169"/>
      <c r="G12291" s="169"/>
      <c r="H12291" s="204"/>
    </row>
    <row r="12292" spans="5:8" x14ac:dyDescent="0.25">
      <c r="E12292" s="169"/>
      <c r="F12292" s="169"/>
      <c r="G12292" s="169"/>
      <c r="H12292" s="204"/>
    </row>
    <row r="12293" spans="5:8" x14ac:dyDescent="0.25">
      <c r="E12293" s="169"/>
      <c r="F12293" s="169"/>
      <c r="G12293" s="169"/>
      <c r="H12293" s="204"/>
    </row>
    <row r="12294" spans="5:8" x14ac:dyDescent="0.25">
      <c r="E12294" s="169"/>
      <c r="F12294" s="169"/>
      <c r="G12294" s="169"/>
      <c r="H12294" s="204"/>
    </row>
    <row r="12295" spans="5:8" x14ac:dyDescent="0.25">
      <c r="E12295" s="169"/>
      <c r="F12295" s="169"/>
      <c r="G12295" s="169"/>
      <c r="H12295" s="204"/>
    </row>
    <row r="12296" spans="5:8" x14ac:dyDescent="0.25">
      <c r="E12296" s="169"/>
      <c r="F12296" s="169"/>
      <c r="G12296" s="169"/>
      <c r="H12296" s="204"/>
    </row>
    <row r="12297" spans="5:8" x14ac:dyDescent="0.25">
      <c r="E12297" s="169"/>
      <c r="F12297" s="169"/>
      <c r="G12297" s="169"/>
      <c r="H12297" s="204"/>
    </row>
    <row r="12298" spans="5:8" x14ac:dyDescent="0.25">
      <c r="E12298" s="169"/>
      <c r="F12298" s="169"/>
      <c r="G12298" s="169"/>
      <c r="H12298" s="204"/>
    </row>
    <row r="12299" spans="5:8" x14ac:dyDescent="0.25">
      <c r="E12299" s="169"/>
      <c r="F12299" s="169"/>
      <c r="G12299" s="169"/>
      <c r="H12299" s="204"/>
    </row>
    <row r="12300" spans="5:8" x14ac:dyDescent="0.25">
      <c r="E12300" s="169"/>
      <c r="F12300" s="169"/>
      <c r="G12300" s="169"/>
      <c r="H12300" s="204"/>
    </row>
    <row r="12301" spans="5:8" x14ac:dyDescent="0.25">
      <c r="E12301" s="169"/>
      <c r="F12301" s="169"/>
      <c r="G12301" s="169"/>
      <c r="H12301" s="204"/>
    </row>
    <row r="12302" spans="5:8" x14ac:dyDescent="0.25">
      <c r="E12302" s="169"/>
      <c r="F12302" s="169"/>
      <c r="G12302" s="169"/>
      <c r="H12302" s="204"/>
    </row>
    <row r="12303" spans="5:8" x14ac:dyDescent="0.25">
      <c r="E12303" s="169"/>
      <c r="F12303" s="169"/>
      <c r="G12303" s="169"/>
      <c r="H12303" s="204"/>
    </row>
    <row r="12304" spans="5:8" x14ac:dyDescent="0.25">
      <c r="E12304" s="169"/>
      <c r="F12304" s="169"/>
      <c r="G12304" s="169"/>
      <c r="H12304" s="204"/>
    </row>
    <row r="12305" spans="5:8" x14ac:dyDescent="0.25">
      <c r="E12305" s="169"/>
      <c r="F12305" s="169"/>
      <c r="G12305" s="169"/>
      <c r="H12305" s="204"/>
    </row>
    <row r="12306" spans="5:8" x14ac:dyDescent="0.25">
      <c r="E12306" s="169"/>
      <c r="F12306" s="169"/>
      <c r="G12306" s="169"/>
      <c r="H12306" s="204"/>
    </row>
    <row r="12307" spans="5:8" x14ac:dyDescent="0.25">
      <c r="E12307" s="169"/>
      <c r="F12307" s="169"/>
      <c r="G12307" s="169"/>
      <c r="H12307" s="204"/>
    </row>
    <row r="12308" spans="5:8" x14ac:dyDescent="0.25">
      <c r="E12308" s="169"/>
      <c r="F12308" s="169"/>
      <c r="G12308" s="169"/>
      <c r="H12308" s="204"/>
    </row>
    <row r="12309" spans="5:8" x14ac:dyDescent="0.25">
      <c r="E12309" s="169"/>
      <c r="F12309" s="169"/>
      <c r="G12309" s="169"/>
      <c r="H12309" s="204"/>
    </row>
    <row r="12310" spans="5:8" x14ac:dyDescent="0.25">
      <c r="E12310" s="169"/>
      <c r="F12310" s="169"/>
      <c r="G12310" s="169"/>
      <c r="H12310" s="204"/>
    </row>
    <row r="12311" spans="5:8" x14ac:dyDescent="0.25">
      <c r="E12311" s="169"/>
      <c r="F12311" s="169"/>
      <c r="G12311" s="169"/>
      <c r="H12311" s="204"/>
    </row>
    <row r="12312" spans="5:8" x14ac:dyDescent="0.25">
      <c r="E12312" s="169"/>
      <c r="F12312" s="169"/>
      <c r="G12312" s="169"/>
      <c r="H12312" s="204"/>
    </row>
    <row r="12313" spans="5:8" x14ac:dyDescent="0.25">
      <c r="E12313" s="169"/>
      <c r="F12313" s="169"/>
      <c r="G12313" s="169"/>
      <c r="H12313" s="204"/>
    </row>
    <row r="12314" spans="5:8" x14ac:dyDescent="0.25">
      <c r="E12314" s="169"/>
      <c r="F12314" s="169"/>
      <c r="G12314" s="169"/>
      <c r="H12314" s="204"/>
    </row>
    <row r="12315" spans="5:8" x14ac:dyDescent="0.25">
      <c r="E12315" s="169"/>
      <c r="F12315" s="169"/>
      <c r="G12315" s="169"/>
      <c r="H12315" s="204"/>
    </row>
    <row r="12316" spans="5:8" x14ac:dyDescent="0.25">
      <c r="E12316" s="169"/>
      <c r="F12316" s="169"/>
      <c r="G12316" s="169"/>
      <c r="H12316" s="204"/>
    </row>
    <row r="12317" spans="5:8" x14ac:dyDescent="0.25">
      <c r="E12317" s="169"/>
      <c r="F12317" s="169"/>
      <c r="G12317" s="169"/>
      <c r="H12317" s="204"/>
    </row>
    <row r="12318" spans="5:8" x14ac:dyDescent="0.25">
      <c r="E12318" s="169"/>
      <c r="F12318" s="169"/>
      <c r="G12318" s="169"/>
      <c r="H12318" s="204"/>
    </row>
    <row r="12319" spans="5:8" x14ac:dyDescent="0.25">
      <c r="E12319" s="169"/>
      <c r="F12319" s="169"/>
      <c r="G12319" s="169"/>
      <c r="H12319" s="204"/>
    </row>
    <row r="12320" spans="5:8" x14ac:dyDescent="0.25">
      <c r="E12320" s="169"/>
      <c r="F12320" s="169"/>
      <c r="G12320" s="169"/>
      <c r="H12320" s="204"/>
    </row>
    <row r="12321" spans="5:8" x14ac:dyDescent="0.25">
      <c r="E12321" s="169"/>
      <c r="F12321" s="169"/>
      <c r="G12321" s="169"/>
      <c r="H12321" s="204"/>
    </row>
    <row r="12322" spans="5:8" x14ac:dyDescent="0.25">
      <c r="E12322" s="169"/>
      <c r="F12322" s="169"/>
      <c r="G12322" s="169"/>
      <c r="H12322" s="204"/>
    </row>
    <row r="12323" spans="5:8" x14ac:dyDescent="0.25">
      <c r="E12323" s="169"/>
      <c r="F12323" s="169"/>
      <c r="G12323" s="169"/>
      <c r="H12323" s="204"/>
    </row>
    <row r="12324" spans="5:8" x14ac:dyDescent="0.25">
      <c r="E12324" s="169"/>
      <c r="F12324" s="169"/>
      <c r="G12324" s="169"/>
      <c r="H12324" s="204"/>
    </row>
    <row r="12325" spans="5:8" x14ac:dyDescent="0.25">
      <c r="E12325" s="169"/>
      <c r="F12325" s="169"/>
      <c r="G12325" s="169"/>
      <c r="H12325" s="204"/>
    </row>
    <row r="12326" spans="5:8" x14ac:dyDescent="0.25">
      <c r="E12326" s="169"/>
      <c r="F12326" s="169"/>
      <c r="G12326" s="169"/>
      <c r="H12326" s="204"/>
    </row>
    <row r="12327" spans="5:8" x14ac:dyDescent="0.25">
      <c r="E12327" s="169"/>
      <c r="F12327" s="169"/>
      <c r="G12327" s="169"/>
      <c r="H12327" s="204"/>
    </row>
    <row r="12328" spans="5:8" x14ac:dyDescent="0.25">
      <c r="E12328" s="169"/>
      <c r="F12328" s="169"/>
      <c r="G12328" s="169"/>
      <c r="H12328" s="204"/>
    </row>
    <row r="12329" spans="5:8" x14ac:dyDescent="0.25">
      <c r="E12329" s="169"/>
      <c r="F12329" s="169"/>
      <c r="G12329" s="169"/>
      <c r="H12329" s="204"/>
    </row>
    <row r="12330" spans="5:8" x14ac:dyDescent="0.25">
      <c r="E12330" s="169"/>
      <c r="F12330" s="169"/>
      <c r="G12330" s="169"/>
      <c r="H12330" s="204"/>
    </row>
    <row r="12331" spans="5:8" x14ac:dyDescent="0.25">
      <c r="E12331" s="169"/>
      <c r="F12331" s="169"/>
      <c r="G12331" s="169"/>
      <c r="H12331" s="204"/>
    </row>
    <row r="12332" spans="5:8" x14ac:dyDescent="0.25">
      <c r="E12332" s="169"/>
      <c r="F12332" s="169"/>
      <c r="G12332" s="169"/>
      <c r="H12332" s="204"/>
    </row>
    <row r="12333" spans="5:8" x14ac:dyDescent="0.25">
      <c r="E12333" s="169"/>
      <c r="F12333" s="169"/>
      <c r="G12333" s="169"/>
      <c r="H12333" s="204"/>
    </row>
    <row r="12334" spans="5:8" x14ac:dyDescent="0.25">
      <c r="E12334" s="169"/>
      <c r="F12334" s="169"/>
      <c r="G12334" s="169"/>
      <c r="H12334" s="204"/>
    </row>
    <row r="12335" spans="5:8" x14ac:dyDescent="0.25">
      <c r="E12335" s="169"/>
      <c r="F12335" s="169"/>
      <c r="G12335" s="169"/>
      <c r="H12335" s="204"/>
    </row>
    <row r="12336" spans="5:8" x14ac:dyDescent="0.25">
      <c r="E12336" s="169"/>
      <c r="F12336" s="169"/>
      <c r="G12336" s="169"/>
      <c r="H12336" s="204"/>
    </row>
    <row r="12337" spans="5:8" x14ac:dyDescent="0.25">
      <c r="E12337" s="169"/>
      <c r="F12337" s="169"/>
      <c r="G12337" s="169"/>
      <c r="H12337" s="204"/>
    </row>
    <row r="12338" spans="5:8" x14ac:dyDescent="0.25">
      <c r="E12338" s="169"/>
      <c r="F12338" s="169"/>
      <c r="G12338" s="169"/>
      <c r="H12338" s="204"/>
    </row>
    <row r="12339" spans="5:8" x14ac:dyDescent="0.25">
      <c r="E12339" s="169"/>
      <c r="F12339" s="169"/>
      <c r="G12339" s="169"/>
      <c r="H12339" s="204"/>
    </row>
    <row r="12340" spans="5:8" x14ac:dyDescent="0.25">
      <c r="E12340" s="169"/>
      <c r="F12340" s="169"/>
      <c r="G12340" s="169"/>
      <c r="H12340" s="204"/>
    </row>
    <row r="12341" spans="5:8" x14ac:dyDescent="0.25">
      <c r="E12341" s="169"/>
      <c r="F12341" s="169"/>
      <c r="G12341" s="169"/>
      <c r="H12341" s="204"/>
    </row>
    <row r="12342" spans="5:8" x14ac:dyDescent="0.25">
      <c r="E12342" s="169"/>
      <c r="F12342" s="169"/>
      <c r="G12342" s="169"/>
      <c r="H12342" s="204"/>
    </row>
    <row r="12343" spans="5:8" x14ac:dyDescent="0.25">
      <c r="E12343" s="169"/>
      <c r="F12343" s="169"/>
      <c r="G12343" s="169"/>
      <c r="H12343" s="204"/>
    </row>
    <row r="12344" spans="5:8" x14ac:dyDescent="0.25">
      <c r="E12344" s="169"/>
      <c r="F12344" s="169"/>
      <c r="G12344" s="169"/>
      <c r="H12344" s="204"/>
    </row>
    <row r="12345" spans="5:8" x14ac:dyDescent="0.25">
      <c r="E12345" s="169"/>
      <c r="F12345" s="169"/>
      <c r="G12345" s="169"/>
      <c r="H12345" s="204"/>
    </row>
    <row r="12346" spans="5:8" x14ac:dyDescent="0.25">
      <c r="E12346" s="169"/>
      <c r="F12346" s="169"/>
      <c r="G12346" s="169"/>
      <c r="H12346" s="204"/>
    </row>
    <row r="12347" spans="5:8" x14ac:dyDescent="0.25">
      <c r="E12347" s="169"/>
      <c r="F12347" s="169"/>
      <c r="G12347" s="169"/>
      <c r="H12347" s="204"/>
    </row>
    <row r="12348" spans="5:8" x14ac:dyDescent="0.25">
      <c r="E12348" s="169"/>
      <c r="F12348" s="169"/>
      <c r="G12348" s="169"/>
      <c r="H12348" s="204"/>
    </row>
    <row r="12349" spans="5:8" x14ac:dyDescent="0.25">
      <c r="E12349" s="169"/>
      <c r="F12349" s="169"/>
      <c r="G12349" s="169"/>
      <c r="H12349" s="204"/>
    </row>
    <row r="12350" spans="5:8" x14ac:dyDescent="0.25">
      <c r="E12350" s="169"/>
      <c r="F12350" s="169"/>
      <c r="G12350" s="169"/>
      <c r="H12350" s="204"/>
    </row>
    <row r="12351" spans="5:8" x14ac:dyDescent="0.25">
      <c r="E12351" s="169"/>
      <c r="F12351" s="169"/>
      <c r="G12351" s="169"/>
      <c r="H12351" s="204"/>
    </row>
    <row r="12352" spans="5:8" x14ac:dyDescent="0.25">
      <c r="E12352" s="169"/>
      <c r="F12352" s="169"/>
      <c r="G12352" s="169"/>
      <c r="H12352" s="204"/>
    </row>
    <row r="12353" spans="5:8" x14ac:dyDescent="0.25">
      <c r="E12353" s="169"/>
      <c r="F12353" s="169"/>
      <c r="G12353" s="169"/>
      <c r="H12353" s="204"/>
    </row>
    <row r="12354" spans="5:8" x14ac:dyDescent="0.25">
      <c r="E12354" s="169"/>
      <c r="F12354" s="169"/>
      <c r="G12354" s="169"/>
      <c r="H12354" s="204"/>
    </row>
    <row r="12355" spans="5:8" x14ac:dyDescent="0.25">
      <c r="E12355" s="169"/>
      <c r="F12355" s="169"/>
      <c r="G12355" s="169"/>
      <c r="H12355" s="204"/>
    </row>
    <row r="12356" spans="5:8" x14ac:dyDescent="0.25">
      <c r="E12356" s="169"/>
      <c r="F12356" s="169"/>
      <c r="G12356" s="169"/>
      <c r="H12356" s="204"/>
    </row>
    <row r="12357" spans="5:8" x14ac:dyDescent="0.25">
      <c r="E12357" s="169"/>
      <c r="F12357" s="169"/>
      <c r="G12357" s="169"/>
      <c r="H12357" s="204"/>
    </row>
    <row r="12358" spans="5:8" x14ac:dyDescent="0.25">
      <c r="E12358" s="169"/>
      <c r="F12358" s="169"/>
      <c r="G12358" s="169"/>
      <c r="H12358" s="204"/>
    </row>
    <row r="12359" spans="5:8" x14ac:dyDescent="0.25">
      <c r="E12359" s="169"/>
      <c r="F12359" s="169"/>
      <c r="G12359" s="169"/>
      <c r="H12359" s="204"/>
    </row>
    <row r="12360" spans="5:8" x14ac:dyDescent="0.25">
      <c r="E12360" s="169"/>
      <c r="F12360" s="169"/>
      <c r="G12360" s="169"/>
      <c r="H12360" s="204"/>
    </row>
    <row r="12361" spans="5:8" x14ac:dyDescent="0.25">
      <c r="E12361" s="169"/>
      <c r="F12361" s="169"/>
      <c r="G12361" s="169"/>
      <c r="H12361" s="204"/>
    </row>
    <row r="12362" spans="5:8" x14ac:dyDescent="0.25">
      <c r="E12362" s="169"/>
      <c r="F12362" s="169"/>
      <c r="G12362" s="169"/>
      <c r="H12362" s="204"/>
    </row>
    <row r="12363" spans="5:8" x14ac:dyDescent="0.25">
      <c r="E12363" s="169"/>
      <c r="F12363" s="169"/>
      <c r="G12363" s="169"/>
      <c r="H12363" s="204"/>
    </row>
    <row r="12364" spans="5:8" x14ac:dyDescent="0.25">
      <c r="E12364" s="169"/>
      <c r="F12364" s="169"/>
      <c r="G12364" s="169"/>
      <c r="H12364" s="204"/>
    </row>
    <row r="12365" spans="5:8" x14ac:dyDescent="0.25">
      <c r="E12365" s="169"/>
      <c r="F12365" s="169"/>
      <c r="G12365" s="169"/>
      <c r="H12365" s="204"/>
    </row>
    <row r="12366" spans="5:8" x14ac:dyDescent="0.25">
      <c r="E12366" s="169"/>
      <c r="F12366" s="169"/>
      <c r="G12366" s="169"/>
      <c r="H12366" s="204"/>
    </row>
    <row r="12367" spans="5:8" x14ac:dyDescent="0.25">
      <c r="E12367" s="169"/>
      <c r="F12367" s="169"/>
      <c r="G12367" s="169"/>
      <c r="H12367" s="204"/>
    </row>
    <row r="12368" spans="5:8" x14ac:dyDescent="0.25">
      <c r="E12368" s="169"/>
      <c r="F12368" s="169"/>
      <c r="G12368" s="169"/>
      <c r="H12368" s="204"/>
    </row>
    <row r="12369" spans="5:8" x14ac:dyDescent="0.25">
      <c r="E12369" s="169"/>
      <c r="F12369" s="169"/>
      <c r="G12369" s="169"/>
      <c r="H12369" s="204"/>
    </row>
    <row r="12370" spans="5:8" x14ac:dyDescent="0.25">
      <c r="E12370" s="169"/>
      <c r="F12370" s="169"/>
      <c r="G12370" s="169"/>
      <c r="H12370" s="204"/>
    </row>
    <row r="12371" spans="5:8" x14ac:dyDescent="0.25">
      <c r="E12371" s="169"/>
      <c r="F12371" s="169"/>
      <c r="G12371" s="169"/>
      <c r="H12371" s="204"/>
    </row>
    <row r="12372" spans="5:8" x14ac:dyDescent="0.25">
      <c r="E12372" s="169"/>
      <c r="F12372" s="169"/>
      <c r="G12372" s="169"/>
      <c r="H12372" s="204"/>
    </row>
    <row r="12373" spans="5:8" x14ac:dyDescent="0.25">
      <c r="E12373" s="169"/>
      <c r="F12373" s="169"/>
      <c r="G12373" s="169"/>
      <c r="H12373" s="204"/>
    </row>
    <row r="12374" spans="5:8" x14ac:dyDescent="0.25">
      <c r="E12374" s="169"/>
      <c r="F12374" s="169"/>
      <c r="G12374" s="169"/>
      <c r="H12374" s="204"/>
    </row>
    <row r="12375" spans="5:8" x14ac:dyDescent="0.25">
      <c r="E12375" s="169"/>
      <c r="F12375" s="169"/>
      <c r="G12375" s="169"/>
      <c r="H12375" s="204"/>
    </row>
    <row r="12376" spans="5:8" x14ac:dyDescent="0.25">
      <c r="E12376" s="169"/>
      <c r="F12376" s="169"/>
      <c r="G12376" s="169"/>
      <c r="H12376" s="204"/>
    </row>
    <row r="12377" spans="5:8" x14ac:dyDescent="0.25">
      <c r="E12377" s="169"/>
      <c r="F12377" s="169"/>
      <c r="G12377" s="169"/>
      <c r="H12377" s="204"/>
    </row>
    <row r="12378" spans="5:8" x14ac:dyDescent="0.25">
      <c r="E12378" s="169"/>
      <c r="F12378" s="169"/>
      <c r="G12378" s="169"/>
      <c r="H12378" s="204"/>
    </row>
    <row r="12379" spans="5:8" x14ac:dyDescent="0.25">
      <c r="E12379" s="169"/>
      <c r="F12379" s="169"/>
      <c r="G12379" s="169"/>
      <c r="H12379" s="204"/>
    </row>
    <row r="12380" spans="5:8" x14ac:dyDescent="0.25">
      <c r="E12380" s="169"/>
      <c r="F12380" s="169"/>
      <c r="G12380" s="169"/>
      <c r="H12380" s="204"/>
    </row>
    <row r="12381" spans="5:8" x14ac:dyDescent="0.25">
      <c r="E12381" s="169"/>
      <c r="F12381" s="169"/>
      <c r="G12381" s="169"/>
      <c r="H12381" s="204"/>
    </row>
    <row r="12382" spans="5:8" x14ac:dyDescent="0.25">
      <c r="E12382" s="169"/>
      <c r="F12382" s="169"/>
      <c r="G12382" s="169"/>
      <c r="H12382" s="204"/>
    </row>
    <row r="12383" spans="5:8" x14ac:dyDescent="0.25">
      <c r="E12383" s="169"/>
      <c r="F12383" s="169"/>
      <c r="G12383" s="169"/>
      <c r="H12383" s="204"/>
    </row>
    <row r="12384" spans="5:8" x14ac:dyDescent="0.25">
      <c r="E12384" s="169"/>
      <c r="F12384" s="169"/>
      <c r="G12384" s="169"/>
      <c r="H12384" s="204"/>
    </row>
    <row r="12385" spans="5:8" x14ac:dyDescent="0.25">
      <c r="E12385" s="169"/>
      <c r="F12385" s="169"/>
      <c r="G12385" s="169"/>
      <c r="H12385" s="204"/>
    </row>
    <row r="12386" spans="5:8" x14ac:dyDescent="0.25">
      <c r="E12386" s="169"/>
      <c r="F12386" s="169"/>
      <c r="G12386" s="169"/>
      <c r="H12386" s="204"/>
    </row>
    <row r="12387" spans="5:8" x14ac:dyDescent="0.25">
      <c r="E12387" s="169"/>
      <c r="F12387" s="169"/>
      <c r="G12387" s="169"/>
      <c r="H12387" s="204"/>
    </row>
    <row r="12388" spans="5:8" x14ac:dyDescent="0.25">
      <c r="E12388" s="169"/>
      <c r="F12388" s="169"/>
      <c r="G12388" s="169"/>
      <c r="H12388" s="204"/>
    </row>
    <row r="12389" spans="5:8" x14ac:dyDescent="0.25">
      <c r="E12389" s="169"/>
      <c r="F12389" s="169"/>
      <c r="G12389" s="169"/>
      <c r="H12389" s="204"/>
    </row>
    <row r="12390" spans="5:8" x14ac:dyDescent="0.25">
      <c r="E12390" s="169"/>
      <c r="F12390" s="169"/>
      <c r="G12390" s="169"/>
      <c r="H12390" s="204"/>
    </row>
    <row r="12391" spans="5:8" x14ac:dyDescent="0.25">
      <c r="E12391" s="169"/>
      <c r="F12391" s="169"/>
      <c r="G12391" s="169"/>
      <c r="H12391" s="204"/>
    </row>
    <row r="12392" spans="5:8" x14ac:dyDescent="0.25">
      <c r="E12392" s="169"/>
      <c r="F12392" s="169"/>
      <c r="G12392" s="169"/>
      <c r="H12392" s="204"/>
    </row>
    <row r="12393" spans="5:8" x14ac:dyDescent="0.25">
      <c r="E12393" s="169"/>
      <c r="F12393" s="169"/>
      <c r="G12393" s="169"/>
      <c r="H12393" s="204"/>
    </row>
    <row r="12394" spans="5:8" x14ac:dyDescent="0.25">
      <c r="E12394" s="169"/>
      <c r="F12394" s="169"/>
      <c r="G12394" s="169"/>
      <c r="H12394" s="204"/>
    </row>
    <row r="12395" spans="5:8" x14ac:dyDescent="0.25">
      <c r="E12395" s="169"/>
      <c r="F12395" s="169"/>
      <c r="G12395" s="169"/>
      <c r="H12395" s="204"/>
    </row>
    <row r="12396" spans="5:8" x14ac:dyDescent="0.25">
      <c r="E12396" s="169"/>
      <c r="F12396" s="169"/>
      <c r="G12396" s="169"/>
      <c r="H12396" s="204"/>
    </row>
    <row r="12397" spans="5:8" x14ac:dyDescent="0.25">
      <c r="E12397" s="169"/>
      <c r="F12397" s="169"/>
      <c r="G12397" s="169"/>
      <c r="H12397" s="204"/>
    </row>
    <row r="12398" spans="5:8" x14ac:dyDescent="0.25">
      <c r="E12398" s="169"/>
      <c r="F12398" s="169"/>
      <c r="G12398" s="169"/>
      <c r="H12398" s="204"/>
    </row>
    <row r="12399" spans="5:8" x14ac:dyDescent="0.25">
      <c r="E12399" s="169"/>
      <c r="F12399" s="169"/>
      <c r="G12399" s="169"/>
      <c r="H12399" s="204"/>
    </row>
    <row r="12400" spans="5:8" x14ac:dyDescent="0.25">
      <c r="E12400" s="169"/>
      <c r="F12400" s="169"/>
      <c r="G12400" s="169"/>
      <c r="H12400" s="204"/>
    </row>
    <row r="12401" spans="5:8" x14ac:dyDescent="0.25">
      <c r="E12401" s="169"/>
      <c r="F12401" s="169"/>
      <c r="G12401" s="169"/>
      <c r="H12401" s="204"/>
    </row>
    <row r="12402" spans="5:8" x14ac:dyDescent="0.25">
      <c r="E12402" s="169"/>
      <c r="F12402" s="169"/>
      <c r="G12402" s="169"/>
      <c r="H12402" s="204"/>
    </row>
    <row r="12403" spans="5:8" x14ac:dyDescent="0.25">
      <c r="E12403" s="169"/>
      <c r="F12403" s="169"/>
      <c r="G12403" s="169"/>
      <c r="H12403" s="204"/>
    </row>
    <row r="12404" spans="5:8" x14ac:dyDescent="0.25">
      <c r="E12404" s="169"/>
      <c r="F12404" s="169"/>
      <c r="G12404" s="169"/>
      <c r="H12404" s="204"/>
    </row>
    <row r="12405" spans="5:8" x14ac:dyDescent="0.25">
      <c r="E12405" s="169"/>
      <c r="F12405" s="169"/>
      <c r="G12405" s="169"/>
      <c r="H12405" s="204"/>
    </row>
    <row r="12406" spans="5:8" x14ac:dyDescent="0.25">
      <c r="E12406" s="169"/>
      <c r="F12406" s="169"/>
      <c r="G12406" s="169"/>
      <c r="H12406" s="204"/>
    </row>
    <row r="12407" spans="5:8" x14ac:dyDescent="0.25">
      <c r="E12407" s="169"/>
      <c r="F12407" s="169"/>
      <c r="G12407" s="169"/>
      <c r="H12407" s="204"/>
    </row>
    <row r="12408" spans="5:8" x14ac:dyDescent="0.25">
      <c r="E12408" s="169"/>
      <c r="F12408" s="169"/>
      <c r="G12408" s="169"/>
      <c r="H12408" s="204"/>
    </row>
    <row r="12409" spans="5:8" x14ac:dyDescent="0.25">
      <c r="E12409" s="169"/>
      <c r="F12409" s="169"/>
      <c r="G12409" s="169"/>
      <c r="H12409" s="204"/>
    </row>
    <row r="12410" spans="5:8" x14ac:dyDescent="0.25">
      <c r="E12410" s="169"/>
      <c r="F12410" s="169"/>
      <c r="G12410" s="169"/>
      <c r="H12410" s="204"/>
    </row>
    <row r="12411" spans="5:8" x14ac:dyDescent="0.25">
      <c r="E12411" s="169"/>
      <c r="F12411" s="169"/>
      <c r="G12411" s="169"/>
      <c r="H12411" s="204"/>
    </row>
    <row r="12412" spans="5:8" x14ac:dyDescent="0.25">
      <c r="E12412" s="169"/>
      <c r="F12412" s="169"/>
      <c r="G12412" s="169"/>
      <c r="H12412" s="204"/>
    </row>
    <row r="12413" spans="5:8" x14ac:dyDescent="0.25">
      <c r="E12413" s="169"/>
      <c r="F12413" s="169"/>
      <c r="G12413" s="169"/>
      <c r="H12413" s="204"/>
    </row>
    <row r="12414" spans="5:8" x14ac:dyDescent="0.25">
      <c r="E12414" s="169"/>
      <c r="F12414" s="169"/>
      <c r="G12414" s="169"/>
      <c r="H12414" s="204"/>
    </row>
    <row r="12415" spans="5:8" x14ac:dyDescent="0.25">
      <c r="E12415" s="169"/>
      <c r="F12415" s="169"/>
      <c r="G12415" s="169"/>
      <c r="H12415" s="204"/>
    </row>
    <row r="12416" spans="5:8" x14ac:dyDescent="0.25">
      <c r="E12416" s="169"/>
      <c r="F12416" s="169"/>
      <c r="G12416" s="169"/>
      <c r="H12416" s="204"/>
    </row>
    <row r="12417" spans="5:8" x14ac:dyDescent="0.25">
      <c r="E12417" s="169"/>
      <c r="F12417" s="169"/>
      <c r="G12417" s="169"/>
      <c r="H12417" s="204"/>
    </row>
    <row r="12418" spans="5:8" x14ac:dyDescent="0.25">
      <c r="E12418" s="169"/>
      <c r="F12418" s="169"/>
      <c r="G12418" s="169"/>
      <c r="H12418" s="204"/>
    </row>
    <row r="12419" spans="5:8" x14ac:dyDescent="0.25">
      <c r="E12419" s="169"/>
      <c r="F12419" s="169"/>
      <c r="G12419" s="169"/>
      <c r="H12419" s="204"/>
    </row>
    <row r="12420" spans="5:8" x14ac:dyDescent="0.25">
      <c r="E12420" s="169"/>
      <c r="F12420" s="169"/>
      <c r="G12420" s="169"/>
      <c r="H12420" s="204"/>
    </row>
    <row r="12421" spans="5:8" x14ac:dyDescent="0.25">
      <c r="E12421" s="169"/>
      <c r="F12421" s="169"/>
      <c r="G12421" s="169"/>
      <c r="H12421" s="204"/>
    </row>
    <row r="12422" spans="5:8" x14ac:dyDescent="0.25">
      <c r="E12422" s="169"/>
      <c r="F12422" s="169"/>
      <c r="G12422" s="169"/>
      <c r="H12422" s="204"/>
    </row>
    <row r="12423" spans="5:8" x14ac:dyDescent="0.25">
      <c r="E12423" s="169"/>
      <c r="F12423" s="169"/>
      <c r="G12423" s="169"/>
      <c r="H12423" s="204"/>
    </row>
    <row r="12424" spans="5:8" x14ac:dyDescent="0.25">
      <c r="E12424" s="169"/>
      <c r="F12424" s="169"/>
      <c r="G12424" s="169"/>
      <c r="H12424" s="204"/>
    </row>
    <row r="12425" spans="5:8" x14ac:dyDescent="0.25">
      <c r="E12425" s="169"/>
      <c r="F12425" s="169"/>
      <c r="G12425" s="169"/>
      <c r="H12425" s="204"/>
    </row>
    <row r="12426" spans="5:8" x14ac:dyDescent="0.25">
      <c r="E12426" s="169"/>
      <c r="F12426" s="169"/>
      <c r="G12426" s="169"/>
      <c r="H12426" s="204"/>
    </row>
    <row r="12427" spans="5:8" x14ac:dyDescent="0.25">
      <c r="E12427" s="169"/>
      <c r="F12427" s="169"/>
      <c r="G12427" s="169"/>
      <c r="H12427" s="204"/>
    </row>
    <row r="12428" spans="5:8" x14ac:dyDescent="0.25">
      <c r="E12428" s="169"/>
      <c r="F12428" s="169"/>
      <c r="G12428" s="169"/>
      <c r="H12428" s="204"/>
    </row>
    <row r="12429" spans="5:8" x14ac:dyDescent="0.25">
      <c r="E12429" s="169"/>
      <c r="F12429" s="169"/>
      <c r="G12429" s="169"/>
      <c r="H12429" s="204"/>
    </row>
    <row r="12430" spans="5:8" x14ac:dyDescent="0.25">
      <c r="E12430" s="169"/>
      <c r="F12430" s="169"/>
      <c r="G12430" s="169"/>
      <c r="H12430" s="204"/>
    </row>
    <row r="12431" spans="5:8" x14ac:dyDescent="0.25">
      <c r="E12431" s="169"/>
      <c r="F12431" s="169"/>
      <c r="G12431" s="169"/>
      <c r="H12431" s="204"/>
    </row>
    <row r="12432" spans="5:8" x14ac:dyDescent="0.25">
      <c r="E12432" s="169"/>
      <c r="F12432" s="169"/>
      <c r="G12432" s="169"/>
      <c r="H12432" s="204"/>
    </row>
    <row r="12433" spans="5:8" x14ac:dyDescent="0.25">
      <c r="E12433" s="169"/>
      <c r="F12433" s="169"/>
      <c r="G12433" s="169"/>
      <c r="H12433" s="204"/>
    </row>
    <row r="12434" spans="5:8" x14ac:dyDescent="0.25">
      <c r="E12434" s="169"/>
      <c r="F12434" s="169"/>
      <c r="G12434" s="169"/>
      <c r="H12434" s="204"/>
    </row>
    <row r="12435" spans="5:8" x14ac:dyDescent="0.25">
      <c r="E12435" s="169"/>
      <c r="F12435" s="169"/>
      <c r="G12435" s="169"/>
      <c r="H12435" s="204"/>
    </row>
    <row r="12436" spans="5:8" x14ac:dyDescent="0.25">
      <c r="E12436" s="169"/>
      <c r="F12436" s="169"/>
      <c r="G12436" s="169"/>
      <c r="H12436" s="204"/>
    </row>
    <row r="12437" spans="5:8" x14ac:dyDescent="0.25">
      <c r="E12437" s="169"/>
      <c r="F12437" s="169"/>
      <c r="G12437" s="169"/>
      <c r="H12437" s="204"/>
    </row>
    <row r="12438" spans="5:8" x14ac:dyDescent="0.25">
      <c r="E12438" s="169"/>
      <c r="F12438" s="169"/>
      <c r="G12438" s="169"/>
      <c r="H12438" s="204"/>
    </row>
    <row r="12439" spans="5:8" x14ac:dyDescent="0.25">
      <c r="E12439" s="169"/>
      <c r="F12439" s="169"/>
      <c r="G12439" s="169"/>
      <c r="H12439" s="204"/>
    </row>
    <row r="12440" spans="5:8" x14ac:dyDescent="0.25">
      <c r="E12440" s="169"/>
      <c r="F12440" s="169"/>
      <c r="G12440" s="169"/>
      <c r="H12440" s="204"/>
    </row>
    <row r="12441" spans="5:8" x14ac:dyDescent="0.25">
      <c r="E12441" s="169"/>
      <c r="F12441" s="169"/>
      <c r="G12441" s="169"/>
      <c r="H12441" s="204"/>
    </row>
    <row r="12442" spans="5:8" x14ac:dyDescent="0.25">
      <c r="E12442" s="169"/>
      <c r="F12442" s="169"/>
      <c r="G12442" s="169"/>
      <c r="H12442" s="204"/>
    </row>
    <row r="12443" spans="5:8" x14ac:dyDescent="0.25">
      <c r="E12443" s="169"/>
      <c r="F12443" s="169"/>
      <c r="G12443" s="169"/>
      <c r="H12443" s="204"/>
    </row>
    <row r="12444" spans="5:8" x14ac:dyDescent="0.25">
      <c r="E12444" s="169"/>
      <c r="F12444" s="169"/>
      <c r="G12444" s="169"/>
      <c r="H12444" s="204"/>
    </row>
    <row r="12445" spans="5:8" x14ac:dyDescent="0.25">
      <c r="E12445" s="169"/>
      <c r="F12445" s="169"/>
      <c r="G12445" s="169"/>
      <c r="H12445" s="204"/>
    </row>
    <row r="12446" spans="5:8" x14ac:dyDescent="0.25">
      <c r="E12446" s="169"/>
      <c r="F12446" s="169"/>
      <c r="G12446" s="169"/>
      <c r="H12446" s="204"/>
    </row>
    <row r="12447" spans="5:8" x14ac:dyDescent="0.25">
      <c r="E12447" s="169"/>
      <c r="F12447" s="169"/>
      <c r="G12447" s="169"/>
      <c r="H12447" s="204"/>
    </row>
    <row r="12448" spans="5:8" x14ac:dyDescent="0.25">
      <c r="E12448" s="169"/>
      <c r="F12448" s="169"/>
      <c r="G12448" s="169"/>
      <c r="H12448" s="204"/>
    </row>
    <row r="12449" spans="5:8" x14ac:dyDescent="0.25">
      <c r="E12449" s="169"/>
      <c r="F12449" s="169"/>
      <c r="G12449" s="169"/>
      <c r="H12449" s="204"/>
    </row>
    <row r="12450" spans="5:8" x14ac:dyDescent="0.25">
      <c r="E12450" s="169"/>
      <c r="F12450" s="169"/>
      <c r="G12450" s="169"/>
      <c r="H12450" s="204"/>
    </row>
    <row r="12451" spans="5:8" x14ac:dyDescent="0.25">
      <c r="E12451" s="169"/>
      <c r="F12451" s="169"/>
      <c r="G12451" s="169"/>
      <c r="H12451" s="204"/>
    </row>
    <row r="12452" spans="5:8" x14ac:dyDescent="0.25">
      <c r="E12452" s="169"/>
      <c r="F12452" s="169"/>
      <c r="G12452" s="169"/>
      <c r="H12452" s="204"/>
    </row>
    <row r="12453" spans="5:8" x14ac:dyDescent="0.25">
      <c r="E12453" s="169"/>
      <c r="F12453" s="169"/>
      <c r="G12453" s="169"/>
      <c r="H12453" s="204"/>
    </row>
    <row r="12454" spans="5:8" x14ac:dyDescent="0.25">
      <c r="E12454" s="169"/>
      <c r="F12454" s="169"/>
      <c r="G12454" s="169"/>
      <c r="H12454" s="204"/>
    </row>
    <row r="12455" spans="5:8" x14ac:dyDescent="0.25">
      <c r="E12455" s="169"/>
      <c r="F12455" s="169"/>
      <c r="G12455" s="169"/>
      <c r="H12455" s="204"/>
    </row>
    <row r="12456" spans="5:8" x14ac:dyDescent="0.25">
      <c r="E12456" s="169"/>
      <c r="F12456" s="169"/>
      <c r="G12456" s="169"/>
      <c r="H12456" s="204"/>
    </row>
    <row r="12457" spans="5:8" x14ac:dyDescent="0.25">
      <c r="E12457" s="169"/>
      <c r="F12457" s="169"/>
      <c r="G12457" s="169"/>
      <c r="H12457" s="204"/>
    </row>
    <row r="12458" spans="5:8" x14ac:dyDescent="0.25">
      <c r="E12458" s="169"/>
      <c r="F12458" s="169"/>
      <c r="G12458" s="169"/>
      <c r="H12458" s="204"/>
    </row>
    <row r="12459" spans="5:8" x14ac:dyDescent="0.25">
      <c r="E12459" s="169"/>
      <c r="F12459" s="169"/>
      <c r="G12459" s="169"/>
      <c r="H12459" s="204"/>
    </row>
    <row r="12460" spans="5:8" x14ac:dyDescent="0.25">
      <c r="E12460" s="169"/>
      <c r="F12460" s="169"/>
      <c r="G12460" s="169"/>
      <c r="H12460" s="204"/>
    </row>
    <row r="12461" spans="5:8" x14ac:dyDescent="0.25">
      <c r="E12461" s="169"/>
      <c r="F12461" s="169"/>
      <c r="G12461" s="169"/>
      <c r="H12461" s="204"/>
    </row>
    <row r="12462" spans="5:8" x14ac:dyDescent="0.25">
      <c r="E12462" s="169"/>
      <c r="F12462" s="169"/>
      <c r="G12462" s="169"/>
      <c r="H12462" s="204"/>
    </row>
    <row r="12463" spans="5:8" x14ac:dyDescent="0.25">
      <c r="E12463" s="169"/>
      <c r="F12463" s="169"/>
      <c r="G12463" s="169"/>
      <c r="H12463" s="204"/>
    </row>
    <row r="12464" spans="5:8" x14ac:dyDescent="0.25">
      <c r="E12464" s="169"/>
      <c r="F12464" s="169"/>
      <c r="G12464" s="169"/>
      <c r="H12464" s="204"/>
    </row>
    <row r="12465" spans="5:8" x14ac:dyDescent="0.25">
      <c r="E12465" s="169"/>
      <c r="F12465" s="169"/>
      <c r="G12465" s="169"/>
      <c r="H12465" s="204"/>
    </row>
    <row r="12466" spans="5:8" x14ac:dyDescent="0.25">
      <c r="E12466" s="169"/>
      <c r="F12466" s="169"/>
      <c r="G12466" s="169"/>
      <c r="H12466" s="204"/>
    </row>
    <row r="12467" spans="5:8" x14ac:dyDescent="0.25">
      <c r="E12467" s="169"/>
      <c r="F12467" s="169"/>
      <c r="G12467" s="169"/>
      <c r="H12467" s="204"/>
    </row>
    <row r="12468" spans="5:8" x14ac:dyDescent="0.25">
      <c r="E12468" s="169"/>
      <c r="F12468" s="169"/>
      <c r="G12468" s="169"/>
      <c r="H12468" s="204"/>
    </row>
    <row r="12469" spans="5:8" x14ac:dyDescent="0.25">
      <c r="E12469" s="169"/>
      <c r="F12469" s="169"/>
      <c r="G12469" s="169"/>
      <c r="H12469" s="204"/>
    </row>
    <row r="12470" spans="5:8" x14ac:dyDescent="0.25">
      <c r="E12470" s="169"/>
      <c r="F12470" s="169"/>
      <c r="G12470" s="169"/>
      <c r="H12470" s="204"/>
    </row>
    <row r="12471" spans="5:8" x14ac:dyDescent="0.25">
      <c r="E12471" s="169"/>
      <c r="F12471" s="169"/>
      <c r="G12471" s="169"/>
      <c r="H12471" s="204"/>
    </row>
    <row r="12472" spans="5:8" x14ac:dyDescent="0.25">
      <c r="E12472" s="169"/>
      <c r="F12472" s="169"/>
      <c r="G12472" s="169"/>
      <c r="H12472" s="204"/>
    </row>
    <row r="12473" spans="5:8" x14ac:dyDescent="0.25">
      <c r="E12473" s="169"/>
      <c r="F12473" s="169"/>
      <c r="G12473" s="169"/>
      <c r="H12473" s="204"/>
    </row>
    <row r="12474" spans="5:8" x14ac:dyDescent="0.25">
      <c r="E12474" s="169"/>
      <c r="F12474" s="169"/>
      <c r="G12474" s="169"/>
      <c r="H12474" s="204"/>
    </row>
    <row r="12475" spans="5:8" x14ac:dyDescent="0.25">
      <c r="E12475" s="169"/>
      <c r="F12475" s="169"/>
      <c r="G12475" s="169"/>
      <c r="H12475" s="204"/>
    </row>
    <row r="12476" spans="5:8" x14ac:dyDescent="0.25">
      <c r="E12476" s="169"/>
      <c r="F12476" s="169"/>
      <c r="G12476" s="169"/>
      <c r="H12476" s="204"/>
    </row>
    <row r="12477" spans="5:8" x14ac:dyDescent="0.25">
      <c r="E12477" s="169"/>
      <c r="F12477" s="169"/>
      <c r="G12477" s="169"/>
      <c r="H12477" s="204"/>
    </row>
    <row r="12478" spans="5:8" x14ac:dyDescent="0.25">
      <c r="E12478" s="169"/>
      <c r="F12478" s="169"/>
      <c r="G12478" s="169"/>
      <c r="H12478" s="204"/>
    </row>
    <row r="12479" spans="5:8" x14ac:dyDescent="0.25">
      <c r="E12479" s="169"/>
      <c r="F12479" s="169"/>
      <c r="G12479" s="169"/>
      <c r="H12479" s="204"/>
    </row>
    <row r="12480" spans="5:8" x14ac:dyDescent="0.25">
      <c r="E12480" s="169"/>
      <c r="F12480" s="169"/>
      <c r="G12480" s="169"/>
      <c r="H12480" s="204"/>
    </row>
    <row r="12481" spans="5:8" x14ac:dyDescent="0.25">
      <c r="E12481" s="169"/>
      <c r="F12481" s="169"/>
      <c r="G12481" s="169"/>
      <c r="H12481" s="204"/>
    </row>
    <row r="12482" spans="5:8" x14ac:dyDescent="0.25">
      <c r="E12482" s="169"/>
      <c r="F12482" s="169"/>
      <c r="G12482" s="169"/>
      <c r="H12482" s="204"/>
    </row>
    <row r="12483" spans="5:8" x14ac:dyDescent="0.25">
      <c r="E12483" s="169"/>
      <c r="F12483" s="169"/>
      <c r="G12483" s="169"/>
      <c r="H12483" s="204"/>
    </row>
    <row r="12484" spans="5:8" x14ac:dyDescent="0.25">
      <c r="E12484" s="169"/>
      <c r="F12484" s="169"/>
      <c r="G12484" s="169"/>
      <c r="H12484" s="204"/>
    </row>
    <row r="12485" spans="5:8" x14ac:dyDescent="0.25">
      <c r="E12485" s="169"/>
      <c r="F12485" s="169"/>
      <c r="G12485" s="169"/>
      <c r="H12485" s="204"/>
    </row>
    <row r="12486" spans="5:8" x14ac:dyDescent="0.25">
      <c r="E12486" s="169"/>
      <c r="F12486" s="169"/>
      <c r="G12486" s="169"/>
      <c r="H12486" s="204"/>
    </row>
    <row r="12487" spans="5:8" x14ac:dyDescent="0.25">
      <c r="E12487" s="169"/>
      <c r="F12487" s="169"/>
      <c r="G12487" s="169"/>
      <c r="H12487" s="204"/>
    </row>
    <row r="12488" spans="5:8" x14ac:dyDescent="0.25">
      <c r="E12488" s="169"/>
      <c r="F12488" s="169"/>
      <c r="G12488" s="169"/>
      <c r="H12488" s="204"/>
    </row>
    <row r="12489" spans="5:8" x14ac:dyDescent="0.25">
      <c r="E12489" s="169"/>
      <c r="F12489" s="169"/>
      <c r="G12489" s="169"/>
      <c r="H12489" s="204"/>
    </row>
    <row r="12490" spans="5:8" x14ac:dyDescent="0.25">
      <c r="E12490" s="169"/>
      <c r="F12490" s="169"/>
      <c r="G12490" s="169"/>
      <c r="H12490" s="204"/>
    </row>
    <row r="12491" spans="5:8" x14ac:dyDescent="0.25">
      <c r="E12491" s="169"/>
      <c r="F12491" s="169"/>
      <c r="G12491" s="169"/>
      <c r="H12491" s="204"/>
    </row>
    <row r="12492" spans="5:8" x14ac:dyDescent="0.25">
      <c r="E12492" s="169"/>
      <c r="F12492" s="169"/>
      <c r="G12492" s="169"/>
      <c r="H12492" s="204"/>
    </row>
    <row r="12493" spans="5:8" x14ac:dyDescent="0.25">
      <c r="E12493" s="169"/>
      <c r="F12493" s="169"/>
      <c r="G12493" s="169"/>
      <c r="H12493" s="204"/>
    </row>
    <row r="12494" spans="5:8" x14ac:dyDescent="0.25">
      <c r="E12494" s="169"/>
      <c r="F12494" s="169"/>
      <c r="G12494" s="169"/>
      <c r="H12494" s="204"/>
    </row>
    <row r="12495" spans="5:8" x14ac:dyDescent="0.25">
      <c r="E12495" s="169"/>
      <c r="F12495" s="169"/>
      <c r="G12495" s="169"/>
      <c r="H12495" s="204"/>
    </row>
    <row r="12496" spans="5:8" x14ac:dyDescent="0.25">
      <c r="E12496" s="169"/>
      <c r="F12496" s="169"/>
      <c r="G12496" s="169"/>
      <c r="H12496" s="204"/>
    </row>
    <row r="12497" spans="5:8" x14ac:dyDescent="0.25">
      <c r="E12497" s="169"/>
      <c r="F12497" s="169"/>
      <c r="G12497" s="169"/>
      <c r="H12497" s="204"/>
    </row>
    <row r="12498" spans="5:8" x14ac:dyDescent="0.25">
      <c r="E12498" s="169"/>
      <c r="F12498" s="169"/>
      <c r="G12498" s="169"/>
      <c r="H12498" s="204"/>
    </row>
    <row r="12499" spans="5:8" x14ac:dyDescent="0.25">
      <c r="E12499" s="169"/>
      <c r="F12499" s="169"/>
      <c r="G12499" s="169"/>
      <c r="H12499" s="204"/>
    </row>
    <row r="12500" spans="5:8" x14ac:dyDescent="0.25">
      <c r="E12500" s="169"/>
      <c r="F12500" s="169"/>
      <c r="G12500" s="169"/>
      <c r="H12500" s="204"/>
    </row>
    <row r="12501" spans="5:8" x14ac:dyDescent="0.25">
      <c r="E12501" s="169"/>
      <c r="F12501" s="169"/>
      <c r="G12501" s="169"/>
      <c r="H12501" s="204"/>
    </row>
    <row r="12502" spans="5:8" x14ac:dyDescent="0.25">
      <c r="E12502" s="169"/>
      <c r="F12502" s="169"/>
      <c r="G12502" s="169"/>
      <c r="H12502" s="204"/>
    </row>
    <row r="12503" spans="5:8" x14ac:dyDescent="0.25">
      <c r="E12503" s="169"/>
      <c r="F12503" s="169"/>
      <c r="G12503" s="169"/>
      <c r="H12503" s="204"/>
    </row>
    <row r="12504" spans="5:8" x14ac:dyDescent="0.25">
      <c r="E12504" s="169"/>
      <c r="F12504" s="169"/>
      <c r="G12504" s="169"/>
      <c r="H12504" s="204"/>
    </row>
    <row r="12505" spans="5:8" x14ac:dyDescent="0.25">
      <c r="E12505" s="169"/>
      <c r="F12505" s="169"/>
      <c r="G12505" s="169"/>
      <c r="H12505" s="204"/>
    </row>
    <row r="12506" spans="5:8" x14ac:dyDescent="0.25">
      <c r="E12506" s="169"/>
      <c r="F12506" s="169"/>
      <c r="G12506" s="169"/>
      <c r="H12506" s="204"/>
    </row>
    <row r="12507" spans="5:8" x14ac:dyDescent="0.25">
      <c r="E12507" s="169"/>
      <c r="F12507" s="169"/>
      <c r="G12507" s="169"/>
      <c r="H12507" s="204"/>
    </row>
    <row r="12508" spans="5:8" x14ac:dyDescent="0.25">
      <c r="E12508" s="169"/>
      <c r="F12508" s="169"/>
      <c r="G12508" s="169"/>
      <c r="H12508" s="204"/>
    </row>
    <row r="12509" spans="5:8" x14ac:dyDescent="0.25">
      <c r="E12509" s="169"/>
      <c r="F12509" s="169"/>
      <c r="G12509" s="169"/>
      <c r="H12509" s="204"/>
    </row>
    <row r="12510" spans="5:8" x14ac:dyDescent="0.25">
      <c r="E12510" s="169"/>
      <c r="F12510" s="169"/>
      <c r="G12510" s="169"/>
      <c r="H12510" s="204"/>
    </row>
    <row r="12511" spans="5:8" x14ac:dyDescent="0.25">
      <c r="E12511" s="169"/>
      <c r="F12511" s="169"/>
      <c r="G12511" s="169"/>
      <c r="H12511" s="204"/>
    </row>
    <row r="12512" spans="5:8" x14ac:dyDescent="0.25">
      <c r="E12512" s="169"/>
      <c r="F12512" s="169"/>
      <c r="G12512" s="169"/>
      <c r="H12512" s="204"/>
    </row>
    <row r="12513" spans="5:8" x14ac:dyDescent="0.25">
      <c r="E12513" s="169"/>
      <c r="F12513" s="169"/>
      <c r="G12513" s="169"/>
      <c r="H12513" s="204"/>
    </row>
    <row r="12514" spans="5:8" x14ac:dyDescent="0.25">
      <c r="E12514" s="169"/>
      <c r="F12514" s="169"/>
      <c r="G12514" s="169"/>
      <c r="H12514" s="204"/>
    </row>
    <row r="12515" spans="5:8" x14ac:dyDescent="0.25">
      <c r="E12515" s="169"/>
      <c r="F12515" s="169"/>
      <c r="G12515" s="169"/>
      <c r="H12515" s="204"/>
    </row>
    <row r="12516" spans="5:8" x14ac:dyDescent="0.25">
      <c r="E12516" s="169"/>
      <c r="F12516" s="169"/>
      <c r="G12516" s="169"/>
      <c r="H12516" s="204"/>
    </row>
    <row r="12517" spans="5:8" x14ac:dyDescent="0.25">
      <c r="E12517" s="169"/>
      <c r="F12517" s="169"/>
      <c r="G12517" s="169"/>
      <c r="H12517" s="204"/>
    </row>
    <row r="12518" spans="5:8" x14ac:dyDescent="0.25">
      <c r="E12518" s="169"/>
      <c r="F12518" s="169"/>
      <c r="G12518" s="169"/>
      <c r="H12518" s="204"/>
    </row>
    <row r="12519" spans="5:8" x14ac:dyDescent="0.25">
      <c r="E12519" s="169"/>
      <c r="F12519" s="169"/>
      <c r="G12519" s="169"/>
      <c r="H12519" s="204"/>
    </row>
    <row r="12520" spans="5:8" x14ac:dyDescent="0.25">
      <c r="E12520" s="169"/>
      <c r="F12520" s="169"/>
      <c r="G12520" s="169"/>
      <c r="H12520" s="204"/>
    </row>
    <row r="12521" spans="5:8" x14ac:dyDescent="0.25">
      <c r="E12521" s="169"/>
      <c r="F12521" s="169"/>
      <c r="G12521" s="169"/>
      <c r="H12521" s="204"/>
    </row>
    <row r="12522" spans="5:8" x14ac:dyDescent="0.25">
      <c r="E12522" s="169"/>
      <c r="F12522" s="169"/>
      <c r="G12522" s="169"/>
      <c r="H12522" s="204"/>
    </row>
    <row r="12523" spans="5:8" x14ac:dyDescent="0.25">
      <c r="E12523" s="169"/>
      <c r="F12523" s="169"/>
      <c r="G12523" s="169"/>
      <c r="H12523" s="204"/>
    </row>
    <row r="12524" spans="5:8" x14ac:dyDescent="0.25">
      <c r="E12524" s="169"/>
      <c r="F12524" s="169"/>
      <c r="G12524" s="169"/>
      <c r="H12524" s="204"/>
    </row>
    <row r="12525" spans="5:8" x14ac:dyDescent="0.25">
      <c r="E12525" s="169"/>
      <c r="F12525" s="169"/>
      <c r="G12525" s="169"/>
      <c r="H12525" s="204"/>
    </row>
    <row r="12526" spans="5:8" x14ac:dyDescent="0.25">
      <c r="E12526" s="169"/>
      <c r="F12526" s="169"/>
      <c r="G12526" s="169"/>
      <c r="H12526" s="204"/>
    </row>
    <row r="12527" spans="5:8" x14ac:dyDescent="0.25">
      <c r="E12527" s="169"/>
      <c r="F12527" s="169"/>
      <c r="G12527" s="169"/>
      <c r="H12527" s="204"/>
    </row>
    <row r="12528" spans="5:8" x14ac:dyDescent="0.25">
      <c r="E12528" s="169"/>
      <c r="F12528" s="169"/>
      <c r="G12528" s="169"/>
      <c r="H12528" s="204"/>
    </row>
    <row r="12529" spans="5:8" x14ac:dyDescent="0.25">
      <c r="E12529" s="169"/>
      <c r="F12529" s="169"/>
      <c r="G12529" s="169"/>
      <c r="H12529" s="204"/>
    </row>
    <row r="12530" spans="5:8" x14ac:dyDescent="0.25">
      <c r="E12530" s="169"/>
      <c r="F12530" s="169"/>
      <c r="G12530" s="169"/>
      <c r="H12530" s="204"/>
    </row>
    <row r="12531" spans="5:8" x14ac:dyDescent="0.25">
      <c r="E12531" s="169"/>
      <c r="F12531" s="169"/>
      <c r="G12531" s="169"/>
      <c r="H12531" s="204"/>
    </row>
    <row r="12532" spans="5:8" x14ac:dyDescent="0.25">
      <c r="E12532" s="169"/>
      <c r="F12532" s="169"/>
      <c r="G12532" s="169"/>
      <c r="H12532" s="204"/>
    </row>
    <row r="12533" spans="5:8" x14ac:dyDescent="0.25">
      <c r="E12533" s="169"/>
      <c r="F12533" s="169"/>
      <c r="G12533" s="169"/>
      <c r="H12533" s="204"/>
    </row>
    <row r="12534" spans="5:8" x14ac:dyDescent="0.25">
      <c r="E12534" s="169"/>
      <c r="F12534" s="169"/>
      <c r="G12534" s="169"/>
      <c r="H12534" s="204"/>
    </row>
    <row r="12535" spans="5:8" x14ac:dyDescent="0.25">
      <c r="E12535" s="169"/>
      <c r="F12535" s="169"/>
      <c r="G12535" s="169"/>
      <c r="H12535" s="204"/>
    </row>
    <row r="12536" spans="5:8" x14ac:dyDescent="0.25">
      <c r="E12536" s="169"/>
      <c r="F12536" s="169"/>
      <c r="G12536" s="169"/>
      <c r="H12536" s="204"/>
    </row>
    <row r="12537" spans="5:8" x14ac:dyDescent="0.25">
      <c r="E12537" s="169"/>
      <c r="F12537" s="169"/>
      <c r="G12537" s="169"/>
      <c r="H12537" s="204"/>
    </row>
    <row r="12538" spans="5:8" x14ac:dyDescent="0.25">
      <c r="E12538" s="169"/>
      <c r="F12538" s="169"/>
      <c r="G12538" s="169"/>
      <c r="H12538" s="204"/>
    </row>
    <row r="12539" spans="5:8" x14ac:dyDescent="0.25">
      <c r="E12539" s="169"/>
      <c r="F12539" s="169"/>
      <c r="G12539" s="169"/>
      <c r="H12539" s="204"/>
    </row>
    <row r="12540" spans="5:8" x14ac:dyDescent="0.25">
      <c r="E12540" s="169"/>
      <c r="F12540" s="169"/>
      <c r="G12540" s="169"/>
      <c r="H12540" s="204"/>
    </row>
    <row r="12541" spans="5:8" x14ac:dyDescent="0.25">
      <c r="E12541" s="169"/>
      <c r="F12541" s="169"/>
      <c r="G12541" s="169"/>
      <c r="H12541" s="204"/>
    </row>
    <row r="12542" spans="5:8" x14ac:dyDescent="0.25">
      <c r="E12542" s="169"/>
      <c r="F12542" s="169"/>
      <c r="G12542" s="169"/>
      <c r="H12542" s="204"/>
    </row>
    <row r="12543" spans="5:8" x14ac:dyDescent="0.25">
      <c r="E12543" s="169"/>
      <c r="F12543" s="169"/>
      <c r="G12543" s="169"/>
      <c r="H12543" s="204"/>
    </row>
    <row r="12544" spans="5:8" x14ac:dyDescent="0.25">
      <c r="E12544" s="169"/>
      <c r="F12544" s="169"/>
      <c r="G12544" s="169"/>
      <c r="H12544" s="204"/>
    </row>
    <row r="12545" spans="5:8" x14ac:dyDescent="0.25">
      <c r="E12545" s="169"/>
      <c r="F12545" s="169"/>
      <c r="G12545" s="169"/>
      <c r="H12545" s="204"/>
    </row>
    <row r="12546" spans="5:8" x14ac:dyDescent="0.25">
      <c r="E12546" s="169"/>
      <c r="F12546" s="169"/>
      <c r="G12546" s="169"/>
      <c r="H12546" s="204"/>
    </row>
    <row r="12547" spans="5:8" x14ac:dyDescent="0.25">
      <c r="E12547" s="169"/>
      <c r="F12547" s="169"/>
      <c r="G12547" s="169"/>
      <c r="H12547" s="204"/>
    </row>
    <row r="12548" spans="5:8" x14ac:dyDescent="0.25">
      <c r="E12548" s="169"/>
      <c r="F12548" s="169"/>
      <c r="G12548" s="169"/>
      <c r="H12548" s="204"/>
    </row>
    <row r="12549" spans="5:8" x14ac:dyDescent="0.25">
      <c r="E12549" s="169"/>
      <c r="F12549" s="169"/>
      <c r="G12549" s="169"/>
      <c r="H12549" s="204"/>
    </row>
    <row r="12550" spans="5:8" x14ac:dyDescent="0.25">
      <c r="E12550" s="169"/>
      <c r="F12550" s="169"/>
      <c r="G12550" s="169"/>
      <c r="H12550" s="204"/>
    </row>
    <row r="12551" spans="5:8" x14ac:dyDescent="0.25">
      <c r="E12551" s="169"/>
      <c r="F12551" s="169"/>
      <c r="G12551" s="169"/>
      <c r="H12551" s="204"/>
    </row>
    <row r="12552" spans="5:8" x14ac:dyDescent="0.25">
      <c r="E12552" s="169"/>
      <c r="F12552" s="169"/>
      <c r="G12552" s="169"/>
      <c r="H12552" s="204"/>
    </row>
    <row r="12553" spans="5:8" x14ac:dyDescent="0.25">
      <c r="E12553" s="169"/>
      <c r="F12553" s="169"/>
      <c r="G12553" s="169"/>
      <c r="H12553" s="204"/>
    </row>
    <row r="12554" spans="5:8" x14ac:dyDescent="0.25">
      <c r="E12554" s="169"/>
      <c r="F12554" s="169"/>
      <c r="G12554" s="169"/>
      <c r="H12554" s="204"/>
    </row>
    <row r="12555" spans="5:8" x14ac:dyDescent="0.25">
      <c r="E12555" s="169"/>
      <c r="F12555" s="169"/>
      <c r="G12555" s="169"/>
      <c r="H12555" s="204"/>
    </row>
    <row r="12556" spans="5:8" x14ac:dyDescent="0.25">
      <c r="E12556" s="169"/>
      <c r="F12556" s="169"/>
      <c r="G12556" s="169"/>
      <c r="H12556" s="204"/>
    </row>
    <row r="12557" spans="5:8" x14ac:dyDescent="0.25">
      <c r="E12557" s="169"/>
      <c r="F12557" s="169"/>
      <c r="G12557" s="169"/>
      <c r="H12557" s="204"/>
    </row>
    <row r="12558" spans="5:8" x14ac:dyDescent="0.25">
      <c r="E12558" s="169"/>
      <c r="F12558" s="169"/>
      <c r="G12558" s="169"/>
      <c r="H12558" s="204"/>
    </row>
    <row r="12559" spans="5:8" x14ac:dyDescent="0.25">
      <c r="E12559" s="169"/>
      <c r="F12559" s="169"/>
      <c r="G12559" s="169"/>
      <c r="H12559" s="204"/>
    </row>
    <row r="12560" spans="5:8" x14ac:dyDescent="0.25">
      <c r="E12560" s="169"/>
      <c r="F12560" s="169"/>
      <c r="G12560" s="169"/>
      <c r="H12560" s="204"/>
    </row>
    <row r="12561" spans="5:8" x14ac:dyDescent="0.25">
      <c r="E12561" s="169"/>
      <c r="F12561" s="169"/>
      <c r="G12561" s="169"/>
      <c r="H12561" s="204"/>
    </row>
    <row r="12562" spans="5:8" x14ac:dyDescent="0.25">
      <c r="E12562" s="169"/>
      <c r="F12562" s="169"/>
      <c r="G12562" s="169"/>
      <c r="H12562" s="204"/>
    </row>
    <row r="12563" spans="5:8" x14ac:dyDescent="0.25">
      <c r="E12563" s="169"/>
      <c r="F12563" s="169"/>
      <c r="G12563" s="169"/>
      <c r="H12563" s="204"/>
    </row>
    <row r="12564" spans="5:8" x14ac:dyDescent="0.25">
      <c r="E12564" s="169"/>
      <c r="F12564" s="169"/>
      <c r="G12564" s="169"/>
      <c r="H12564" s="204"/>
    </row>
    <row r="12565" spans="5:8" x14ac:dyDescent="0.25">
      <c r="E12565" s="169"/>
      <c r="F12565" s="169"/>
      <c r="G12565" s="169"/>
      <c r="H12565" s="204"/>
    </row>
    <row r="12566" spans="5:8" x14ac:dyDescent="0.25">
      <c r="E12566" s="169"/>
      <c r="F12566" s="169"/>
      <c r="G12566" s="169"/>
      <c r="H12566" s="204"/>
    </row>
    <row r="12567" spans="5:8" x14ac:dyDescent="0.25">
      <c r="E12567" s="169"/>
      <c r="F12567" s="169"/>
      <c r="G12567" s="169"/>
      <c r="H12567" s="204"/>
    </row>
    <row r="12568" spans="5:8" x14ac:dyDescent="0.25">
      <c r="E12568" s="169"/>
      <c r="F12568" s="169"/>
      <c r="G12568" s="169"/>
      <c r="H12568" s="204"/>
    </row>
    <row r="12569" spans="5:8" x14ac:dyDescent="0.25">
      <c r="E12569" s="169"/>
      <c r="F12569" s="169"/>
      <c r="G12569" s="169"/>
      <c r="H12569" s="204"/>
    </row>
    <row r="12570" spans="5:8" x14ac:dyDescent="0.25">
      <c r="E12570" s="169"/>
      <c r="F12570" s="169"/>
      <c r="G12570" s="169"/>
      <c r="H12570" s="204"/>
    </row>
    <row r="12571" spans="5:8" x14ac:dyDescent="0.25">
      <c r="E12571" s="169"/>
      <c r="F12571" s="169"/>
      <c r="G12571" s="169"/>
      <c r="H12571" s="204"/>
    </row>
    <row r="12572" spans="5:8" x14ac:dyDescent="0.25">
      <c r="E12572" s="169"/>
      <c r="F12572" s="169"/>
      <c r="G12572" s="169"/>
      <c r="H12572" s="204"/>
    </row>
    <row r="12573" spans="5:8" x14ac:dyDescent="0.25">
      <c r="E12573" s="169"/>
      <c r="F12573" s="169"/>
      <c r="G12573" s="169"/>
      <c r="H12573" s="204"/>
    </row>
    <row r="12574" spans="5:8" x14ac:dyDescent="0.25">
      <c r="E12574" s="169"/>
      <c r="F12574" s="169"/>
      <c r="G12574" s="169"/>
      <c r="H12574" s="204"/>
    </row>
    <row r="12575" spans="5:8" x14ac:dyDescent="0.25">
      <c r="E12575" s="169"/>
      <c r="F12575" s="169"/>
      <c r="G12575" s="169"/>
      <c r="H12575" s="204"/>
    </row>
    <row r="12576" spans="5:8" x14ac:dyDescent="0.25">
      <c r="E12576" s="169"/>
      <c r="F12576" s="169"/>
      <c r="G12576" s="169"/>
      <c r="H12576" s="204"/>
    </row>
    <row r="12577" spans="5:8" x14ac:dyDescent="0.25">
      <c r="E12577" s="169"/>
      <c r="F12577" s="169"/>
      <c r="G12577" s="169"/>
      <c r="H12577" s="204"/>
    </row>
    <row r="12578" spans="5:8" x14ac:dyDescent="0.25">
      <c r="E12578" s="169"/>
      <c r="F12578" s="169"/>
      <c r="G12578" s="169"/>
      <c r="H12578" s="204"/>
    </row>
    <row r="12579" spans="5:8" x14ac:dyDescent="0.25">
      <c r="E12579" s="169"/>
      <c r="F12579" s="169"/>
      <c r="G12579" s="169"/>
      <c r="H12579" s="204"/>
    </row>
    <row r="12580" spans="5:8" x14ac:dyDescent="0.25">
      <c r="E12580" s="169"/>
      <c r="F12580" s="169"/>
      <c r="G12580" s="169"/>
      <c r="H12580" s="204"/>
    </row>
    <row r="12581" spans="5:8" x14ac:dyDescent="0.25">
      <c r="E12581" s="169"/>
      <c r="F12581" s="169"/>
      <c r="G12581" s="169"/>
      <c r="H12581" s="204"/>
    </row>
    <row r="12582" spans="5:8" x14ac:dyDescent="0.25">
      <c r="E12582" s="169"/>
      <c r="F12582" s="169"/>
      <c r="G12582" s="169"/>
      <c r="H12582" s="204"/>
    </row>
    <row r="12583" spans="5:8" x14ac:dyDescent="0.25">
      <c r="E12583" s="169"/>
      <c r="F12583" s="169"/>
      <c r="G12583" s="169"/>
      <c r="H12583" s="204"/>
    </row>
    <row r="12584" spans="5:8" x14ac:dyDescent="0.25">
      <c r="E12584" s="169"/>
      <c r="F12584" s="169"/>
      <c r="G12584" s="169"/>
      <c r="H12584" s="204"/>
    </row>
    <row r="12585" spans="5:8" x14ac:dyDescent="0.25">
      <c r="E12585" s="169"/>
      <c r="F12585" s="169"/>
      <c r="G12585" s="169"/>
      <c r="H12585" s="204"/>
    </row>
    <row r="12586" spans="5:8" x14ac:dyDescent="0.25">
      <c r="E12586" s="169"/>
      <c r="F12586" s="169"/>
      <c r="G12586" s="169"/>
      <c r="H12586" s="204"/>
    </row>
    <row r="12587" spans="5:8" x14ac:dyDescent="0.25">
      <c r="E12587" s="169"/>
      <c r="F12587" s="169"/>
      <c r="G12587" s="169"/>
      <c r="H12587" s="204"/>
    </row>
    <row r="12588" spans="5:8" x14ac:dyDescent="0.25">
      <c r="E12588" s="169"/>
      <c r="F12588" s="169"/>
      <c r="G12588" s="169"/>
      <c r="H12588" s="204"/>
    </row>
    <row r="12589" spans="5:8" x14ac:dyDescent="0.25">
      <c r="E12589" s="169"/>
      <c r="F12589" s="169"/>
      <c r="G12589" s="169"/>
      <c r="H12589" s="204"/>
    </row>
    <row r="12590" spans="5:8" x14ac:dyDescent="0.25">
      <c r="E12590" s="169"/>
      <c r="F12590" s="169"/>
      <c r="G12590" s="169"/>
      <c r="H12590" s="204"/>
    </row>
    <row r="12591" spans="5:8" x14ac:dyDescent="0.25">
      <c r="E12591" s="169"/>
      <c r="F12591" s="169"/>
      <c r="G12591" s="169"/>
      <c r="H12591" s="204"/>
    </row>
    <row r="12592" spans="5:8" x14ac:dyDescent="0.25">
      <c r="E12592" s="169"/>
      <c r="F12592" s="169"/>
      <c r="G12592" s="169"/>
      <c r="H12592" s="204"/>
    </row>
    <row r="12593" spans="5:8" x14ac:dyDescent="0.25">
      <c r="E12593" s="169"/>
      <c r="F12593" s="169"/>
      <c r="G12593" s="169"/>
      <c r="H12593" s="204"/>
    </row>
    <row r="12594" spans="5:8" x14ac:dyDescent="0.25">
      <c r="E12594" s="169"/>
      <c r="F12594" s="169"/>
      <c r="G12594" s="169"/>
      <c r="H12594" s="204"/>
    </row>
    <row r="12595" spans="5:8" x14ac:dyDescent="0.25">
      <c r="E12595" s="169"/>
      <c r="F12595" s="169"/>
      <c r="G12595" s="169"/>
      <c r="H12595" s="204"/>
    </row>
    <row r="12596" spans="5:8" x14ac:dyDescent="0.25">
      <c r="E12596" s="169"/>
      <c r="F12596" s="169"/>
      <c r="G12596" s="169"/>
      <c r="H12596" s="204"/>
    </row>
    <row r="12597" spans="5:8" x14ac:dyDescent="0.25">
      <c r="E12597" s="169"/>
      <c r="F12597" s="169"/>
      <c r="G12597" s="169"/>
      <c r="H12597" s="204"/>
    </row>
    <row r="12598" spans="5:8" x14ac:dyDescent="0.25">
      <c r="E12598" s="169"/>
      <c r="F12598" s="169"/>
      <c r="G12598" s="169"/>
      <c r="H12598" s="204"/>
    </row>
    <row r="12599" spans="5:8" x14ac:dyDescent="0.25">
      <c r="E12599" s="169"/>
      <c r="F12599" s="169"/>
      <c r="G12599" s="169"/>
      <c r="H12599" s="204"/>
    </row>
    <row r="12600" spans="5:8" x14ac:dyDescent="0.25">
      <c r="E12600" s="169"/>
      <c r="F12600" s="169"/>
      <c r="G12600" s="169"/>
      <c r="H12600" s="204"/>
    </row>
    <row r="12601" spans="5:8" x14ac:dyDescent="0.25">
      <c r="E12601" s="169"/>
      <c r="F12601" s="169"/>
      <c r="G12601" s="169"/>
      <c r="H12601" s="204"/>
    </row>
    <row r="12602" spans="5:8" x14ac:dyDescent="0.25">
      <c r="E12602" s="169"/>
      <c r="F12602" s="169"/>
      <c r="G12602" s="169"/>
      <c r="H12602" s="204"/>
    </row>
    <row r="12603" spans="5:8" x14ac:dyDescent="0.25">
      <c r="E12603" s="169"/>
      <c r="F12603" s="169"/>
      <c r="G12603" s="169"/>
      <c r="H12603" s="204"/>
    </row>
    <row r="12604" spans="5:8" x14ac:dyDescent="0.25">
      <c r="E12604" s="169"/>
      <c r="F12604" s="169"/>
      <c r="G12604" s="169"/>
      <c r="H12604" s="204"/>
    </row>
    <row r="12605" spans="5:8" x14ac:dyDescent="0.25">
      <c r="E12605" s="169"/>
      <c r="F12605" s="169"/>
      <c r="G12605" s="169"/>
      <c r="H12605" s="204"/>
    </row>
    <row r="12606" spans="5:8" x14ac:dyDescent="0.25">
      <c r="E12606" s="169"/>
      <c r="F12606" s="169"/>
      <c r="G12606" s="169"/>
      <c r="H12606" s="204"/>
    </row>
    <row r="12607" spans="5:8" x14ac:dyDescent="0.25">
      <c r="E12607" s="169"/>
      <c r="F12607" s="169"/>
      <c r="G12607" s="169"/>
      <c r="H12607" s="204"/>
    </row>
    <row r="12608" spans="5:8" x14ac:dyDescent="0.25">
      <c r="E12608" s="169"/>
      <c r="F12608" s="169"/>
      <c r="G12608" s="169"/>
      <c r="H12608" s="204"/>
    </row>
    <row r="12609" spans="5:8" x14ac:dyDescent="0.25">
      <c r="E12609" s="169"/>
      <c r="F12609" s="169"/>
      <c r="G12609" s="169"/>
      <c r="H12609" s="204"/>
    </row>
    <row r="12610" spans="5:8" x14ac:dyDescent="0.25">
      <c r="E12610" s="169"/>
      <c r="F12610" s="169"/>
      <c r="G12610" s="169"/>
      <c r="H12610" s="204"/>
    </row>
    <row r="12611" spans="5:8" x14ac:dyDescent="0.25">
      <c r="E12611" s="169"/>
      <c r="F12611" s="169"/>
      <c r="G12611" s="169"/>
      <c r="H12611" s="204"/>
    </row>
    <row r="12612" spans="5:8" x14ac:dyDescent="0.25">
      <c r="E12612" s="169"/>
      <c r="F12612" s="169"/>
      <c r="G12612" s="169"/>
      <c r="H12612" s="204"/>
    </row>
    <row r="12613" spans="5:8" x14ac:dyDescent="0.25">
      <c r="E12613" s="169"/>
      <c r="F12613" s="169"/>
      <c r="G12613" s="169"/>
      <c r="H12613" s="204"/>
    </row>
    <row r="12614" spans="5:8" x14ac:dyDescent="0.25">
      <c r="E12614" s="169"/>
      <c r="F12614" s="169"/>
      <c r="G12614" s="169"/>
      <c r="H12614" s="204"/>
    </row>
    <row r="12615" spans="5:8" x14ac:dyDescent="0.25">
      <c r="E12615" s="169"/>
      <c r="F12615" s="169"/>
      <c r="G12615" s="169"/>
      <c r="H12615" s="204"/>
    </row>
    <row r="12616" spans="5:8" x14ac:dyDescent="0.25">
      <c r="E12616" s="169"/>
      <c r="F12616" s="169"/>
      <c r="G12616" s="169"/>
      <c r="H12616" s="204"/>
    </row>
    <row r="12617" spans="5:8" x14ac:dyDescent="0.25">
      <c r="E12617" s="169"/>
      <c r="F12617" s="169"/>
      <c r="G12617" s="169"/>
      <c r="H12617" s="204"/>
    </row>
    <row r="12618" spans="5:8" x14ac:dyDescent="0.25">
      <c r="E12618" s="169"/>
      <c r="F12618" s="169"/>
      <c r="G12618" s="169"/>
      <c r="H12618" s="204"/>
    </row>
    <row r="12619" spans="5:8" x14ac:dyDescent="0.25">
      <c r="E12619" s="169"/>
      <c r="F12619" s="169"/>
      <c r="G12619" s="169"/>
      <c r="H12619" s="204"/>
    </row>
    <row r="12620" spans="5:8" x14ac:dyDescent="0.25">
      <c r="E12620" s="169"/>
      <c r="F12620" s="169"/>
      <c r="G12620" s="169"/>
      <c r="H12620" s="204"/>
    </row>
    <row r="12621" spans="5:8" x14ac:dyDescent="0.25">
      <c r="E12621" s="169"/>
      <c r="F12621" s="169"/>
      <c r="G12621" s="169"/>
      <c r="H12621" s="204"/>
    </row>
    <row r="12622" spans="5:8" x14ac:dyDescent="0.25">
      <c r="E12622" s="169"/>
      <c r="F12622" s="169"/>
      <c r="G12622" s="169"/>
      <c r="H12622" s="204"/>
    </row>
    <row r="12623" spans="5:8" x14ac:dyDescent="0.25">
      <c r="E12623" s="169"/>
      <c r="F12623" s="169"/>
      <c r="G12623" s="169"/>
      <c r="H12623" s="204"/>
    </row>
    <row r="12624" spans="5:8" x14ac:dyDescent="0.25">
      <c r="E12624" s="169"/>
      <c r="F12624" s="169"/>
      <c r="G12624" s="169"/>
      <c r="H12624" s="204"/>
    </row>
    <row r="12625" spans="5:8" x14ac:dyDescent="0.25">
      <c r="E12625" s="169"/>
      <c r="F12625" s="169"/>
      <c r="G12625" s="169"/>
      <c r="H12625" s="204"/>
    </row>
    <row r="12626" spans="5:8" x14ac:dyDescent="0.25">
      <c r="E12626" s="169"/>
      <c r="F12626" s="169"/>
      <c r="G12626" s="169"/>
      <c r="H12626" s="204"/>
    </row>
    <row r="12627" spans="5:8" x14ac:dyDescent="0.25">
      <c r="E12627" s="169"/>
      <c r="F12627" s="169"/>
      <c r="G12627" s="169"/>
      <c r="H12627" s="204"/>
    </row>
    <row r="12628" spans="5:8" x14ac:dyDescent="0.25">
      <c r="E12628" s="169"/>
      <c r="F12628" s="169"/>
      <c r="G12628" s="169"/>
      <c r="H12628" s="204"/>
    </row>
    <row r="12629" spans="5:8" x14ac:dyDescent="0.25">
      <c r="E12629" s="169"/>
      <c r="F12629" s="169"/>
      <c r="G12629" s="169"/>
      <c r="H12629" s="204"/>
    </row>
    <row r="12630" spans="5:8" x14ac:dyDescent="0.25">
      <c r="E12630" s="169"/>
      <c r="F12630" s="169"/>
      <c r="G12630" s="169"/>
      <c r="H12630" s="204"/>
    </row>
    <row r="12631" spans="5:8" x14ac:dyDescent="0.25">
      <c r="E12631" s="169"/>
      <c r="F12631" s="169"/>
      <c r="G12631" s="169"/>
      <c r="H12631" s="204"/>
    </row>
    <row r="12632" spans="5:8" x14ac:dyDescent="0.25">
      <c r="E12632" s="169"/>
      <c r="F12632" s="169"/>
      <c r="G12632" s="169"/>
      <c r="H12632" s="204"/>
    </row>
    <row r="12633" spans="5:8" x14ac:dyDescent="0.25">
      <c r="E12633" s="169"/>
      <c r="F12633" s="169"/>
      <c r="G12633" s="169"/>
      <c r="H12633" s="204"/>
    </row>
    <row r="12634" spans="5:8" x14ac:dyDescent="0.25">
      <c r="E12634" s="169"/>
      <c r="F12634" s="169"/>
      <c r="G12634" s="169"/>
      <c r="H12634" s="204"/>
    </row>
    <row r="12635" spans="5:8" x14ac:dyDescent="0.25">
      <c r="E12635" s="169"/>
      <c r="F12635" s="169"/>
      <c r="G12635" s="169"/>
      <c r="H12635" s="204"/>
    </row>
    <row r="12636" spans="5:8" x14ac:dyDescent="0.25">
      <c r="E12636" s="169"/>
      <c r="F12636" s="169"/>
      <c r="G12636" s="169"/>
      <c r="H12636" s="204"/>
    </row>
    <row r="12637" spans="5:8" x14ac:dyDescent="0.25">
      <c r="E12637" s="169"/>
      <c r="F12637" s="169"/>
      <c r="G12637" s="169"/>
      <c r="H12637" s="204"/>
    </row>
    <row r="12638" spans="5:8" x14ac:dyDescent="0.25">
      <c r="E12638" s="169"/>
      <c r="F12638" s="169"/>
      <c r="G12638" s="169"/>
      <c r="H12638" s="204"/>
    </row>
    <row r="12639" spans="5:8" x14ac:dyDescent="0.25">
      <c r="E12639" s="169"/>
      <c r="F12639" s="169"/>
      <c r="G12639" s="169"/>
      <c r="H12639" s="204"/>
    </row>
    <row r="12640" spans="5:8" x14ac:dyDescent="0.25">
      <c r="E12640" s="169"/>
      <c r="F12640" s="169"/>
      <c r="G12640" s="169"/>
      <c r="H12640" s="204"/>
    </row>
    <row r="12641" spans="5:8" x14ac:dyDescent="0.25">
      <c r="E12641" s="169"/>
      <c r="F12641" s="169"/>
      <c r="G12641" s="169"/>
      <c r="H12641" s="204"/>
    </row>
    <row r="12642" spans="5:8" x14ac:dyDescent="0.25">
      <c r="E12642" s="169"/>
      <c r="F12642" s="169"/>
      <c r="G12642" s="169"/>
      <c r="H12642" s="204"/>
    </row>
    <row r="12643" spans="5:8" x14ac:dyDescent="0.25">
      <c r="E12643" s="169"/>
      <c r="F12643" s="169"/>
      <c r="G12643" s="169"/>
      <c r="H12643" s="204"/>
    </row>
    <row r="12644" spans="5:8" x14ac:dyDescent="0.25">
      <c r="E12644" s="169"/>
      <c r="F12644" s="169"/>
      <c r="G12644" s="169"/>
      <c r="H12644" s="204"/>
    </row>
    <row r="12645" spans="5:8" x14ac:dyDescent="0.25">
      <c r="E12645" s="169"/>
      <c r="F12645" s="169"/>
      <c r="G12645" s="169"/>
      <c r="H12645" s="204"/>
    </row>
    <row r="12646" spans="5:8" x14ac:dyDescent="0.25">
      <c r="E12646" s="169"/>
      <c r="F12646" s="169"/>
      <c r="G12646" s="169"/>
      <c r="H12646" s="204"/>
    </row>
    <row r="12647" spans="5:8" x14ac:dyDescent="0.25">
      <c r="E12647" s="169"/>
      <c r="F12647" s="169"/>
      <c r="G12647" s="169"/>
      <c r="H12647" s="204"/>
    </row>
    <row r="12648" spans="5:8" x14ac:dyDescent="0.25">
      <c r="E12648" s="169"/>
      <c r="F12648" s="169"/>
      <c r="G12648" s="169"/>
      <c r="H12648" s="204"/>
    </row>
    <row r="12649" spans="5:8" x14ac:dyDescent="0.25">
      <c r="E12649" s="169"/>
      <c r="F12649" s="169"/>
      <c r="G12649" s="169"/>
      <c r="H12649" s="204"/>
    </row>
    <row r="12650" spans="5:8" x14ac:dyDescent="0.25">
      <c r="E12650" s="169"/>
      <c r="F12650" s="169"/>
      <c r="G12650" s="169"/>
      <c r="H12650" s="204"/>
    </row>
    <row r="12651" spans="5:8" x14ac:dyDescent="0.25">
      <c r="E12651" s="169"/>
      <c r="F12651" s="169"/>
      <c r="G12651" s="169"/>
      <c r="H12651" s="204"/>
    </row>
    <row r="12652" spans="5:8" x14ac:dyDescent="0.25">
      <c r="E12652" s="169"/>
      <c r="F12652" s="169"/>
      <c r="G12652" s="169"/>
      <c r="H12652" s="204"/>
    </row>
    <row r="12653" spans="5:8" x14ac:dyDescent="0.25">
      <c r="E12653" s="169"/>
      <c r="F12653" s="169"/>
      <c r="G12653" s="169"/>
      <c r="H12653" s="204"/>
    </row>
    <row r="12654" spans="5:8" x14ac:dyDescent="0.25">
      <c r="E12654" s="169"/>
      <c r="F12654" s="169"/>
      <c r="G12654" s="169"/>
      <c r="H12654" s="204"/>
    </row>
    <row r="12655" spans="5:8" x14ac:dyDescent="0.25">
      <c r="E12655" s="169"/>
      <c r="F12655" s="169"/>
      <c r="G12655" s="169"/>
      <c r="H12655" s="204"/>
    </row>
    <row r="12656" spans="5:8" x14ac:dyDescent="0.25">
      <c r="E12656" s="169"/>
      <c r="F12656" s="169"/>
      <c r="G12656" s="169"/>
      <c r="H12656" s="204"/>
    </row>
    <row r="12657" spans="5:8" x14ac:dyDescent="0.25">
      <c r="E12657" s="169"/>
      <c r="F12657" s="169"/>
      <c r="G12657" s="169"/>
      <c r="H12657" s="204"/>
    </row>
    <row r="12658" spans="5:8" x14ac:dyDescent="0.25">
      <c r="E12658" s="169"/>
      <c r="F12658" s="169"/>
      <c r="G12658" s="169"/>
      <c r="H12658" s="204"/>
    </row>
    <row r="12659" spans="5:8" x14ac:dyDescent="0.25">
      <c r="E12659" s="169"/>
      <c r="F12659" s="169"/>
      <c r="G12659" s="169"/>
      <c r="H12659" s="204"/>
    </row>
    <row r="12660" spans="5:8" x14ac:dyDescent="0.25">
      <c r="E12660" s="169"/>
      <c r="F12660" s="169"/>
      <c r="G12660" s="169"/>
      <c r="H12660" s="204"/>
    </row>
    <row r="12661" spans="5:8" x14ac:dyDescent="0.25">
      <c r="E12661" s="169"/>
      <c r="F12661" s="169"/>
      <c r="G12661" s="169"/>
      <c r="H12661" s="204"/>
    </row>
    <row r="12662" spans="5:8" x14ac:dyDescent="0.25">
      <c r="E12662" s="169"/>
      <c r="F12662" s="169"/>
      <c r="G12662" s="169"/>
      <c r="H12662" s="204"/>
    </row>
    <row r="12663" spans="5:8" x14ac:dyDescent="0.25">
      <c r="E12663" s="169"/>
      <c r="F12663" s="169"/>
      <c r="G12663" s="169"/>
      <c r="H12663" s="204"/>
    </row>
    <row r="12664" spans="5:8" x14ac:dyDescent="0.25">
      <c r="E12664" s="169"/>
      <c r="F12664" s="169"/>
      <c r="G12664" s="169"/>
      <c r="H12664" s="204"/>
    </row>
    <row r="12665" spans="5:8" x14ac:dyDescent="0.25">
      <c r="E12665" s="169"/>
      <c r="F12665" s="169"/>
      <c r="G12665" s="169"/>
      <c r="H12665" s="204"/>
    </row>
    <row r="12666" spans="5:8" x14ac:dyDescent="0.25">
      <c r="E12666" s="169"/>
      <c r="F12666" s="169"/>
      <c r="G12666" s="169"/>
      <c r="H12666" s="204"/>
    </row>
    <row r="12667" spans="5:8" x14ac:dyDescent="0.25">
      <c r="E12667" s="169"/>
      <c r="F12667" s="169"/>
      <c r="G12667" s="169"/>
      <c r="H12667" s="204"/>
    </row>
    <row r="12668" spans="5:8" x14ac:dyDescent="0.25">
      <c r="E12668" s="169"/>
      <c r="F12668" s="169"/>
      <c r="G12668" s="169"/>
      <c r="H12668" s="204"/>
    </row>
    <row r="12669" spans="5:8" x14ac:dyDescent="0.25">
      <c r="E12669" s="169"/>
      <c r="F12669" s="169"/>
      <c r="G12669" s="169"/>
      <c r="H12669" s="204"/>
    </row>
    <row r="12670" spans="5:8" x14ac:dyDescent="0.25">
      <c r="E12670" s="169"/>
      <c r="F12670" s="169"/>
      <c r="G12670" s="169"/>
      <c r="H12670" s="204"/>
    </row>
    <row r="12671" spans="5:8" x14ac:dyDescent="0.25">
      <c r="E12671" s="169"/>
      <c r="F12671" s="169"/>
      <c r="G12671" s="169"/>
      <c r="H12671" s="204"/>
    </row>
    <row r="12672" spans="5:8" x14ac:dyDescent="0.25">
      <c r="E12672" s="169"/>
      <c r="F12672" s="169"/>
      <c r="G12672" s="169"/>
      <c r="H12672" s="204"/>
    </row>
    <row r="12673" spans="5:8" x14ac:dyDescent="0.25">
      <c r="E12673" s="169"/>
      <c r="F12673" s="169"/>
      <c r="G12673" s="169"/>
      <c r="H12673" s="204"/>
    </row>
    <row r="12674" spans="5:8" x14ac:dyDescent="0.25">
      <c r="E12674" s="169"/>
      <c r="F12674" s="169"/>
      <c r="G12674" s="169"/>
      <c r="H12674" s="204"/>
    </row>
    <row r="12675" spans="5:8" x14ac:dyDescent="0.25">
      <c r="E12675" s="169"/>
      <c r="F12675" s="169"/>
      <c r="G12675" s="169"/>
      <c r="H12675" s="204"/>
    </row>
    <row r="12676" spans="5:8" x14ac:dyDescent="0.25">
      <c r="E12676" s="169"/>
      <c r="F12676" s="169"/>
      <c r="G12676" s="169"/>
      <c r="H12676" s="204"/>
    </row>
    <row r="12677" spans="5:8" x14ac:dyDescent="0.25">
      <c r="E12677" s="169"/>
      <c r="F12677" s="169"/>
      <c r="G12677" s="169"/>
      <c r="H12677" s="204"/>
    </row>
    <row r="12678" spans="5:8" x14ac:dyDescent="0.25">
      <c r="E12678" s="169"/>
      <c r="F12678" s="169"/>
      <c r="G12678" s="169"/>
      <c r="H12678" s="204"/>
    </row>
    <row r="12679" spans="5:8" x14ac:dyDescent="0.25">
      <c r="E12679" s="169"/>
      <c r="F12679" s="169"/>
      <c r="G12679" s="169"/>
      <c r="H12679" s="204"/>
    </row>
    <row r="12680" spans="5:8" x14ac:dyDescent="0.25">
      <c r="E12680" s="169"/>
      <c r="F12680" s="169"/>
      <c r="G12680" s="169"/>
      <c r="H12680" s="204"/>
    </row>
    <row r="12681" spans="5:8" x14ac:dyDescent="0.25">
      <c r="E12681" s="169"/>
      <c r="F12681" s="169"/>
      <c r="G12681" s="169"/>
      <c r="H12681" s="204"/>
    </row>
    <row r="12682" spans="5:8" x14ac:dyDescent="0.25">
      <c r="E12682" s="169"/>
      <c r="F12682" s="169"/>
      <c r="G12682" s="169"/>
      <c r="H12682" s="204"/>
    </row>
    <row r="12683" spans="5:8" x14ac:dyDescent="0.25">
      <c r="E12683" s="169"/>
      <c r="F12683" s="169"/>
      <c r="G12683" s="169"/>
      <c r="H12683" s="204"/>
    </row>
    <row r="12684" spans="5:8" x14ac:dyDescent="0.25">
      <c r="E12684" s="169"/>
      <c r="F12684" s="169"/>
      <c r="G12684" s="169"/>
      <c r="H12684" s="204"/>
    </row>
    <row r="12685" spans="5:8" x14ac:dyDescent="0.25">
      <c r="E12685" s="169"/>
      <c r="F12685" s="169"/>
      <c r="G12685" s="169"/>
      <c r="H12685" s="204"/>
    </row>
    <row r="12686" spans="5:8" x14ac:dyDescent="0.25">
      <c r="E12686" s="169"/>
      <c r="F12686" s="169"/>
      <c r="G12686" s="169"/>
      <c r="H12686" s="204"/>
    </row>
    <row r="12687" spans="5:8" x14ac:dyDescent="0.25">
      <c r="E12687" s="169"/>
      <c r="F12687" s="169"/>
      <c r="G12687" s="169"/>
      <c r="H12687" s="204"/>
    </row>
    <row r="12688" spans="5:8" x14ac:dyDescent="0.25">
      <c r="E12688" s="169"/>
      <c r="F12688" s="169"/>
      <c r="G12688" s="169"/>
      <c r="H12688" s="204"/>
    </row>
    <row r="12689" spans="5:8" x14ac:dyDescent="0.25">
      <c r="E12689" s="169"/>
      <c r="F12689" s="169"/>
      <c r="G12689" s="169"/>
      <c r="H12689" s="204"/>
    </row>
    <row r="12690" spans="5:8" x14ac:dyDescent="0.25">
      <c r="E12690" s="169"/>
      <c r="F12690" s="169"/>
      <c r="G12690" s="169"/>
      <c r="H12690" s="204"/>
    </row>
    <row r="12691" spans="5:8" x14ac:dyDescent="0.25">
      <c r="E12691" s="169"/>
      <c r="F12691" s="169"/>
      <c r="G12691" s="169"/>
      <c r="H12691" s="204"/>
    </row>
    <row r="12692" spans="5:8" x14ac:dyDescent="0.25">
      <c r="E12692" s="169"/>
      <c r="F12692" s="169"/>
      <c r="G12692" s="169"/>
      <c r="H12692" s="204"/>
    </row>
    <row r="12693" spans="5:8" x14ac:dyDescent="0.25">
      <c r="E12693" s="169"/>
      <c r="F12693" s="169"/>
      <c r="G12693" s="169"/>
      <c r="H12693" s="204"/>
    </row>
    <row r="12694" spans="5:8" x14ac:dyDescent="0.25">
      <c r="E12694" s="169"/>
      <c r="F12694" s="169"/>
      <c r="G12694" s="169"/>
      <c r="H12694" s="204"/>
    </row>
    <row r="12695" spans="5:8" x14ac:dyDescent="0.25">
      <c r="E12695" s="169"/>
      <c r="F12695" s="169"/>
      <c r="G12695" s="169"/>
      <c r="H12695" s="204"/>
    </row>
    <row r="12696" spans="5:8" x14ac:dyDescent="0.25">
      <c r="E12696" s="169"/>
      <c r="F12696" s="169"/>
      <c r="G12696" s="169"/>
      <c r="H12696" s="204"/>
    </row>
    <row r="12697" spans="5:8" x14ac:dyDescent="0.25">
      <c r="E12697" s="169"/>
      <c r="F12697" s="169"/>
      <c r="G12697" s="169"/>
      <c r="H12697" s="204"/>
    </row>
    <row r="12698" spans="5:8" x14ac:dyDescent="0.25">
      <c r="E12698" s="169"/>
      <c r="F12698" s="169"/>
      <c r="G12698" s="169"/>
      <c r="H12698" s="204"/>
    </row>
    <row r="12699" spans="5:8" x14ac:dyDescent="0.25">
      <c r="E12699" s="169"/>
      <c r="F12699" s="169"/>
      <c r="G12699" s="169"/>
      <c r="H12699" s="204"/>
    </row>
    <row r="12700" spans="5:8" x14ac:dyDescent="0.25">
      <c r="E12700" s="169"/>
      <c r="F12700" s="169"/>
      <c r="G12700" s="169"/>
      <c r="H12700" s="204"/>
    </row>
    <row r="12701" spans="5:8" x14ac:dyDescent="0.25">
      <c r="E12701" s="169"/>
      <c r="F12701" s="169"/>
      <c r="G12701" s="169"/>
      <c r="H12701" s="204"/>
    </row>
    <row r="12702" spans="5:8" x14ac:dyDescent="0.25">
      <c r="E12702" s="169"/>
      <c r="F12702" s="169"/>
      <c r="G12702" s="169"/>
      <c r="H12702" s="204"/>
    </row>
    <row r="12703" spans="5:8" x14ac:dyDescent="0.25">
      <c r="E12703" s="169"/>
      <c r="F12703" s="169"/>
      <c r="G12703" s="169"/>
      <c r="H12703" s="204"/>
    </row>
    <row r="12704" spans="5:8" x14ac:dyDescent="0.25">
      <c r="E12704" s="169"/>
      <c r="F12704" s="169"/>
      <c r="G12704" s="169"/>
      <c r="H12704" s="204"/>
    </row>
    <row r="12705" spans="5:8" x14ac:dyDescent="0.25">
      <c r="E12705" s="169"/>
      <c r="F12705" s="169"/>
      <c r="G12705" s="169"/>
      <c r="H12705" s="204"/>
    </row>
    <row r="12706" spans="5:8" x14ac:dyDescent="0.25">
      <c r="E12706" s="169"/>
      <c r="F12706" s="169"/>
      <c r="G12706" s="169"/>
      <c r="H12706" s="204"/>
    </row>
    <row r="12707" spans="5:8" x14ac:dyDescent="0.25">
      <c r="E12707" s="169"/>
      <c r="F12707" s="169"/>
      <c r="G12707" s="169"/>
      <c r="H12707" s="204"/>
    </row>
    <row r="12708" spans="5:8" x14ac:dyDescent="0.25">
      <c r="E12708" s="169"/>
      <c r="F12708" s="169"/>
      <c r="G12708" s="169"/>
      <c r="H12708" s="204"/>
    </row>
    <row r="12709" spans="5:8" x14ac:dyDescent="0.25">
      <c r="E12709" s="169"/>
      <c r="F12709" s="169"/>
      <c r="G12709" s="169"/>
      <c r="H12709" s="204"/>
    </row>
    <row r="12710" spans="5:8" x14ac:dyDescent="0.25">
      <c r="E12710" s="169"/>
      <c r="F12710" s="169"/>
      <c r="G12710" s="169"/>
      <c r="H12710" s="204"/>
    </row>
    <row r="12711" spans="5:8" x14ac:dyDescent="0.25">
      <c r="E12711" s="169"/>
      <c r="F12711" s="169"/>
      <c r="G12711" s="169"/>
      <c r="H12711" s="204"/>
    </row>
    <row r="12712" spans="5:8" x14ac:dyDescent="0.25">
      <c r="E12712" s="169"/>
      <c r="F12712" s="169"/>
      <c r="G12712" s="169"/>
      <c r="H12712" s="204"/>
    </row>
    <row r="12713" spans="5:8" x14ac:dyDescent="0.25">
      <c r="E12713" s="169"/>
      <c r="F12713" s="169"/>
      <c r="G12713" s="169"/>
      <c r="H12713" s="204"/>
    </row>
    <row r="12714" spans="5:8" x14ac:dyDescent="0.25">
      <c r="E12714" s="169"/>
      <c r="F12714" s="169"/>
      <c r="G12714" s="169"/>
      <c r="H12714" s="204"/>
    </row>
    <row r="12715" spans="5:8" x14ac:dyDescent="0.25">
      <c r="E12715" s="169"/>
      <c r="F12715" s="169"/>
      <c r="G12715" s="169"/>
      <c r="H12715" s="204"/>
    </row>
    <row r="12716" spans="5:8" x14ac:dyDescent="0.25">
      <c r="E12716" s="169"/>
      <c r="F12716" s="169"/>
      <c r="G12716" s="169"/>
      <c r="H12716" s="204"/>
    </row>
    <row r="12717" spans="5:8" x14ac:dyDescent="0.25">
      <c r="E12717" s="169"/>
      <c r="F12717" s="169"/>
      <c r="G12717" s="169"/>
      <c r="H12717" s="204"/>
    </row>
    <row r="12718" spans="5:8" x14ac:dyDescent="0.25">
      <c r="E12718" s="169"/>
      <c r="F12718" s="169"/>
      <c r="G12718" s="169"/>
      <c r="H12718" s="204"/>
    </row>
    <row r="12719" spans="5:8" x14ac:dyDescent="0.25">
      <c r="E12719" s="169"/>
      <c r="F12719" s="169"/>
      <c r="G12719" s="169"/>
      <c r="H12719" s="204"/>
    </row>
    <row r="12720" spans="5:8" x14ac:dyDescent="0.25">
      <c r="E12720" s="169"/>
      <c r="F12720" s="169"/>
      <c r="G12720" s="169"/>
      <c r="H12720" s="204"/>
    </row>
    <row r="12721" spans="5:8" x14ac:dyDescent="0.25">
      <c r="E12721" s="169"/>
      <c r="F12721" s="169"/>
      <c r="G12721" s="169"/>
      <c r="H12721" s="204"/>
    </row>
    <row r="12722" spans="5:8" x14ac:dyDescent="0.25">
      <c r="E12722" s="169"/>
      <c r="F12722" s="169"/>
      <c r="G12722" s="169"/>
      <c r="H12722" s="204"/>
    </row>
    <row r="12723" spans="5:8" x14ac:dyDescent="0.25">
      <c r="E12723" s="169"/>
      <c r="F12723" s="169"/>
      <c r="G12723" s="169"/>
      <c r="H12723" s="204"/>
    </row>
    <row r="12724" spans="5:8" x14ac:dyDescent="0.25">
      <c r="E12724" s="169"/>
      <c r="F12724" s="169"/>
      <c r="G12724" s="169"/>
      <c r="H12724" s="204"/>
    </row>
    <row r="12725" spans="5:8" x14ac:dyDescent="0.25">
      <c r="E12725" s="169"/>
      <c r="F12725" s="169"/>
      <c r="G12725" s="169"/>
      <c r="H12725" s="204"/>
    </row>
    <row r="12726" spans="5:8" x14ac:dyDescent="0.25">
      <c r="E12726" s="169"/>
      <c r="F12726" s="169"/>
      <c r="G12726" s="169"/>
      <c r="H12726" s="204"/>
    </row>
    <row r="12727" spans="5:8" x14ac:dyDescent="0.25">
      <c r="E12727" s="169"/>
      <c r="F12727" s="169"/>
      <c r="G12727" s="169"/>
      <c r="H12727" s="204"/>
    </row>
    <row r="12728" spans="5:8" x14ac:dyDescent="0.25">
      <c r="E12728" s="169"/>
      <c r="F12728" s="169"/>
      <c r="G12728" s="169"/>
      <c r="H12728" s="204"/>
    </row>
    <row r="12729" spans="5:8" x14ac:dyDescent="0.25">
      <c r="E12729" s="169"/>
      <c r="F12729" s="169"/>
      <c r="G12729" s="169"/>
      <c r="H12729" s="204"/>
    </row>
    <row r="12730" spans="5:8" x14ac:dyDescent="0.25">
      <c r="E12730" s="169"/>
      <c r="F12730" s="169"/>
      <c r="G12730" s="169"/>
      <c r="H12730" s="204"/>
    </row>
    <row r="12731" spans="5:8" x14ac:dyDescent="0.25">
      <c r="E12731" s="169"/>
      <c r="F12731" s="169"/>
      <c r="G12731" s="169"/>
      <c r="H12731" s="204"/>
    </row>
    <row r="12732" spans="5:8" x14ac:dyDescent="0.25">
      <c r="E12732" s="169"/>
      <c r="F12732" s="169"/>
      <c r="G12732" s="169"/>
      <c r="H12732" s="204"/>
    </row>
    <row r="12733" spans="5:8" x14ac:dyDescent="0.25">
      <c r="E12733" s="169"/>
      <c r="F12733" s="169"/>
      <c r="G12733" s="169"/>
      <c r="H12733" s="204"/>
    </row>
    <row r="12734" spans="5:8" x14ac:dyDescent="0.25">
      <c r="E12734" s="169"/>
      <c r="F12734" s="169"/>
      <c r="G12734" s="169"/>
      <c r="H12734" s="204"/>
    </row>
    <row r="12735" spans="5:8" x14ac:dyDescent="0.25">
      <c r="E12735" s="169"/>
      <c r="F12735" s="169"/>
      <c r="G12735" s="169"/>
      <c r="H12735" s="204"/>
    </row>
    <row r="12736" spans="5:8" x14ac:dyDescent="0.25">
      <c r="E12736" s="169"/>
      <c r="F12736" s="169"/>
      <c r="G12736" s="169"/>
      <c r="H12736" s="204"/>
    </row>
    <row r="12737" spans="5:8" x14ac:dyDescent="0.25">
      <c r="E12737" s="169"/>
      <c r="F12737" s="169"/>
      <c r="G12737" s="169"/>
      <c r="H12737" s="204"/>
    </row>
    <row r="12738" spans="5:8" x14ac:dyDescent="0.25">
      <c r="E12738" s="169"/>
      <c r="F12738" s="169"/>
      <c r="G12738" s="169"/>
      <c r="H12738" s="204"/>
    </row>
    <row r="12739" spans="5:8" x14ac:dyDescent="0.25">
      <c r="E12739" s="169"/>
      <c r="F12739" s="169"/>
      <c r="G12739" s="169"/>
      <c r="H12739" s="204"/>
    </row>
    <row r="12740" spans="5:8" x14ac:dyDescent="0.25">
      <c r="E12740" s="169"/>
      <c r="F12740" s="169"/>
      <c r="G12740" s="169"/>
      <c r="H12740" s="204"/>
    </row>
    <row r="12741" spans="5:8" x14ac:dyDescent="0.25">
      <c r="E12741" s="169"/>
      <c r="F12741" s="169"/>
      <c r="G12741" s="169"/>
      <c r="H12741" s="204"/>
    </row>
    <row r="12742" spans="5:8" x14ac:dyDescent="0.25">
      <c r="E12742" s="169"/>
      <c r="F12742" s="169"/>
      <c r="G12742" s="169"/>
      <c r="H12742" s="204"/>
    </row>
    <row r="12743" spans="5:8" x14ac:dyDescent="0.25">
      <c r="E12743" s="169"/>
      <c r="F12743" s="169"/>
      <c r="G12743" s="169"/>
      <c r="H12743" s="204"/>
    </row>
    <row r="12744" spans="5:8" x14ac:dyDescent="0.25">
      <c r="E12744" s="169"/>
      <c r="F12744" s="169"/>
      <c r="G12744" s="169"/>
      <c r="H12744" s="204"/>
    </row>
    <row r="12745" spans="5:8" x14ac:dyDescent="0.25">
      <c r="E12745" s="169"/>
      <c r="F12745" s="169"/>
      <c r="G12745" s="169"/>
      <c r="H12745" s="204"/>
    </row>
    <row r="12746" spans="5:8" x14ac:dyDescent="0.25">
      <c r="E12746" s="169"/>
      <c r="F12746" s="169"/>
      <c r="G12746" s="169"/>
      <c r="H12746" s="204"/>
    </row>
    <row r="12747" spans="5:8" x14ac:dyDescent="0.25">
      <c r="E12747" s="169"/>
      <c r="F12747" s="169"/>
      <c r="G12747" s="169"/>
      <c r="H12747" s="204"/>
    </row>
    <row r="12748" spans="5:8" x14ac:dyDescent="0.25">
      <c r="E12748" s="169"/>
      <c r="F12748" s="169"/>
      <c r="G12748" s="169"/>
      <c r="H12748" s="204"/>
    </row>
    <row r="12749" spans="5:8" x14ac:dyDescent="0.25">
      <c r="E12749" s="169"/>
      <c r="F12749" s="169"/>
      <c r="G12749" s="169"/>
      <c r="H12749" s="204"/>
    </row>
    <row r="12750" spans="5:8" x14ac:dyDescent="0.25">
      <c r="E12750" s="169"/>
      <c r="F12750" s="169"/>
      <c r="G12750" s="169"/>
      <c r="H12750" s="204"/>
    </row>
    <row r="12751" spans="5:8" x14ac:dyDescent="0.25">
      <c r="E12751" s="169"/>
      <c r="F12751" s="169"/>
      <c r="G12751" s="169"/>
      <c r="H12751" s="204"/>
    </row>
    <row r="12752" spans="5:8" x14ac:dyDescent="0.25">
      <c r="E12752" s="169"/>
      <c r="F12752" s="169"/>
      <c r="G12752" s="169"/>
      <c r="H12752" s="204"/>
    </row>
    <row r="12753" spans="5:8" x14ac:dyDescent="0.25">
      <c r="E12753" s="169"/>
      <c r="F12753" s="169"/>
      <c r="G12753" s="169"/>
      <c r="H12753" s="204"/>
    </row>
    <row r="12754" spans="5:8" x14ac:dyDescent="0.25">
      <c r="E12754" s="169"/>
      <c r="F12754" s="169"/>
      <c r="G12754" s="169"/>
      <c r="H12754" s="204"/>
    </row>
    <row r="12755" spans="5:8" x14ac:dyDescent="0.25">
      <c r="E12755" s="169"/>
      <c r="F12755" s="169"/>
      <c r="G12755" s="169"/>
      <c r="H12755" s="204"/>
    </row>
    <row r="12756" spans="5:8" x14ac:dyDescent="0.25">
      <c r="E12756" s="169"/>
      <c r="F12756" s="169"/>
      <c r="G12756" s="169"/>
      <c r="H12756" s="204"/>
    </row>
    <row r="12757" spans="5:8" x14ac:dyDescent="0.25">
      <c r="E12757" s="169"/>
      <c r="F12757" s="169"/>
      <c r="G12757" s="169"/>
      <c r="H12757" s="204"/>
    </row>
    <row r="12758" spans="5:8" x14ac:dyDescent="0.25">
      <c r="E12758" s="169"/>
      <c r="F12758" s="169"/>
      <c r="G12758" s="169"/>
      <c r="H12758" s="204"/>
    </row>
    <row r="12759" spans="5:8" x14ac:dyDescent="0.25">
      <c r="E12759" s="169"/>
      <c r="F12759" s="169"/>
      <c r="G12759" s="169"/>
      <c r="H12759" s="204"/>
    </row>
    <row r="12760" spans="5:8" x14ac:dyDescent="0.25">
      <c r="E12760" s="169"/>
      <c r="F12760" s="169"/>
      <c r="G12760" s="169"/>
      <c r="H12760" s="204"/>
    </row>
    <row r="12761" spans="5:8" x14ac:dyDescent="0.25">
      <c r="E12761" s="169"/>
      <c r="F12761" s="169"/>
      <c r="G12761" s="169"/>
      <c r="H12761" s="204"/>
    </row>
    <row r="12762" spans="5:8" x14ac:dyDescent="0.25">
      <c r="E12762" s="169"/>
      <c r="F12762" s="169"/>
      <c r="G12762" s="169"/>
      <c r="H12762" s="204"/>
    </row>
    <row r="12763" spans="5:8" x14ac:dyDescent="0.25">
      <c r="E12763" s="169"/>
      <c r="F12763" s="169"/>
      <c r="G12763" s="169"/>
      <c r="H12763" s="204"/>
    </row>
    <row r="12764" spans="5:8" x14ac:dyDescent="0.25">
      <c r="E12764" s="169"/>
      <c r="F12764" s="169"/>
      <c r="G12764" s="169"/>
      <c r="H12764" s="204"/>
    </row>
    <row r="12765" spans="5:8" x14ac:dyDescent="0.25">
      <c r="E12765" s="169"/>
      <c r="F12765" s="169"/>
      <c r="G12765" s="169"/>
      <c r="H12765" s="204"/>
    </row>
    <row r="12766" spans="5:8" x14ac:dyDescent="0.25">
      <c r="E12766" s="169"/>
      <c r="F12766" s="169"/>
      <c r="G12766" s="169"/>
      <c r="H12766" s="204"/>
    </row>
    <row r="12767" spans="5:8" x14ac:dyDescent="0.25">
      <c r="E12767" s="169"/>
      <c r="F12767" s="169"/>
      <c r="G12767" s="169"/>
      <c r="H12767" s="204"/>
    </row>
    <row r="12768" spans="5:8" x14ac:dyDescent="0.25">
      <c r="E12768" s="169"/>
      <c r="F12768" s="169"/>
      <c r="G12768" s="169"/>
      <c r="H12768" s="204"/>
    </row>
    <row r="12769" spans="5:8" x14ac:dyDescent="0.25">
      <c r="E12769" s="169"/>
      <c r="F12769" s="169"/>
      <c r="G12769" s="169"/>
      <c r="H12769" s="204"/>
    </row>
    <row r="12770" spans="5:8" x14ac:dyDescent="0.25">
      <c r="E12770" s="169"/>
      <c r="F12770" s="169"/>
      <c r="G12770" s="169"/>
      <c r="H12770" s="204"/>
    </row>
    <row r="12771" spans="5:8" x14ac:dyDescent="0.25">
      <c r="E12771" s="169"/>
      <c r="F12771" s="169"/>
      <c r="G12771" s="169"/>
      <c r="H12771" s="204"/>
    </row>
    <row r="12772" spans="5:8" x14ac:dyDescent="0.25">
      <c r="E12772" s="169"/>
      <c r="F12772" s="169"/>
      <c r="G12772" s="169"/>
      <c r="H12772" s="204"/>
    </row>
    <row r="12773" spans="5:8" x14ac:dyDescent="0.25">
      <c r="E12773" s="169"/>
      <c r="F12773" s="169"/>
      <c r="G12773" s="169"/>
      <c r="H12773" s="204"/>
    </row>
    <row r="12774" spans="5:8" x14ac:dyDescent="0.25">
      <c r="E12774" s="169"/>
      <c r="F12774" s="169"/>
      <c r="G12774" s="169"/>
      <c r="H12774" s="204"/>
    </row>
    <row r="12775" spans="5:8" x14ac:dyDescent="0.25">
      <c r="E12775" s="169"/>
      <c r="F12775" s="169"/>
      <c r="G12775" s="169"/>
      <c r="H12775" s="204"/>
    </row>
    <row r="12776" spans="5:8" x14ac:dyDescent="0.25">
      <c r="E12776" s="169"/>
      <c r="F12776" s="169"/>
      <c r="G12776" s="169"/>
      <c r="H12776" s="204"/>
    </row>
    <row r="12777" spans="5:8" x14ac:dyDescent="0.25">
      <c r="E12777" s="169"/>
      <c r="F12777" s="169"/>
      <c r="G12777" s="169"/>
      <c r="H12777" s="204"/>
    </row>
    <row r="12778" spans="5:8" x14ac:dyDescent="0.25">
      <c r="E12778" s="169"/>
      <c r="F12778" s="169"/>
      <c r="G12778" s="169"/>
      <c r="H12778" s="204"/>
    </row>
    <row r="12779" spans="5:8" x14ac:dyDescent="0.25">
      <c r="E12779" s="169"/>
      <c r="F12779" s="169"/>
      <c r="G12779" s="169"/>
      <c r="H12779" s="204"/>
    </row>
    <row r="12780" spans="5:8" x14ac:dyDescent="0.25">
      <c r="E12780" s="169"/>
      <c r="F12780" s="169"/>
      <c r="G12780" s="169"/>
      <c r="H12780" s="204"/>
    </row>
    <row r="12781" spans="5:8" x14ac:dyDescent="0.25">
      <c r="E12781" s="169"/>
      <c r="F12781" s="169"/>
      <c r="G12781" s="169"/>
      <c r="H12781" s="204"/>
    </row>
    <row r="12782" spans="5:8" x14ac:dyDescent="0.25">
      <c r="E12782" s="169"/>
      <c r="F12782" s="169"/>
      <c r="G12782" s="169"/>
      <c r="H12782" s="204"/>
    </row>
    <row r="12783" spans="5:8" x14ac:dyDescent="0.25">
      <c r="E12783" s="169"/>
      <c r="F12783" s="169"/>
      <c r="G12783" s="169"/>
      <c r="H12783" s="204"/>
    </row>
    <row r="12784" spans="5:8" x14ac:dyDescent="0.25">
      <c r="E12784" s="169"/>
      <c r="F12784" s="169"/>
      <c r="G12784" s="169"/>
      <c r="H12784" s="204"/>
    </row>
    <row r="12785" spans="5:8" x14ac:dyDescent="0.25">
      <c r="E12785" s="169"/>
      <c r="F12785" s="169"/>
      <c r="G12785" s="169"/>
      <c r="H12785" s="204"/>
    </row>
    <row r="12786" spans="5:8" x14ac:dyDescent="0.25">
      <c r="E12786" s="169"/>
      <c r="F12786" s="169"/>
      <c r="G12786" s="169"/>
      <c r="H12786" s="204"/>
    </row>
    <row r="12787" spans="5:8" x14ac:dyDescent="0.25">
      <c r="E12787" s="169"/>
      <c r="F12787" s="169"/>
      <c r="G12787" s="169"/>
      <c r="H12787" s="204"/>
    </row>
    <row r="12788" spans="5:8" x14ac:dyDescent="0.25">
      <c r="E12788" s="169"/>
      <c r="F12788" s="169"/>
      <c r="G12788" s="169"/>
      <c r="H12788" s="204"/>
    </row>
    <row r="12789" spans="5:8" x14ac:dyDescent="0.25">
      <c r="E12789" s="169"/>
      <c r="F12789" s="169"/>
      <c r="G12789" s="169"/>
      <c r="H12789" s="204"/>
    </row>
    <row r="12790" spans="5:8" x14ac:dyDescent="0.25">
      <c r="E12790" s="169"/>
      <c r="F12790" s="169"/>
      <c r="G12790" s="169"/>
      <c r="H12790" s="204"/>
    </row>
    <row r="12791" spans="5:8" x14ac:dyDescent="0.25">
      <c r="E12791" s="169"/>
      <c r="F12791" s="169"/>
      <c r="G12791" s="169"/>
      <c r="H12791" s="204"/>
    </row>
    <row r="12792" spans="5:8" x14ac:dyDescent="0.25">
      <c r="E12792" s="169"/>
      <c r="F12792" s="169"/>
      <c r="G12792" s="169"/>
      <c r="H12792" s="204"/>
    </row>
    <row r="12793" spans="5:8" x14ac:dyDescent="0.25">
      <c r="E12793" s="169"/>
      <c r="F12793" s="169"/>
      <c r="G12793" s="169"/>
      <c r="H12793" s="204"/>
    </row>
    <row r="12794" spans="5:8" x14ac:dyDescent="0.25">
      <c r="E12794" s="169"/>
      <c r="F12794" s="169"/>
      <c r="G12794" s="169"/>
      <c r="H12794" s="204"/>
    </row>
    <row r="12795" spans="5:8" x14ac:dyDescent="0.25">
      <c r="E12795" s="169"/>
      <c r="F12795" s="169"/>
      <c r="G12795" s="169"/>
      <c r="H12795" s="204"/>
    </row>
    <row r="12796" spans="5:8" x14ac:dyDescent="0.25">
      <c r="E12796" s="169"/>
      <c r="F12796" s="169"/>
      <c r="G12796" s="169"/>
      <c r="H12796" s="204"/>
    </row>
    <row r="12797" spans="5:8" x14ac:dyDescent="0.25">
      <c r="E12797" s="169"/>
      <c r="F12797" s="169"/>
      <c r="G12797" s="169"/>
      <c r="H12797" s="204"/>
    </row>
    <row r="12798" spans="5:8" x14ac:dyDescent="0.25">
      <c r="E12798" s="169"/>
      <c r="F12798" s="169"/>
      <c r="G12798" s="169"/>
      <c r="H12798" s="204"/>
    </row>
    <row r="12799" spans="5:8" x14ac:dyDescent="0.25">
      <c r="E12799" s="169"/>
      <c r="F12799" s="169"/>
      <c r="G12799" s="169"/>
      <c r="H12799" s="204"/>
    </row>
    <row r="12800" spans="5:8" x14ac:dyDescent="0.25">
      <c r="E12800" s="169"/>
      <c r="F12800" s="169"/>
      <c r="G12800" s="169"/>
      <c r="H12800" s="204"/>
    </row>
    <row r="12801" spans="5:8" x14ac:dyDescent="0.25">
      <c r="E12801" s="169"/>
      <c r="F12801" s="169"/>
      <c r="G12801" s="169"/>
      <c r="H12801" s="204"/>
    </row>
    <row r="12802" spans="5:8" x14ac:dyDescent="0.25">
      <c r="E12802" s="169"/>
      <c r="F12802" s="169"/>
      <c r="G12802" s="169"/>
      <c r="H12802" s="204"/>
    </row>
    <row r="12803" spans="5:8" x14ac:dyDescent="0.25">
      <c r="E12803" s="169"/>
      <c r="F12803" s="169"/>
      <c r="G12803" s="169"/>
      <c r="H12803" s="204"/>
    </row>
    <row r="12804" spans="5:8" x14ac:dyDescent="0.25">
      <c r="E12804" s="169"/>
      <c r="F12804" s="169"/>
      <c r="G12804" s="169"/>
      <c r="H12804" s="204"/>
    </row>
    <row r="12805" spans="5:8" x14ac:dyDescent="0.25">
      <c r="E12805" s="169"/>
      <c r="F12805" s="169"/>
      <c r="G12805" s="169"/>
      <c r="H12805" s="204"/>
    </row>
    <row r="12806" spans="5:8" x14ac:dyDescent="0.25">
      <c r="E12806" s="169"/>
      <c r="F12806" s="169"/>
      <c r="G12806" s="169"/>
      <c r="H12806" s="204"/>
    </row>
    <row r="12807" spans="5:8" x14ac:dyDescent="0.25">
      <c r="E12807" s="169"/>
      <c r="F12807" s="169"/>
      <c r="G12807" s="169"/>
      <c r="H12807" s="204"/>
    </row>
    <row r="12808" spans="5:8" x14ac:dyDescent="0.25">
      <c r="E12808" s="169"/>
      <c r="F12808" s="169"/>
      <c r="G12808" s="169"/>
      <c r="H12808" s="204"/>
    </row>
    <row r="12809" spans="5:8" x14ac:dyDescent="0.25">
      <c r="E12809" s="169"/>
      <c r="F12809" s="169"/>
      <c r="G12809" s="169"/>
      <c r="H12809" s="204"/>
    </row>
    <row r="12810" spans="5:8" x14ac:dyDescent="0.25">
      <c r="E12810" s="169"/>
      <c r="F12810" s="169"/>
      <c r="G12810" s="169"/>
      <c r="H12810" s="204"/>
    </row>
    <row r="12811" spans="5:8" x14ac:dyDescent="0.25">
      <c r="E12811" s="169"/>
      <c r="F12811" s="169"/>
      <c r="G12811" s="169"/>
      <c r="H12811" s="204"/>
    </row>
    <row r="12812" spans="5:8" x14ac:dyDescent="0.25">
      <c r="E12812" s="169"/>
      <c r="F12812" s="169"/>
      <c r="G12812" s="169"/>
      <c r="H12812" s="204"/>
    </row>
    <row r="12813" spans="5:8" x14ac:dyDescent="0.25">
      <c r="E12813" s="169"/>
      <c r="F12813" s="169"/>
      <c r="G12813" s="169"/>
      <c r="H12813" s="204"/>
    </row>
    <row r="12814" spans="5:8" x14ac:dyDescent="0.25">
      <c r="E12814" s="169"/>
      <c r="F12814" s="169"/>
      <c r="G12814" s="169"/>
      <c r="H12814" s="204"/>
    </row>
    <row r="12815" spans="5:8" x14ac:dyDescent="0.25">
      <c r="E12815" s="169"/>
      <c r="F12815" s="169"/>
      <c r="G12815" s="169"/>
      <c r="H12815" s="204"/>
    </row>
    <row r="12816" spans="5:8" x14ac:dyDescent="0.25">
      <c r="E12816" s="169"/>
      <c r="F12816" s="169"/>
      <c r="G12816" s="169"/>
      <c r="H12816" s="204"/>
    </row>
    <row r="12817" spans="5:8" x14ac:dyDescent="0.25">
      <c r="E12817" s="169"/>
      <c r="F12817" s="169"/>
      <c r="G12817" s="169"/>
      <c r="H12817" s="204"/>
    </row>
    <row r="12818" spans="5:8" x14ac:dyDescent="0.25">
      <c r="E12818" s="169"/>
      <c r="F12818" s="169"/>
      <c r="G12818" s="169"/>
      <c r="H12818" s="204"/>
    </row>
    <row r="12819" spans="5:8" x14ac:dyDescent="0.25">
      <c r="E12819" s="169"/>
      <c r="F12819" s="169"/>
      <c r="G12819" s="169"/>
      <c r="H12819" s="204"/>
    </row>
    <row r="12820" spans="5:8" x14ac:dyDescent="0.25">
      <c r="E12820" s="169"/>
      <c r="F12820" s="169"/>
      <c r="G12820" s="169"/>
      <c r="H12820" s="204"/>
    </row>
    <row r="12821" spans="5:8" x14ac:dyDescent="0.25">
      <c r="E12821" s="169"/>
      <c r="F12821" s="169"/>
      <c r="G12821" s="169"/>
      <c r="H12821" s="204"/>
    </row>
    <row r="12822" spans="5:8" x14ac:dyDescent="0.25">
      <c r="E12822" s="169"/>
      <c r="F12822" s="169"/>
      <c r="G12822" s="169"/>
      <c r="H12822" s="204"/>
    </row>
    <row r="12823" spans="5:8" x14ac:dyDescent="0.25">
      <c r="E12823" s="169"/>
      <c r="F12823" s="169"/>
      <c r="G12823" s="169"/>
      <c r="H12823" s="204"/>
    </row>
    <row r="12824" spans="5:8" x14ac:dyDescent="0.25">
      <c r="E12824" s="169"/>
      <c r="F12824" s="169"/>
      <c r="G12824" s="169"/>
      <c r="H12824" s="204"/>
    </row>
    <row r="12825" spans="5:8" x14ac:dyDescent="0.25">
      <c r="E12825" s="169"/>
      <c r="F12825" s="169"/>
      <c r="G12825" s="169"/>
      <c r="H12825" s="204"/>
    </row>
    <row r="12826" spans="5:8" x14ac:dyDescent="0.25">
      <c r="E12826" s="169"/>
      <c r="F12826" s="169"/>
      <c r="G12826" s="169"/>
      <c r="H12826" s="204"/>
    </row>
    <row r="12827" spans="5:8" x14ac:dyDescent="0.25">
      <c r="E12827" s="169"/>
      <c r="F12827" s="169"/>
      <c r="G12827" s="169"/>
      <c r="H12827" s="204"/>
    </row>
    <row r="12828" spans="5:8" x14ac:dyDescent="0.25">
      <c r="E12828" s="169"/>
      <c r="F12828" s="169"/>
      <c r="G12828" s="169"/>
      <c r="H12828" s="204"/>
    </row>
    <row r="12829" spans="5:8" x14ac:dyDescent="0.25">
      <c r="E12829" s="169"/>
      <c r="F12829" s="169"/>
      <c r="G12829" s="169"/>
      <c r="H12829" s="204"/>
    </row>
    <row r="12830" spans="5:8" x14ac:dyDescent="0.25">
      <c r="E12830" s="169"/>
      <c r="F12830" s="169"/>
      <c r="G12830" s="169"/>
      <c r="H12830" s="204"/>
    </row>
    <row r="12831" spans="5:8" x14ac:dyDescent="0.25">
      <c r="E12831" s="169"/>
      <c r="F12831" s="169"/>
      <c r="G12831" s="169"/>
      <c r="H12831" s="204"/>
    </row>
    <row r="12832" spans="5:8" x14ac:dyDescent="0.25">
      <c r="E12832" s="169"/>
      <c r="F12832" s="169"/>
      <c r="G12832" s="169"/>
      <c r="H12832" s="204"/>
    </row>
    <row r="12833" spans="5:8" x14ac:dyDescent="0.25">
      <c r="E12833" s="169"/>
      <c r="F12833" s="169"/>
      <c r="G12833" s="169"/>
      <c r="H12833" s="204"/>
    </row>
    <row r="12834" spans="5:8" x14ac:dyDescent="0.25">
      <c r="E12834" s="169"/>
      <c r="F12834" s="169"/>
      <c r="G12834" s="169"/>
      <c r="H12834" s="204"/>
    </row>
    <row r="12835" spans="5:8" x14ac:dyDescent="0.25">
      <c r="E12835" s="169"/>
      <c r="F12835" s="169"/>
      <c r="G12835" s="169"/>
      <c r="H12835" s="204"/>
    </row>
    <row r="12836" spans="5:8" x14ac:dyDescent="0.25">
      <c r="E12836" s="169"/>
      <c r="F12836" s="169"/>
      <c r="G12836" s="169"/>
      <c r="H12836" s="204"/>
    </row>
    <row r="12837" spans="5:8" x14ac:dyDescent="0.25">
      <c r="E12837" s="169"/>
      <c r="F12837" s="169"/>
      <c r="G12837" s="169"/>
      <c r="H12837" s="204"/>
    </row>
    <row r="12838" spans="5:8" x14ac:dyDescent="0.25">
      <c r="E12838" s="169"/>
      <c r="F12838" s="169"/>
      <c r="G12838" s="169"/>
      <c r="H12838" s="204"/>
    </row>
    <row r="12839" spans="5:8" x14ac:dyDescent="0.25">
      <c r="E12839" s="169"/>
      <c r="F12839" s="169"/>
      <c r="G12839" s="169"/>
      <c r="H12839" s="204"/>
    </row>
    <row r="12840" spans="5:8" x14ac:dyDescent="0.25">
      <c r="E12840" s="169"/>
      <c r="F12840" s="169"/>
      <c r="G12840" s="169"/>
      <c r="H12840" s="204"/>
    </row>
    <row r="12841" spans="5:8" x14ac:dyDescent="0.25">
      <c r="E12841" s="169"/>
      <c r="F12841" s="169"/>
      <c r="G12841" s="169"/>
      <c r="H12841" s="204"/>
    </row>
    <row r="12842" spans="5:8" x14ac:dyDescent="0.25">
      <c r="E12842" s="169"/>
      <c r="F12842" s="169"/>
      <c r="G12842" s="169"/>
      <c r="H12842" s="204"/>
    </row>
    <row r="12843" spans="5:8" x14ac:dyDescent="0.25">
      <c r="E12843" s="169"/>
      <c r="F12843" s="169"/>
      <c r="G12843" s="169"/>
      <c r="H12843" s="204"/>
    </row>
    <row r="12844" spans="5:8" x14ac:dyDescent="0.25">
      <c r="E12844" s="169"/>
      <c r="F12844" s="169"/>
      <c r="G12844" s="169"/>
      <c r="H12844" s="204"/>
    </row>
    <row r="12845" spans="5:8" x14ac:dyDescent="0.25">
      <c r="E12845" s="169"/>
      <c r="F12845" s="169"/>
      <c r="G12845" s="169"/>
      <c r="H12845" s="204"/>
    </row>
    <row r="12846" spans="5:8" x14ac:dyDescent="0.25">
      <c r="E12846" s="169"/>
      <c r="F12846" s="169"/>
      <c r="G12846" s="169"/>
      <c r="H12846" s="204"/>
    </row>
    <row r="12847" spans="5:8" x14ac:dyDescent="0.25">
      <c r="E12847" s="169"/>
      <c r="F12847" s="169"/>
      <c r="G12847" s="169"/>
      <c r="H12847" s="204"/>
    </row>
    <row r="12848" spans="5:8" x14ac:dyDescent="0.25">
      <c r="E12848" s="169"/>
      <c r="F12848" s="169"/>
      <c r="G12848" s="169"/>
      <c r="H12848" s="204"/>
    </row>
    <row r="12849" spans="5:8" x14ac:dyDescent="0.25">
      <c r="E12849" s="169"/>
      <c r="F12849" s="169"/>
      <c r="G12849" s="169"/>
      <c r="H12849" s="204"/>
    </row>
    <row r="12850" spans="5:8" x14ac:dyDescent="0.25">
      <c r="E12850" s="169"/>
      <c r="F12850" s="169"/>
      <c r="G12850" s="169"/>
      <c r="H12850" s="204"/>
    </row>
    <row r="12851" spans="5:8" x14ac:dyDescent="0.25">
      <c r="E12851" s="169"/>
      <c r="F12851" s="169"/>
      <c r="G12851" s="169"/>
      <c r="H12851" s="204"/>
    </row>
    <row r="12852" spans="5:8" x14ac:dyDescent="0.25">
      <c r="E12852" s="169"/>
      <c r="F12852" s="169"/>
      <c r="G12852" s="169"/>
      <c r="H12852" s="204"/>
    </row>
    <row r="12853" spans="5:8" x14ac:dyDescent="0.25">
      <c r="E12853" s="169"/>
      <c r="F12853" s="169"/>
      <c r="G12853" s="169"/>
      <c r="H12853" s="204"/>
    </row>
    <row r="12854" spans="5:8" x14ac:dyDescent="0.25">
      <c r="E12854" s="169"/>
      <c r="F12854" s="169"/>
      <c r="G12854" s="169"/>
      <c r="H12854" s="204"/>
    </row>
    <row r="12855" spans="5:8" x14ac:dyDescent="0.25">
      <c r="E12855" s="169"/>
      <c r="F12855" s="169"/>
      <c r="G12855" s="169"/>
      <c r="H12855" s="204"/>
    </row>
    <row r="12856" spans="5:8" x14ac:dyDescent="0.25">
      <c r="E12856" s="169"/>
      <c r="F12856" s="169"/>
      <c r="G12856" s="169"/>
      <c r="H12856" s="204"/>
    </row>
    <row r="12857" spans="5:8" x14ac:dyDescent="0.25">
      <c r="E12857" s="169"/>
      <c r="F12857" s="169"/>
      <c r="G12857" s="169"/>
      <c r="H12857" s="204"/>
    </row>
    <row r="12858" spans="5:8" x14ac:dyDescent="0.25">
      <c r="E12858" s="169"/>
      <c r="F12858" s="169"/>
      <c r="G12858" s="169"/>
      <c r="H12858" s="204"/>
    </row>
    <row r="12859" spans="5:8" x14ac:dyDescent="0.25">
      <c r="E12859" s="169"/>
      <c r="F12859" s="169"/>
      <c r="G12859" s="169"/>
      <c r="H12859" s="204"/>
    </row>
    <row r="12860" spans="5:8" x14ac:dyDescent="0.25">
      <c r="E12860" s="169"/>
      <c r="F12860" s="169"/>
      <c r="G12860" s="169"/>
      <c r="H12860" s="204"/>
    </row>
    <row r="12861" spans="5:8" x14ac:dyDescent="0.25">
      <c r="E12861" s="169"/>
      <c r="F12861" s="169"/>
      <c r="G12861" s="169"/>
      <c r="H12861" s="204"/>
    </row>
    <row r="12862" spans="5:8" x14ac:dyDescent="0.25">
      <c r="E12862" s="169"/>
      <c r="F12862" s="169"/>
      <c r="G12862" s="169"/>
      <c r="H12862" s="204"/>
    </row>
    <row r="12863" spans="5:8" x14ac:dyDescent="0.25">
      <c r="E12863" s="169"/>
      <c r="F12863" s="169"/>
      <c r="G12863" s="169"/>
      <c r="H12863" s="204"/>
    </row>
    <row r="12864" spans="5:8" x14ac:dyDescent="0.25">
      <c r="E12864" s="169"/>
      <c r="F12864" s="169"/>
      <c r="G12864" s="169"/>
      <c r="H12864" s="204"/>
    </row>
    <row r="12865" spans="5:8" x14ac:dyDescent="0.25">
      <c r="E12865" s="169"/>
      <c r="F12865" s="169"/>
      <c r="G12865" s="169"/>
      <c r="H12865" s="204"/>
    </row>
    <row r="12866" spans="5:8" x14ac:dyDescent="0.25">
      <c r="E12866" s="169"/>
      <c r="F12866" s="169"/>
      <c r="G12866" s="169"/>
      <c r="H12866" s="204"/>
    </row>
    <row r="12867" spans="5:8" x14ac:dyDescent="0.25">
      <c r="E12867" s="169"/>
      <c r="F12867" s="169"/>
      <c r="G12867" s="169"/>
      <c r="H12867" s="204"/>
    </row>
    <row r="12868" spans="5:8" x14ac:dyDescent="0.25">
      <c r="E12868" s="169"/>
      <c r="F12868" s="169"/>
      <c r="G12868" s="169"/>
      <c r="H12868" s="204"/>
    </row>
    <row r="12869" spans="5:8" x14ac:dyDescent="0.25">
      <c r="E12869" s="169"/>
      <c r="F12869" s="169"/>
      <c r="G12869" s="169"/>
      <c r="H12869" s="204"/>
    </row>
    <row r="12870" spans="5:8" x14ac:dyDescent="0.25">
      <c r="E12870" s="169"/>
      <c r="F12870" s="169"/>
      <c r="G12870" s="169"/>
      <c r="H12870" s="204"/>
    </row>
    <row r="12871" spans="5:8" x14ac:dyDescent="0.25">
      <c r="E12871" s="169"/>
      <c r="F12871" s="169"/>
      <c r="G12871" s="169"/>
      <c r="H12871" s="204"/>
    </row>
    <row r="12872" spans="5:8" x14ac:dyDescent="0.25">
      <c r="E12872" s="169"/>
      <c r="F12872" s="169"/>
      <c r="G12872" s="169"/>
      <c r="H12872" s="204"/>
    </row>
    <row r="12873" spans="5:8" x14ac:dyDescent="0.25">
      <c r="E12873" s="169"/>
      <c r="F12873" s="169"/>
      <c r="G12873" s="169"/>
      <c r="H12873" s="204"/>
    </row>
    <row r="12874" spans="5:8" x14ac:dyDescent="0.25">
      <c r="E12874" s="169"/>
      <c r="F12874" s="169"/>
      <c r="G12874" s="169"/>
      <c r="H12874" s="204"/>
    </row>
    <row r="12875" spans="5:8" x14ac:dyDescent="0.25">
      <c r="E12875" s="169"/>
      <c r="F12875" s="169"/>
      <c r="G12875" s="169"/>
      <c r="H12875" s="204"/>
    </row>
    <row r="12876" spans="5:8" x14ac:dyDescent="0.25">
      <c r="E12876" s="169"/>
      <c r="F12876" s="169"/>
      <c r="G12876" s="169"/>
      <c r="H12876" s="204"/>
    </row>
    <row r="12877" spans="5:8" x14ac:dyDescent="0.25">
      <c r="E12877" s="169"/>
      <c r="F12877" s="169"/>
      <c r="G12877" s="169"/>
      <c r="H12877" s="204"/>
    </row>
    <row r="12878" spans="5:8" x14ac:dyDescent="0.25">
      <c r="E12878" s="169"/>
      <c r="F12878" s="169"/>
      <c r="G12878" s="169"/>
      <c r="H12878" s="204"/>
    </row>
    <row r="12879" spans="5:8" x14ac:dyDescent="0.25">
      <c r="E12879" s="169"/>
      <c r="F12879" s="169"/>
      <c r="G12879" s="169"/>
      <c r="H12879" s="204"/>
    </row>
    <row r="12880" spans="5:8" x14ac:dyDescent="0.25">
      <c r="E12880" s="169"/>
      <c r="F12880" s="169"/>
      <c r="G12880" s="169"/>
      <c r="H12880" s="204"/>
    </row>
    <row r="12881" spans="5:8" x14ac:dyDescent="0.25">
      <c r="E12881" s="169"/>
      <c r="F12881" s="169"/>
      <c r="G12881" s="169"/>
      <c r="H12881" s="204"/>
    </row>
    <row r="12882" spans="5:8" x14ac:dyDescent="0.25">
      <c r="E12882" s="169"/>
      <c r="F12882" s="169"/>
      <c r="G12882" s="169"/>
      <c r="H12882" s="204"/>
    </row>
    <row r="12883" spans="5:8" x14ac:dyDescent="0.25">
      <c r="E12883" s="169"/>
      <c r="F12883" s="169"/>
      <c r="G12883" s="169"/>
      <c r="H12883" s="204"/>
    </row>
    <row r="12884" spans="5:8" x14ac:dyDescent="0.25">
      <c r="E12884" s="169"/>
      <c r="F12884" s="169"/>
      <c r="G12884" s="169"/>
      <c r="H12884" s="204"/>
    </row>
    <row r="12885" spans="5:8" x14ac:dyDescent="0.25">
      <c r="E12885" s="169"/>
      <c r="F12885" s="169"/>
      <c r="G12885" s="169"/>
      <c r="H12885" s="204"/>
    </row>
    <row r="12886" spans="5:8" x14ac:dyDescent="0.25">
      <c r="E12886" s="169"/>
      <c r="F12886" s="169"/>
      <c r="G12886" s="169"/>
      <c r="H12886" s="204"/>
    </row>
    <row r="12887" spans="5:8" x14ac:dyDescent="0.25">
      <c r="E12887" s="169"/>
      <c r="F12887" s="169"/>
      <c r="G12887" s="169"/>
      <c r="H12887" s="204"/>
    </row>
    <row r="12888" spans="5:8" x14ac:dyDescent="0.25">
      <c r="E12888" s="169"/>
      <c r="F12888" s="169"/>
      <c r="G12888" s="169"/>
      <c r="H12888" s="204"/>
    </row>
    <row r="12889" spans="5:8" x14ac:dyDescent="0.25">
      <c r="E12889" s="169"/>
      <c r="F12889" s="169"/>
      <c r="G12889" s="169"/>
      <c r="H12889" s="204"/>
    </row>
    <row r="12890" spans="5:8" x14ac:dyDescent="0.25">
      <c r="E12890" s="169"/>
      <c r="F12890" s="169"/>
      <c r="G12890" s="169"/>
      <c r="H12890" s="204"/>
    </row>
    <row r="12891" spans="5:8" x14ac:dyDescent="0.25">
      <c r="E12891" s="169"/>
      <c r="F12891" s="169"/>
      <c r="G12891" s="169"/>
      <c r="H12891" s="204"/>
    </row>
    <row r="12892" spans="5:8" x14ac:dyDescent="0.25">
      <c r="E12892" s="169"/>
      <c r="F12892" s="169"/>
      <c r="G12892" s="169"/>
      <c r="H12892" s="204"/>
    </row>
    <row r="12893" spans="5:8" x14ac:dyDescent="0.25">
      <c r="E12893" s="169"/>
      <c r="F12893" s="169"/>
      <c r="G12893" s="169"/>
      <c r="H12893" s="204"/>
    </row>
    <row r="12894" spans="5:8" x14ac:dyDescent="0.25">
      <c r="E12894" s="169"/>
      <c r="F12894" s="169"/>
      <c r="G12894" s="169"/>
      <c r="H12894" s="204"/>
    </row>
    <row r="12895" spans="5:8" x14ac:dyDescent="0.25">
      <c r="E12895" s="169"/>
      <c r="F12895" s="169"/>
      <c r="G12895" s="169"/>
      <c r="H12895" s="204"/>
    </row>
    <row r="12896" spans="5:8" x14ac:dyDescent="0.25">
      <c r="E12896" s="169"/>
      <c r="F12896" s="169"/>
      <c r="G12896" s="169"/>
      <c r="H12896" s="204"/>
    </row>
    <row r="12897" spans="5:8" x14ac:dyDescent="0.25">
      <c r="E12897" s="169"/>
      <c r="F12897" s="169"/>
      <c r="G12897" s="169"/>
      <c r="H12897" s="204"/>
    </row>
    <row r="12898" spans="5:8" x14ac:dyDescent="0.25">
      <c r="E12898" s="169"/>
      <c r="F12898" s="169"/>
      <c r="G12898" s="169"/>
      <c r="H12898" s="204"/>
    </row>
    <row r="12899" spans="5:8" x14ac:dyDescent="0.25">
      <c r="E12899" s="169"/>
      <c r="F12899" s="169"/>
      <c r="G12899" s="169"/>
      <c r="H12899" s="204"/>
    </row>
    <row r="12900" spans="5:8" x14ac:dyDescent="0.25">
      <c r="E12900" s="169"/>
      <c r="F12900" s="169"/>
      <c r="G12900" s="169"/>
      <c r="H12900" s="204"/>
    </row>
    <row r="12901" spans="5:8" x14ac:dyDescent="0.25">
      <c r="E12901" s="169"/>
      <c r="F12901" s="169"/>
      <c r="G12901" s="169"/>
      <c r="H12901" s="204"/>
    </row>
    <row r="12902" spans="5:8" x14ac:dyDescent="0.25">
      <c r="E12902" s="169"/>
      <c r="F12902" s="169"/>
      <c r="G12902" s="169"/>
      <c r="H12902" s="204"/>
    </row>
    <row r="12903" spans="5:8" x14ac:dyDescent="0.25">
      <c r="E12903" s="169"/>
      <c r="F12903" s="169"/>
      <c r="G12903" s="169"/>
      <c r="H12903" s="204"/>
    </row>
    <row r="12904" spans="5:8" x14ac:dyDescent="0.25">
      <c r="E12904" s="169"/>
      <c r="F12904" s="169"/>
      <c r="G12904" s="169"/>
      <c r="H12904" s="204"/>
    </row>
    <row r="12905" spans="5:8" x14ac:dyDescent="0.25">
      <c r="E12905" s="169"/>
      <c r="F12905" s="169"/>
      <c r="G12905" s="169"/>
      <c r="H12905" s="204"/>
    </row>
    <row r="12906" spans="5:8" x14ac:dyDescent="0.25">
      <c r="E12906" s="169"/>
      <c r="F12906" s="169"/>
      <c r="G12906" s="169"/>
      <c r="H12906" s="204"/>
    </row>
    <row r="12907" spans="5:8" x14ac:dyDescent="0.25">
      <c r="E12907" s="169"/>
      <c r="F12907" s="169"/>
      <c r="G12907" s="169"/>
      <c r="H12907" s="204"/>
    </row>
    <row r="12908" spans="5:8" x14ac:dyDescent="0.25">
      <c r="E12908" s="169"/>
      <c r="F12908" s="169"/>
      <c r="G12908" s="169"/>
      <c r="H12908" s="204"/>
    </row>
    <row r="12909" spans="5:8" x14ac:dyDescent="0.25">
      <c r="E12909" s="169"/>
      <c r="F12909" s="169"/>
      <c r="G12909" s="169"/>
      <c r="H12909" s="204"/>
    </row>
    <row r="12910" spans="5:8" x14ac:dyDescent="0.25">
      <c r="E12910" s="169"/>
      <c r="F12910" s="169"/>
      <c r="G12910" s="169"/>
      <c r="H12910" s="204"/>
    </row>
    <row r="12911" spans="5:8" x14ac:dyDescent="0.25">
      <c r="E12911" s="169"/>
      <c r="F12911" s="169"/>
      <c r="G12911" s="169"/>
      <c r="H12911" s="204"/>
    </row>
    <row r="12912" spans="5:8" x14ac:dyDescent="0.25">
      <c r="E12912" s="169"/>
      <c r="F12912" s="169"/>
      <c r="G12912" s="169"/>
      <c r="H12912" s="204"/>
    </row>
    <row r="12913" spans="5:8" x14ac:dyDescent="0.25">
      <c r="E12913" s="169"/>
      <c r="F12913" s="169"/>
      <c r="G12913" s="169"/>
      <c r="H12913" s="204"/>
    </row>
    <row r="12914" spans="5:8" x14ac:dyDescent="0.25">
      <c r="E12914" s="169"/>
      <c r="F12914" s="169"/>
      <c r="G12914" s="169"/>
      <c r="H12914" s="204"/>
    </row>
    <row r="12915" spans="5:8" x14ac:dyDescent="0.25">
      <c r="E12915" s="169"/>
      <c r="F12915" s="169"/>
      <c r="G12915" s="169"/>
      <c r="H12915" s="204"/>
    </row>
    <row r="12916" spans="5:8" x14ac:dyDescent="0.25">
      <c r="E12916" s="169"/>
      <c r="F12916" s="169"/>
      <c r="G12916" s="169"/>
      <c r="H12916" s="204"/>
    </row>
    <row r="12917" spans="5:8" x14ac:dyDescent="0.25">
      <c r="E12917" s="169"/>
      <c r="F12917" s="169"/>
      <c r="G12917" s="169"/>
      <c r="H12917" s="204"/>
    </row>
    <row r="12918" spans="5:8" x14ac:dyDescent="0.25">
      <c r="E12918" s="169"/>
      <c r="F12918" s="169"/>
      <c r="G12918" s="169"/>
      <c r="H12918" s="204"/>
    </row>
    <row r="12919" spans="5:8" x14ac:dyDescent="0.25">
      <c r="E12919" s="169"/>
      <c r="F12919" s="169"/>
      <c r="G12919" s="169"/>
      <c r="H12919" s="204"/>
    </row>
    <row r="12920" spans="5:8" x14ac:dyDescent="0.25">
      <c r="E12920" s="169"/>
      <c r="F12920" s="169"/>
      <c r="G12920" s="169"/>
      <c r="H12920" s="204"/>
    </row>
    <row r="12921" spans="5:8" x14ac:dyDescent="0.25">
      <c r="E12921" s="169"/>
      <c r="F12921" s="169"/>
      <c r="G12921" s="169"/>
      <c r="H12921" s="204"/>
    </row>
    <row r="12922" spans="5:8" x14ac:dyDescent="0.25">
      <c r="E12922" s="169"/>
      <c r="F12922" s="169"/>
      <c r="G12922" s="169"/>
      <c r="H12922" s="204"/>
    </row>
    <row r="12923" spans="5:8" x14ac:dyDescent="0.25">
      <c r="E12923" s="169"/>
      <c r="F12923" s="169"/>
      <c r="G12923" s="169"/>
      <c r="H12923" s="204"/>
    </row>
    <row r="12924" spans="5:8" x14ac:dyDescent="0.25">
      <c r="E12924" s="169"/>
      <c r="F12924" s="169"/>
      <c r="G12924" s="169"/>
      <c r="H12924" s="204"/>
    </row>
    <row r="12925" spans="5:8" x14ac:dyDescent="0.25">
      <c r="E12925" s="169"/>
      <c r="F12925" s="169"/>
      <c r="G12925" s="169"/>
      <c r="H12925" s="204"/>
    </row>
    <row r="12926" spans="5:8" x14ac:dyDescent="0.25">
      <c r="E12926" s="169"/>
      <c r="F12926" s="169"/>
      <c r="G12926" s="169"/>
      <c r="H12926" s="204"/>
    </row>
    <row r="12927" spans="5:8" x14ac:dyDescent="0.25">
      <c r="E12927" s="169"/>
      <c r="F12927" s="169"/>
      <c r="G12927" s="169"/>
      <c r="H12927" s="204"/>
    </row>
    <row r="12928" spans="5:8" x14ac:dyDescent="0.25">
      <c r="E12928" s="169"/>
      <c r="F12928" s="169"/>
      <c r="G12928" s="169"/>
      <c r="H12928" s="204"/>
    </row>
    <row r="12929" spans="5:8" x14ac:dyDescent="0.25">
      <c r="E12929" s="169"/>
      <c r="F12929" s="169"/>
      <c r="G12929" s="169"/>
      <c r="H12929" s="204"/>
    </row>
    <row r="12930" spans="5:8" x14ac:dyDescent="0.25">
      <c r="E12930" s="169"/>
      <c r="F12930" s="169"/>
      <c r="G12930" s="169"/>
      <c r="H12930" s="204"/>
    </row>
    <row r="12931" spans="5:8" x14ac:dyDescent="0.25">
      <c r="E12931" s="169"/>
      <c r="F12931" s="169"/>
      <c r="G12931" s="169"/>
      <c r="H12931" s="204"/>
    </row>
    <row r="12932" spans="5:8" x14ac:dyDescent="0.25">
      <c r="E12932" s="169"/>
      <c r="F12932" s="169"/>
      <c r="G12932" s="169"/>
      <c r="H12932" s="204"/>
    </row>
    <row r="12933" spans="5:8" x14ac:dyDescent="0.25">
      <c r="E12933" s="169"/>
      <c r="F12933" s="169"/>
      <c r="G12933" s="169"/>
      <c r="H12933" s="204"/>
    </row>
    <row r="12934" spans="5:8" x14ac:dyDescent="0.25">
      <c r="E12934" s="169"/>
      <c r="F12934" s="169"/>
      <c r="G12934" s="169"/>
      <c r="H12934" s="204"/>
    </row>
    <row r="12935" spans="5:8" x14ac:dyDescent="0.25">
      <c r="E12935" s="169"/>
      <c r="F12935" s="169"/>
      <c r="G12935" s="169"/>
      <c r="H12935" s="204"/>
    </row>
    <row r="12936" spans="5:8" x14ac:dyDescent="0.25">
      <c r="E12936" s="169"/>
      <c r="F12936" s="169"/>
      <c r="G12936" s="169"/>
      <c r="H12936" s="204"/>
    </row>
    <row r="12937" spans="5:8" x14ac:dyDescent="0.25">
      <c r="E12937" s="169"/>
      <c r="F12937" s="169"/>
      <c r="G12937" s="169"/>
      <c r="H12937" s="204"/>
    </row>
    <row r="12938" spans="5:8" x14ac:dyDescent="0.25">
      <c r="E12938" s="169"/>
      <c r="F12938" s="169"/>
      <c r="G12938" s="169"/>
      <c r="H12938" s="204"/>
    </row>
    <row r="12939" spans="5:8" x14ac:dyDescent="0.25">
      <c r="E12939" s="169"/>
      <c r="F12939" s="169"/>
      <c r="G12939" s="169"/>
      <c r="H12939" s="204"/>
    </row>
    <row r="12940" spans="5:8" x14ac:dyDescent="0.25">
      <c r="E12940" s="169"/>
      <c r="F12940" s="169"/>
      <c r="G12940" s="169"/>
      <c r="H12940" s="204"/>
    </row>
    <row r="12941" spans="5:8" x14ac:dyDescent="0.25">
      <c r="E12941" s="169"/>
      <c r="F12941" s="169"/>
      <c r="G12941" s="169"/>
      <c r="H12941" s="204"/>
    </row>
    <row r="12942" spans="5:8" x14ac:dyDescent="0.25">
      <c r="E12942" s="169"/>
      <c r="F12942" s="169"/>
      <c r="G12942" s="169"/>
      <c r="H12942" s="204"/>
    </row>
    <row r="12943" spans="5:8" x14ac:dyDescent="0.25">
      <c r="E12943" s="169"/>
      <c r="F12943" s="169"/>
      <c r="G12943" s="169"/>
      <c r="H12943" s="204"/>
    </row>
    <row r="12944" spans="5:8" x14ac:dyDescent="0.25">
      <c r="E12944" s="169"/>
      <c r="F12944" s="169"/>
      <c r="G12944" s="169"/>
      <c r="H12944" s="204"/>
    </row>
    <row r="12945" spans="5:8" x14ac:dyDescent="0.25">
      <c r="E12945" s="169"/>
      <c r="F12945" s="169"/>
      <c r="G12945" s="169"/>
      <c r="H12945" s="204"/>
    </row>
    <row r="12946" spans="5:8" x14ac:dyDescent="0.25">
      <c r="E12946" s="169"/>
      <c r="F12946" s="169"/>
      <c r="G12946" s="169"/>
      <c r="H12946" s="204"/>
    </row>
    <row r="12947" spans="5:8" x14ac:dyDescent="0.25">
      <c r="E12947" s="169"/>
      <c r="F12947" s="169"/>
      <c r="G12947" s="169"/>
      <c r="H12947" s="204"/>
    </row>
    <row r="12948" spans="5:8" x14ac:dyDescent="0.25">
      <c r="E12948" s="169"/>
      <c r="F12948" s="169"/>
      <c r="G12948" s="169"/>
      <c r="H12948" s="204"/>
    </row>
    <row r="12949" spans="5:8" x14ac:dyDescent="0.25">
      <c r="E12949" s="169"/>
      <c r="F12949" s="169"/>
      <c r="G12949" s="169"/>
      <c r="H12949" s="204"/>
    </row>
    <row r="12950" spans="5:8" x14ac:dyDescent="0.25">
      <c r="E12950" s="169"/>
      <c r="F12950" s="169"/>
      <c r="G12950" s="169"/>
      <c r="H12950" s="204"/>
    </row>
    <row r="12951" spans="5:8" x14ac:dyDescent="0.25">
      <c r="E12951" s="169"/>
      <c r="F12951" s="169"/>
      <c r="G12951" s="169"/>
      <c r="H12951" s="204"/>
    </row>
    <row r="12952" spans="5:8" x14ac:dyDescent="0.25">
      <c r="E12952" s="169"/>
      <c r="F12952" s="169"/>
      <c r="G12952" s="169"/>
      <c r="H12952" s="204"/>
    </row>
    <row r="12953" spans="5:8" x14ac:dyDescent="0.25">
      <c r="E12953" s="169"/>
      <c r="F12953" s="169"/>
      <c r="G12953" s="169"/>
      <c r="H12953" s="204"/>
    </row>
    <row r="12954" spans="5:8" x14ac:dyDescent="0.25">
      <c r="E12954" s="169"/>
      <c r="F12954" s="169"/>
      <c r="G12954" s="169"/>
      <c r="H12954" s="204"/>
    </row>
    <row r="12955" spans="5:8" x14ac:dyDescent="0.25">
      <c r="E12955" s="169"/>
      <c r="F12955" s="169"/>
      <c r="G12955" s="169"/>
      <c r="H12955" s="204"/>
    </row>
    <row r="12956" spans="5:8" x14ac:dyDescent="0.25">
      <c r="E12956" s="169"/>
      <c r="F12956" s="169"/>
      <c r="G12956" s="169"/>
      <c r="H12956" s="204"/>
    </row>
    <row r="12957" spans="5:8" x14ac:dyDescent="0.25">
      <c r="E12957" s="169"/>
      <c r="F12957" s="169"/>
      <c r="G12957" s="169"/>
      <c r="H12957" s="204"/>
    </row>
    <row r="12958" spans="5:8" x14ac:dyDescent="0.25">
      <c r="E12958" s="169"/>
      <c r="F12958" s="169"/>
      <c r="G12958" s="169"/>
      <c r="H12958" s="204"/>
    </row>
    <row r="12959" spans="5:8" x14ac:dyDescent="0.25">
      <c r="E12959" s="169"/>
      <c r="F12959" s="169"/>
      <c r="G12959" s="169"/>
      <c r="H12959" s="204"/>
    </row>
    <row r="12960" spans="5:8" x14ac:dyDescent="0.25">
      <c r="E12960" s="169"/>
      <c r="F12960" s="169"/>
      <c r="G12960" s="169"/>
      <c r="H12960" s="204"/>
    </row>
    <row r="12961" spans="5:8" x14ac:dyDescent="0.25">
      <c r="E12961" s="169"/>
      <c r="F12961" s="169"/>
      <c r="G12961" s="169"/>
      <c r="H12961" s="204"/>
    </row>
    <row r="12962" spans="5:8" x14ac:dyDescent="0.25">
      <c r="E12962" s="169"/>
      <c r="F12962" s="169"/>
      <c r="G12962" s="169"/>
      <c r="H12962" s="204"/>
    </row>
    <row r="12963" spans="5:8" x14ac:dyDescent="0.25">
      <c r="E12963" s="169"/>
      <c r="F12963" s="169"/>
      <c r="G12963" s="169"/>
      <c r="H12963" s="204"/>
    </row>
    <row r="12964" spans="5:8" x14ac:dyDescent="0.25">
      <c r="E12964" s="169"/>
      <c r="F12964" s="169"/>
      <c r="G12964" s="169"/>
      <c r="H12964" s="204"/>
    </row>
    <row r="12965" spans="5:8" x14ac:dyDescent="0.25">
      <c r="E12965" s="169"/>
      <c r="F12965" s="169"/>
      <c r="G12965" s="169"/>
      <c r="H12965" s="204"/>
    </row>
    <row r="12966" spans="5:8" x14ac:dyDescent="0.25">
      <c r="E12966" s="169"/>
      <c r="F12966" s="169"/>
      <c r="G12966" s="169"/>
      <c r="H12966" s="204"/>
    </row>
    <row r="12967" spans="5:8" x14ac:dyDescent="0.25">
      <c r="E12967" s="169"/>
      <c r="F12967" s="169"/>
      <c r="G12967" s="169"/>
      <c r="H12967" s="204"/>
    </row>
    <row r="12968" spans="5:8" x14ac:dyDescent="0.25">
      <c r="E12968" s="169"/>
      <c r="F12968" s="169"/>
      <c r="G12968" s="169"/>
      <c r="H12968" s="204"/>
    </row>
    <row r="12969" spans="5:8" x14ac:dyDescent="0.25">
      <c r="E12969" s="169"/>
      <c r="F12969" s="169"/>
      <c r="G12969" s="169"/>
      <c r="H12969" s="204"/>
    </row>
    <row r="12970" spans="5:8" x14ac:dyDescent="0.25">
      <c r="E12970" s="169"/>
      <c r="F12970" s="169"/>
      <c r="G12970" s="169"/>
      <c r="H12970" s="204"/>
    </row>
    <row r="12971" spans="5:8" x14ac:dyDescent="0.25">
      <c r="E12971" s="169"/>
      <c r="F12971" s="169"/>
      <c r="G12971" s="169"/>
      <c r="H12971" s="204"/>
    </row>
    <row r="12972" spans="5:8" x14ac:dyDescent="0.25">
      <c r="E12972" s="169"/>
      <c r="F12972" s="169"/>
      <c r="G12972" s="169"/>
      <c r="H12972" s="204"/>
    </row>
    <row r="12973" spans="5:8" x14ac:dyDescent="0.25">
      <c r="E12973" s="169"/>
      <c r="F12973" s="169"/>
      <c r="G12973" s="169"/>
      <c r="H12973" s="204"/>
    </row>
    <row r="12974" spans="5:8" x14ac:dyDescent="0.25">
      <c r="E12974" s="169"/>
      <c r="F12974" s="169"/>
      <c r="G12974" s="169"/>
      <c r="H12974" s="204"/>
    </row>
    <row r="12975" spans="5:8" x14ac:dyDescent="0.25">
      <c r="E12975" s="169"/>
      <c r="F12975" s="169"/>
      <c r="G12975" s="169"/>
      <c r="H12975" s="204"/>
    </row>
    <row r="12976" spans="5:8" x14ac:dyDescent="0.25">
      <c r="E12976" s="169"/>
      <c r="F12976" s="169"/>
      <c r="G12976" s="169"/>
      <c r="H12976" s="204"/>
    </row>
    <row r="12977" spans="5:8" x14ac:dyDescent="0.25">
      <c r="E12977" s="169"/>
      <c r="F12977" s="169"/>
      <c r="G12977" s="169"/>
      <c r="H12977" s="204"/>
    </row>
    <row r="12978" spans="5:8" x14ac:dyDescent="0.25">
      <c r="E12978" s="169"/>
      <c r="F12978" s="169"/>
      <c r="G12978" s="169"/>
      <c r="H12978" s="204"/>
    </row>
    <row r="12979" spans="5:8" x14ac:dyDescent="0.25">
      <c r="E12979" s="169"/>
      <c r="F12979" s="169"/>
      <c r="G12979" s="169"/>
      <c r="H12979" s="204"/>
    </row>
    <row r="12980" spans="5:8" x14ac:dyDescent="0.25">
      <c r="E12980" s="169"/>
      <c r="F12980" s="169"/>
      <c r="G12980" s="169"/>
      <c r="H12980" s="204"/>
    </row>
    <row r="12981" spans="5:8" x14ac:dyDescent="0.25">
      <c r="E12981" s="169"/>
      <c r="F12981" s="169"/>
      <c r="G12981" s="169"/>
      <c r="H12981" s="204"/>
    </row>
    <row r="12982" spans="5:8" x14ac:dyDescent="0.25">
      <c r="E12982" s="169"/>
      <c r="F12982" s="169"/>
      <c r="G12982" s="169"/>
      <c r="H12982" s="204"/>
    </row>
    <row r="12983" spans="5:8" x14ac:dyDescent="0.25">
      <c r="E12983" s="169"/>
      <c r="F12983" s="169"/>
      <c r="G12983" s="169"/>
      <c r="H12983" s="204"/>
    </row>
    <row r="12984" spans="5:8" x14ac:dyDescent="0.25">
      <c r="E12984" s="169"/>
      <c r="F12984" s="169"/>
      <c r="G12984" s="169"/>
      <c r="H12984" s="204"/>
    </row>
    <row r="12985" spans="5:8" x14ac:dyDescent="0.25">
      <c r="E12985" s="169"/>
      <c r="F12985" s="169"/>
      <c r="G12985" s="169"/>
      <c r="H12985" s="204"/>
    </row>
    <row r="12986" spans="5:8" x14ac:dyDescent="0.25">
      <c r="E12986" s="169"/>
      <c r="F12986" s="169"/>
      <c r="G12986" s="169"/>
      <c r="H12986" s="204"/>
    </row>
    <row r="12987" spans="5:8" x14ac:dyDescent="0.25">
      <c r="E12987" s="169"/>
      <c r="F12987" s="169"/>
      <c r="G12987" s="169"/>
      <c r="H12987" s="204"/>
    </row>
    <row r="12988" spans="5:8" x14ac:dyDescent="0.25">
      <c r="E12988" s="169"/>
      <c r="F12988" s="169"/>
      <c r="G12988" s="169"/>
      <c r="H12988" s="204"/>
    </row>
    <row r="12989" spans="5:8" x14ac:dyDescent="0.25">
      <c r="E12989" s="169"/>
      <c r="F12989" s="169"/>
      <c r="G12989" s="169"/>
      <c r="H12989" s="204"/>
    </row>
    <row r="12990" spans="5:8" x14ac:dyDescent="0.25">
      <c r="E12990" s="169"/>
      <c r="F12990" s="169"/>
      <c r="G12990" s="169"/>
      <c r="H12990" s="204"/>
    </row>
    <row r="12991" spans="5:8" x14ac:dyDescent="0.25">
      <c r="E12991" s="169"/>
      <c r="F12991" s="169"/>
      <c r="G12991" s="169"/>
      <c r="H12991" s="204"/>
    </row>
    <row r="12992" spans="5:8" x14ac:dyDescent="0.25">
      <c r="E12992" s="169"/>
      <c r="F12992" s="169"/>
      <c r="G12992" s="169"/>
      <c r="H12992" s="204"/>
    </row>
    <row r="12993" spans="5:8" x14ac:dyDescent="0.25">
      <c r="E12993" s="169"/>
      <c r="F12993" s="169"/>
      <c r="G12993" s="169"/>
      <c r="H12993" s="204"/>
    </row>
    <row r="12994" spans="5:8" x14ac:dyDescent="0.25">
      <c r="E12994" s="169"/>
      <c r="F12994" s="169"/>
      <c r="G12994" s="169"/>
      <c r="H12994" s="204"/>
    </row>
    <row r="12995" spans="5:8" x14ac:dyDescent="0.25">
      <c r="E12995" s="169"/>
      <c r="F12995" s="169"/>
      <c r="G12995" s="169"/>
      <c r="H12995" s="204"/>
    </row>
    <row r="12996" spans="5:8" x14ac:dyDescent="0.25">
      <c r="E12996" s="169"/>
      <c r="F12996" s="169"/>
      <c r="G12996" s="169"/>
      <c r="H12996" s="204"/>
    </row>
    <row r="12997" spans="5:8" x14ac:dyDescent="0.25">
      <c r="E12997" s="169"/>
      <c r="F12997" s="169"/>
      <c r="G12997" s="169"/>
      <c r="H12997" s="204"/>
    </row>
    <row r="12998" spans="5:8" x14ac:dyDescent="0.25">
      <c r="E12998" s="169"/>
      <c r="F12998" s="169"/>
      <c r="G12998" s="169"/>
      <c r="H12998" s="204"/>
    </row>
    <row r="12999" spans="5:8" x14ac:dyDescent="0.25">
      <c r="E12999" s="169"/>
      <c r="F12999" s="169"/>
      <c r="G12999" s="169"/>
      <c r="H12999" s="204"/>
    </row>
    <row r="13000" spans="5:8" x14ac:dyDescent="0.25">
      <c r="E13000" s="169"/>
      <c r="F13000" s="169"/>
      <c r="G13000" s="169"/>
      <c r="H13000" s="204"/>
    </row>
    <row r="13001" spans="5:8" x14ac:dyDescent="0.25">
      <c r="E13001" s="169"/>
      <c r="F13001" s="169"/>
      <c r="G13001" s="169"/>
      <c r="H13001" s="204"/>
    </row>
    <row r="13002" spans="5:8" x14ac:dyDescent="0.25">
      <c r="E13002" s="169"/>
      <c r="F13002" s="169"/>
      <c r="G13002" s="169"/>
      <c r="H13002" s="204"/>
    </row>
    <row r="13003" spans="5:8" x14ac:dyDescent="0.25">
      <c r="E13003" s="169"/>
      <c r="F13003" s="169"/>
      <c r="G13003" s="169"/>
      <c r="H13003" s="204"/>
    </row>
    <row r="13004" spans="5:8" x14ac:dyDescent="0.25">
      <c r="E13004" s="169"/>
      <c r="F13004" s="169"/>
      <c r="G13004" s="169"/>
      <c r="H13004" s="204"/>
    </row>
    <row r="13005" spans="5:8" x14ac:dyDescent="0.25">
      <c r="E13005" s="169"/>
      <c r="F13005" s="169"/>
      <c r="G13005" s="169"/>
      <c r="H13005" s="204"/>
    </row>
    <row r="13006" spans="5:8" x14ac:dyDescent="0.25">
      <c r="E13006" s="169"/>
      <c r="F13006" s="169"/>
      <c r="G13006" s="169"/>
      <c r="H13006" s="204"/>
    </row>
    <row r="13007" spans="5:8" x14ac:dyDescent="0.25">
      <c r="E13007" s="169"/>
      <c r="F13007" s="169"/>
      <c r="G13007" s="169"/>
      <c r="H13007" s="204"/>
    </row>
    <row r="13008" spans="5:8" x14ac:dyDescent="0.25">
      <c r="E13008" s="169"/>
      <c r="F13008" s="169"/>
      <c r="G13008" s="169"/>
      <c r="H13008" s="204"/>
    </row>
    <row r="13009" spans="5:8" x14ac:dyDescent="0.25">
      <c r="E13009" s="169"/>
      <c r="F13009" s="169"/>
      <c r="G13009" s="169"/>
      <c r="H13009" s="204"/>
    </row>
    <row r="13010" spans="5:8" x14ac:dyDescent="0.25">
      <c r="E13010" s="169"/>
      <c r="F13010" s="169"/>
      <c r="G13010" s="169"/>
      <c r="H13010" s="204"/>
    </row>
    <row r="13011" spans="5:8" x14ac:dyDescent="0.25">
      <c r="E13011" s="169"/>
      <c r="F13011" s="169"/>
      <c r="G13011" s="169"/>
      <c r="H13011" s="204"/>
    </row>
    <row r="13012" spans="5:8" x14ac:dyDescent="0.25">
      <c r="E13012" s="169"/>
      <c r="F13012" s="169"/>
      <c r="G13012" s="169"/>
      <c r="H13012" s="204"/>
    </row>
    <row r="13013" spans="5:8" x14ac:dyDescent="0.25">
      <c r="E13013" s="169"/>
      <c r="F13013" s="169"/>
      <c r="G13013" s="169"/>
      <c r="H13013" s="204"/>
    </row>
    <row r="13014" spans="5:8" x14ac:dyDescent="0.25">
      <c r="E13014" s="169"/>
      <c r="F13014" s="169"/>
      <c r="G13014" s="169"/>
      <c r="H13014" s="204"/>
    </row>
    <row r="13015" spans="5:8" x14ac:dyDescent="0.25">
      <c r="E13015" s="169"/>
      <c r="F13015" s="169"/>
      <c r="G13015" s="169"/>
      <c r="H13015" s="204"/>
    </row>
    <row r="13016" spans="5:8" x14ac:dyDescent="0.25">
      <c r="E13016" s="169"/>
      <c r="F13016" s="169"/>
      <c r="G13016" s="169"/>
      <c r="H13016" s="204"/>
    </row>
    <row r="13017" spans="5:8" x14ac:dyDescent="0.25">
      <c r="E13017" s="169"/>
      <c r="F13017" s="169"/>
      <c r="G13017" s="169"/>
      <c r="H13017" s="204"/>
    </row>
    <row r="13018" spans="5:8" x14ac:dyDescent="0.25">
      <c r="E13018" s="169"/>
      <c r="F13018" s="169"/>
      <c r="G13018" s="169"/>
      <c r="H13018" s="204"/>
    </row>
    <row r="13019" spans="5:8" x14ac:dyDescent="0.25">
      <c r="E13019" s="169"/>
      <c r="F13019" s="169"/>
      <c r="G13019" s="169"/>
      <c r="H13019" s="204"/>
    </row>
    <row r="13020" spans="5:8" x14ac:dyDescent="0.25">
      <c r="E13020" s="169"/>
      <c r="F13020" s="169"/>
      <c r="G13020" s="169"/>
      <c r="H13020" s="204"/>
    </row>
    <row r="13021" spans="5:8" x14ac:dyDescent="0.25">
      <c r="E13021" s="169"/>
      <c r="F13021" s="169"/>
      <c r="G13021" s="169"/>
      <c r="H13021" s="204"/>
    </row>
    <row r="13022" spans="5:8" x14ac:dyDescent="0.25">
      <c r="E13022" s="169"/>
      <c r="F13022" s="169"/>
      <c r="G13022" s="169"/>
      <c r="H13022" s="204"/>
    </row>
    <row r="13023" spans="5:8" x14ac:dyDescent="0.25">
      <c r="E13023" s="169"/>
      <c r="F13023" s="169"/>
      <c r="G13023" s="169"/>
      <c r="H13023" s="204"/>
    </row>
    <row r="13024" spans="5:8" x14ac:dyDescent="0.25">
      <c r="E13024" s="169"/>
      <c r="F13024" s="169"/>
      <c r="G13024" s="169"/>
      <c r="H13024" s="204"/>
    </row>
    <row r="13025" spans="5:8" x14ac:dyDescent="0.25">
      <c r="E13025" s="169"/>
      <c r="F13025" s="169"/>
      <c r="G13025" s="169"/>
      <c r="H13025" s="204"/>
    </row>
    <row r="13026" spans="5:8" x14ac:dyDescent="0.25">
      <c r="E13026" s="169"/>
      <c r="F13026" s="169"/>
      <c r="G13026" s="169"/>
      <c r="H13026" s="204"/>
    </row>
    <row r="13027" spans="5:8" x14ac:dyDescent="0.25">
      <c r="E13027" s="169"/>
      <c r="F13027" s="169"/>
      <c r="G13027" s="169"/>
      <c r="H13027" s="204"/>
    </row>
    <row r="13028" spans="5:8" x14ac:dyDescent="0.25">
      <c r="E13028" s="169"/>
      <c r="F13028" s="169"/>
      <c r="G13028" s="169"/>
      <c r="H13028" s="204"/>
    </row>
    <row r="13029" spans="5:8" x14ac:dyDescent="0.25">
      <c r="E13029" s="169"/>
      <c r="F13029" s="169"/>
      <c r="G13029" s="169"/>
      <c r="H13029" s="204"/>
    </row>
    <row r="13030" spans="5:8" x14ac:dyDescent="0.25">
      <c r="E13030" s="169"/>
      <c r="F13030" s="169"/>
      <c r="G13030" s="169"/>
      <c r="H13030" s="204"/>
    </row>
    <row r="13031" spans="5:8" x14ac:dyDescent="0.25">
      <c r="E13031" s="169"/>
      <c r="F13031" s="169"/>
      <c r="G13031" s="169"/>
      <c r="H13031" s="204"/>
    </row>
    <row r="13032" spans="5:8" x14ac:dyDescent="0.25">
      <c r="E13032" s="169"/>
      <c r="F13032" s="169"/>
      <c r="G13032" s="169"/>
      <c r="H13032" s="204"/>
    </row>
    <row r="13033" spans="5:8" x14ac:dyDescent="0.25">
      <c r="E13033" s="169"/>
      <c r="F13033" s="169"/>
      <c r="G13033" s="169"/>
      <c r="H13033" s="204"/>
    </row>
    <row r="13034" spans="5:8" x14ac:dyDescent="0.25">
      <c r="E13034" s="169"/>
      <c r="F13034" s="169"/>
      <c r="G13034" s="169"/>
      <c r="H13034" s="204"/>
    </row>
    <row r="13035" spans="5:8" x14ac:dyDescent="0.25">
      <c r="E13035" s="169"/>
      <c r="F13035" s="169"/>
      <c r="G13035" s="169"/>
      <c r="H13035" s="204"/>
    </row>
    <row r="13036" spans="5:8" x14ac:dyDescent="0.25">
      <c r="E13036" s="169"/>
      <c r="F13036" s="169"/>
      <c r="G13036" s="169"/>
      <c r="H13036" s="204"/>
    </row>
    <row r="13037" spans="5:8" x14ac:dyDescent="0.25">
      <c r="E13037" s="169"/>
      <c r="F13037" s="169"/>
      <c r="G13037" s="169"/>
      <c r="H13037" s="204"/>
    </row>
    <row r="13038" spans="5:8" x14ac:dyDescent="0.25">
      <c r="E13038" s="169"/>
      <c r="F13038" s="169"/>
      <c r="G13038" s="169"/>
      <c r="H13038" s="204"/>
    </row>
    <row r="13039" spans="5:8" x14ac:dyDescent="0.25">
      <c r="E13039" s="169"/>
      <c r="F13039" s="169"/>
      <c r="G13039" s="169"/>
      <c r="H13039" s="204"/>
    </row>
    <row r="13040" spans="5:8" x14ac:dyDescent="0.25">
      <c r="E13040" s="169"/>
      <c r="F13040" s="169"/>
      <c r="G13040" s="169"/>
      <c r="H13040" s="204"/>
    </row>
    <row r="13041" spans="5:8" x14ac:dyDescent="0.25">
      <c r="E13041" s="169"/>
      <c r="F13041" s="169"/>
      <c r="G13041" s="169"/>
      <c r="H13041" s="204"/>
    </row>
    <row r="13042" spans="5:8" x14ac:dyDescent="0.25">
      <c r="E13042" s="169"/>
      <c r="F13042" s="169"/>
      <c r="G13042" s="169"/>
      <c r="H13042" s="204"/>
    </row>
    <row r="13043" spans="5:8" x14ac:dyDescent="0.25">
      <c r="E13043" s="169"/>
      <c r="F13043" s="169"/>
      <c r="G13043" s="169"/>
      <c r="H13043" s="204"/>
    </row>
    <row r="13044" spans="5:8" x14ac:dyDescent="0.25">
      <c r="E13044" s="169"/>
      <c r="F13044" s="169"/>
      <c r="G13044" s="169"/>
      <c r="H13044" s="204"/>
    </row>
    <row r="13045" spans="5:8" x14ac:dyDescent="0.25">
      <c r="E13045" s="169"/>
      <c r="F13045" s="169"/>
      <c r="G13045" s="169"/>
      <c r="H13045" s="204"/>
    </row>
    <row r="13046" spans="5:8" x14ac:dyDescent="0.25">
      <c r="E13046" s="169"/>
      <c r="F13046" s="169"/>
      <c r="G13046" s="169"/>
      <c r="H13046" s="204"/>
    </row>
    <row r="13047" spans="5:8" x14ac:dyDescent="0.25">
      <c r="E13047" s="169"/>
      <c r="F13047" s="169"/>
      <c r="G13047" s="169"/>
      <c r="H13047" s="204"/>
    </row>
    <row r="13048" spans="5:8" x14ac:dyDescent="0.25">
      <c r="E13048" s="169"/>
      <c r="F13048" s="169"/>
      <c r="G13048" s="169"/>
      <c r="H13048" s="204"/>
    </row>
    <row r="13049" spans="5:8" x14ac:dyDescent="0.25">
      <c r="E13049" s="169"/>
      <c r="F13049" s="169"/>
      <c r="G13049" s="169"/>
      <c r="H13049" s="204"/>
    </row>
    <row r="13050" spans="5:8" x14ac:dyDescent="0.25">
      <c r="E13050" s="169"/>
      <c r="F13050" s="169"/>
      <c r="G13050" s="169"/>
      <c r="H13050" s="204"/>
    </row>
    <row r="13051" spans="5:8" x14ac:dyDescent="0.25">
      <c r="E13051" s="169"/>
      <c r="F13051" s="169"/>
      <c r="G13051" s="169"/>
      <c r="H13051" s="204"/>
    </row>
    <row r="13052" spans="5:8" x14ac:dyDescent="0.25">
      <c r="E13052" s="169"/>
      <c r="F13052" s="169"/>
      <c r="G13052" s="169"/>
      <c r="H13052" s="204"/>
    </row>
    <row r="13053" spans="5:8" x14ac:dyDescent="0.25">
      <c r="E13053" s="169"/>
      <c r="F13053" s="169"/>
      <c r="G13053" s="169"/>
      <c r="H13053" s="204"/>
    </row>
    <row r="13054" spans="5:8" x14ac:dyDescent="0.25">
      <c r="E13054" s="169"/>
      <c r="F13054" s="169"/>
      <c r="G13054" s="169"/>
      <c r="H13054" s="204"/>
    </row>
    <row r="13055" spans="5:8" x14ac:dyDescent="0.25">
      <c r="E13055" s="169"/>
      <c r="F13055" s="169"/>
      <c r="G13055" s="169"/>
      <c r="H13055" s="204"/>
    </row>
    <row r="13056" spans="5:8" x14ac:dyDescent="0.25">
      <c r="E13056" s="169"/>
      <c r="F13056" s="169"/>
      <c r="G13056" s="169"/>
      <c r="H13056" s="204"/>
    </row>
    <row r="13057" spans="5:8" x14ac:dyDescent="0.25">
      <c r="E13057" s="169"/>
      <c r="F13057" s="169"/>
      <c r="G13057" s="169"/>
      <c r="H13057" s="204"/>
    </row>
    <row r="13058" spans="5:8" x14ac:dyDescent="0.25">
      <c r="E13058" s="169"/>
      <c r="F13058" s="169"/>
      <c r="G13058" s="169"/>
      <c r="H13058" s="204"/>
    </row>
    <row r="13059" spans="5:8" x14ac:dyDescent="0.25">
      <c r="E13059" s="169"/>
      <c r="F13059" s="169"/>
      <c r="G13059" s="169"/>
      <c r="H13059" s="204"/>
    </row>
    <row r="13060" spans="5:8" x14ac:dyDescent="0.25">
      <c r="E13060" s="169"/>
      <c r="F13060" s="169"/>
      <c r="G13060" s="169"/>
      <c r="H13060" s="204"/>
    </row>
    <row r="13061" spans="5:8" x14ac:dyDescent="0.25">
      <c r="E13061" s="169"/>
      <c r="F13061" s="169"/>
      <c r="G13061" s="169"/>
      <c r="H13061" s="204"/>
    </row>
    <row r="13062" spans="5:8" x14ac:dyDescent="0.25">
      <c r="E13062" s="169"/>
      <c r="F13062" s="169"/>
      <c r="G13062" s="169"/>
      <c r="H13062" s="204"/>
    </row>
    <row r="13063" spans="5:8" x14ac:dyDescent="0.25">
      <c r="E13063" s="169"/>
      <c r="F13063" s="169"/>
      <c r="G13063" s="169"/>
      <c r="H13063" s="204"/>
    </row>
    <row r="13064" spans="5:8" x14ac:dyDescent="0.25">
      <c r="E13064" s="169"/>
      <c r="F13064" s="169"/>
      <c r="G13064" s="169"/>
      <c r="H13064" s="204"/>
    </row>
    <row r="13065" spans="5:8" x14ac:dyDescent="0.25">
      <c r="E13065" s="169"/>
      <c r="F13065" s="169"/>
      <c r="G13065" s="169"/>
      <c r="H13065" s="204"/>
    </row>
    <row r="13066" spans="5:8" x14ac:dyDescent="0.25">
      <c r="E13066" s="169"/>
      <c r="F13066" s="169"/>
      <c r="G13066" s="169"/>
      <c r="H13066" s="204"/>
    </row>
    <row r="13067" spans="5:8" x14ac:dyDescent="0.25">
      <c r="E13067" s="169"/>
      <c r="F13067" s="169"/>
      <c r="G13067" s="169"/>
      <c r="H13067" s="204"/>
    </row>
    <row r="13068" spans="5:8" x14ac:dyDescent="0.25">
      <c r="E13068" s="169"/>
      <c r="F13068" s="169"/>
      <c r="G13068" s="169"/>
      <c r="H13068" s="204"/>
    </row>
    <row r="13069" spans="5:8" x14ac:dyDescent="0.25">
      <c r="E13069" s="169"/>
      <c r="F13069" s="169"/>
      <c r="G13069" s="169"/>
      <c r="H13069" s="204"/>
    </row>
    <row r="13070" spans="5:8" x14ac:dyDescent="0.25">
      <c r="E13070" s="169"/>
      <c r="F13070" s="169"/>
      <c r="G13070" s="169"/>
      <c r="H13070" s="204"/>
    </row>
    <row r="13071" spans="5:8" x14ac:dyDescent="0.25">
      <c r="E13071" s="169"/>
      <c r="F13071" s="169"/>
      <c r="G13071" s="169"/>
      <c r="H13071" s="204"/>
    </row>
    <row r="13072" spans="5:8" x14ac:dyDescent="0.25">
      <c r="E13072" s="169"/>
      <c r="F13072" s="169"/>
      <c r="G13072" s="169"/>
      <c r="H13072" s="204"/>
    </row>
    <row r="13073" spans="5:8" x14ac:dyDescent="0.25">
      <c r="E13073" s="169"/>
      <c r="F13073" s="169"/>
      <c r="G13073" s="169"/>
      <c r="H13073" s="204"/>
    </row>
    <row r="13074" spans="5:8" x14ac:dyDescent="0.25">
      <c r="E13074" s="169"/>
      <c r="F13074" s="169"/>
      <c r="G13074" s="169"/>
      <c r="H13074" s="204"/>
    </row>
    <row r="13075" spans="5:8" x14ac:dyDescent="0.25">
      <c r="E13075" s="169"/>
      <c r="F13075" s="169"/>
      <c r="G13075" s="169"/>
      <c r="H13075" s="204"/>
    </row>
    <row r="13076" spans="5:8" x14ac:dyDescent="0.25">
      <c r="E13076" s="169"/>
      <c r="F13076" s="169"/>
      <c r="G13076" s="169"/>
      <c r="H13076" s="204"/>
    </row>
    <row r="13077" spans="5:8" x14ac:dyDescent="0.25">
      <c r="E13077" s="169"/>
      <c r="F13077" s="169"/>
      <c r="G13077" s="169"/>
      <c r="H13077" s="204"/>
    </row>
    <row r="13078" spans="5:8" x14ac:dyDescent="0.25">
      <c r="E13078" s="169"/>
      <c r="F13078" s="169"/>
      <c r="G13078" s="169"/>
      <c r="H13078" s="204"/>
    </row>
    <row r="13079" spans="5:8" x14ac:dyDescent="0.25">
      <c r="E13079" s="169"/>
      <c r="F13079" s="169"/>
      <c r="G13079" s="169"/>
      <c r="H13079" s="204"/>
    </row>
    <row r="13080" spans="5:8" x14ac:dyDescent="0.25">
      <c r="E13080" s="169"/>
      <c r="F13080" s="169"/>
      <c r="G13080" s="169"/>
      <c r="H13080" s="204"/>
    </row>
    <row r="13081" spans="5:8" x14ac:dyDescent="0.25">
      <c r="E13081" s="169"/>
      <c r="F13081" s="169"/>
      <c r="G13081" s="169"/>
      <c r="H13081" s="204"/>
    </row>
    <row r="13082" spans="5:8" x14ac:dyDescent="0.25">
      <c r="E13082" s="169"/>
      <c r="F13082" s="169"/>
      <c r="G13082" s="169"/>
      <c r="H13082" s="204"/>
    </row>
    <row r="13083" spans="5:8" x14ac:dyDescent="0.25">
      <c r="E13083" s="169"/>
      <c r="F13083" s="169"/>
      <c r="G13083" s="169"/>
      <c r="H13083" s="204"/>
    </row>
    <row r="13084" spans="5:8" x14ac:dyDescent="0.25">
      <c r="E13084" s="169"/>
      <c r="F13084" s="169"/>
      <c r="G13084" s="169"/>
      <c r="H13084" s="204"/>
    </row>
    <row r="13085" spans="5:8" x14ac:dyDescent="0.25">
      <c r="E13085" s="169"/>
      <c r="F13085" s="169"/>
      <c r="G13085" s="169"/>
      <c r="H13085" s="204"/>
    </row>
    <row r="13086" spans="5:8" x14ac:dyDescent="0.25">
      <c r="E13086" s="169"/>
      <c r="F13086" s="169"/>
      <c r="G13086" s="169"/>
      <c r="H13086" s="204"/>
    </row>
    <row r="13087" spans="5:8" x14ac:dyDescent="0.25">
      <c r="E13087" s="169"/>
      <c r="F13087" s="169"/>
      <c r="G13087" s="169"/>
      <c r="H13087" s="204"/>
    </row>
    <row r="13088" spans="5:8" x14ac:dyDescent="0.25">
      <c r="E13088" s="169"/>
      <c r="F13088" s="169"/>
      <c r="G13088" s="169"/>
      <c r="H13088" s="204"/>
    </row>
    <row r="13089" spans="5:8" x14ac:dyDescent="0.25">
      <c r="E13089" s="169"/>
      <c r="F13089" s="169"/>
      <c r="G13089" s="169"/>
      <c r="H13089" s="204"/>
    </row>
    <row r="13090" spans="5:8" x14ac:dyDescent="0.25">
      <c r="E13090" s="169"/>
      <c r="F13090" s="169"/>
      <c r="G13090" s="169"/>
      <c r="H13090" s="204"/>
    </row>
    <row r="13091" spans="5:8" x14ac:dyDescent="0.25">
      <c r="E13091" s="169"/>
      <c r="F13091" s="169"/>
      <c r="G13091" s="169"/>
      <c r="H13091" s="204"/>
    </row>
    <row r="13092" spans="5:8" x14ac:dyDescent="0.25">
      <c r="E13092" s="169"/>
      <c r="F13092" s="169"/>
      <c r="G13092" s="169"/>
      <c r="H13092" s="204"/>
    </row>
    <row r="13093" spans="5:8" x14ac:dyDescent="0.25">
      <c r="E13093" s="169"/>
      <c r="F13093" s="169"/>
      <c r="G13093" s="169"/>
      <c r="H13093" s="204"/>
    </row>
    <row r="13094" spans="5:8" x14ac:dyDescent="0.25">
      <c r="E13094" s="169"/>
      <c r="F13094" s="169"/>
      <c r="G13094" s="169"/>
      <c r="H13094" s="204"/>
    </row>
    <row r="13095" spans="5:8" x14ac:dyDescent="0.25">
      <c r="E13095" s="169"/>
      <c r="F13095" s="169"/>
      <c r="G13095" s="169"/>
      <c r="H13095" s="204"/>
    </row>
    <row r="13096" spans="5:8" x14ac:dyDescent="0.25">
      <c r="E13096" s="169"/>
      <c r="F13096" s="169"/>
      <c r="G13096" s="169"/>
      <c r="H13096" s="204"/>
    </row>
    <row r="13097" spans="5:8" x14ac:dyDescent="0.25">
      <c r="E13097" s="169"/>
      <c r="F13097" s="169"/>
      <c r="G13097" s="169"/>
      <c r="H13097" s="204"/>
    </row>
    <row r="13098" spans="5:8" x14ac:dyDescent="0.25">
      <c r="E13098" s="169"/>
      <c r="F13098" s="169"/>
      <c r="G13098" s="169"/>
      <c r="H13098" s="204"/>
    </row>
    <row r="13099" spans="5:8" x14ac:dyDescent="0.25">
      <c r="E13099" s="169"/>
      <c r="F13099" s="169"/>
      <c r="G13099" s="169"/>
      <c r="H13099" s="204"/>
    </row>
    <row r="13100" spans="5:8" x14ac:dyDescent="0.25">
      <c r="E13100" s="169"/>
      <c r="F13100" s="169"/>
      <c r="G13100" s="169"/>
      <c r="H13100" s="204"/>
    </row>
    <row r="13101" spans="5:8" x14ac:dyDescent="0.25">
      <c r="E13101" s="169"/>
      <c r="F13101" s="169"/>
      <c r="G13101" s="169"/>
      <c r="H13101" s="204"/>
    </row>
    <row r="13102" spans="5:8" x14ac:dyDescent="0.25">
      <c r="E13102" s="169"/>
      <c r="F13102" s="169"/>
      <c r="G13102" s="169"/>
      <c r="H13102" s="204"/>
    </row>
    <row r="13103" spans="5:8" x14ac:dyDescent="0.25">
      <c r="E13103" s="169"/>
      <c r="F13103" s="169"/>
      <c r="G13103" s="169"/>
      <c r="H13103" s="204"/>
    </row>
    <row r="13104" spans="5:8" x14ac:dyDescent="0.25">
      <c r="E13104" s="169"/>
      <c r="F13104" s="169"/>
      <c r="G13104" s="169"/>
      <c r="H13104" s="204"/>
    </row>
    <row r="13105" spans="5:8" x14ac:dyDescent="0.25">
      <c r="E13105" s="169"/>
      <c r="F13105" s="169"/>
      <c r="G13105" s="169"/>
      <c r="H13105" s="204"/>
    </row>
    <row r="13106" spans="5:8" x14ac:dyDescent="0.25">
      <c r="E13106" s="169"/>
      <c r="F13106" s="169"/>
      <c r="G13106" s="169"/>
      <c r="H13106" s="204"/>
    </row>
    <row r="13107" spans="5:8" x14ac:dyDescent="0.25">
      <c r="E13107" s="169"/>
      <c r="F13107" s="169"/>
      <c r="G13107" s="169"/>
      <c r="H13107" s="204"/>
    </row>
    <row r="13108" spans="5:8" x14ac:dyDescent="0.25">
      <c r="E13108" s="169"/>
      <c r="F13108" s="169"/>
      <c r="G13108" s="169"/>
      <c r="H13108" s="204"/>
    </row>
    <row r="13109" spans="5:8" x14ac:dyDescent="0.25">
      <c r="E13109" s="169"/>
      <c r="F13109" s="169"/>
      <c r="G13109" s="169"/>
      <c r="H13109" s="204"/>
    </row>
    <row r="13110" spans="5:8" x14ac:dyDescent="0.25">
      <c r="E13110" s="169"/>
      <c r="F13110" s="169"/>
      <c r="G13110" s="169"/>
      <c r="H13110" s="204"/>
    </row>
    <row r="13111" spans="5:8" x14ac:dyDescent="0.25">
      <c r="E13111" s="169"/>
      <c r="F13111" s="169"/>
      <c r="G13111" s="169"/>
      <c r="H13111" s="204"/>
    </row>
    <row r="13112" spans="5:8" x14ac:dyDescent="0.25">
      <c r="E13112" s="169"/>
      <c r="F13112" s="169"/>
      <c r="G13112" s="169"/>
      <c r="H13112" s="204"/>
    </row>
    <row r="13113" spans="5:8" x14ac:dyDescent="0.25">
      <c r="E13113" s="169"/>
      <c r="F13113" s="169"/>
      <c r="G13113" s="169"/>
      <c r="H13113" s="204"/>
    </row>
    <row r="13114" spans="5:8" x14ac:dyDescent="0.25">
      <c r="E13114" s="169"/>
      <c r="F13114" s="169"/>
      <c r="G13114" s="169"/>
      <c r="H13114" s="204"/>
    </row>
    <row r="13115" spans="5:8" x14ac:dyDescent="0.25">
      <c r="E13115" s="169"/>
      <c r="F13115" s="169"/>
      <c r="G13115" s="169"/>
      <c r="H13115" s="204"/>
    </row>
    <row r="13116" spans="5:8" x14ac:dyDescent="0.25">
      <c r="E13116" s="169"/>
      <c r="F13116" s="169"/>
      <c r="G13116" s="169"/>
      <c r="H13116" s="204"/>
    </row>
    <row r="13117" spans="5:8" x14ac:dyDescent="0.25">
      <c r="E13117" s="169"/>
      <c r="F13117" s="169"/>
      <c r="G13117" s="169"/>
      <c r="H13117" s="204"/>
    </row>
    <row r="13118" spans="5:8" x14ac:dyDescent="0.25">
      <c r="E13118" s="169"/>
      <c r="F13118" s="169"/>
      <c r="G13118" s="169"/>
      <c r="H13118" s="204"/>
    </row>
    <row r="13119" spans="5:8" x14ac:dyDescent="0.25">
      <c r="E13119" s="169"/>
      <c r="F13119" s="169"/>
      <c r="G13119" s="169"/>
      <c r="H13119" s="204"/>
    </row>
    <row r="13120" spans="5:8" x14ac:dyDescent="0.25">
      <c r="E13120" s="169"/>
      <c r="F13120" s="169"/>
      <c r="G13120" s="169"/>
      <c r="H13120" s="204"/>
    </row>
    <row r="13121" spans="5:8" x14ac:dyDescent="0.25">
      <c r="E13121" s="169"/>
      <c r="F13121" s="169"/>
      <c r="G13121" s="169"/>
      <c r="H13121" s="204"/>
    </row>
    <row r="13122" spans="5:8" x14ac:dyDescent="0.25">
      <c r="E13122" s="169"/>
      <c r="F13122" s="169"/>
      <c r="G13122" s="169"/>
      <c r="H13122" s="204"/>
    </row>
    <row r="13123" spans="5:8" x14ac:dyDescent="0.25">
      <c r="E13123" s="169"/>
      <c r="F13123" s="169"/>
      <c r="G13123" s="169"/>
      <c r="H13123" s="204"/>
    </row>
    <row r="13124" spans="5:8" x14ac:dyDescent="0.25">
      <c r="E13124" s="169"/>
      <c r="F13124" s="169"/>
      <c r="G13124" s="169"/>
      <c r="H13124" s="204"/>
    </row>
    <row r="13125" spans="5:8" x14ac:dyDescent="0.25">
      <c r="E13125" s="169"/>
      <c r="F13125" s="169"/>
      <c r="G13125" s="169"/>
      <c r="H13125" s="204"/>
    </row>
    <row r="13126" spans="5:8" x14ac:dyDescent="0.25">
      <c r="E13126" s="169"/>
      <c r="F13126" s="169"/>
      <c r="G13126" s="169"/>
      <c r="H13126" s="204"/>
    </row>
    <row r="13127" spans="5:8" x14ac:dyDescent="0.25">
      <c r="E13127" s="169"/>
      <c r="F13127" s="169"/>
      <c r="G13127" s="169"/>
      <c r="H13127" s="204"/>
    </row>
    <row r="13128" spans="5:8" x14ac:dyDescent="0.25">
      <c r="E13128" s="169"/>
      <c r="F13128" s="169"/>
      <c r="G13128" s="169"/>
      <c r="H13128" s="204"/>
    </row>
    <row r="13129" spans="5:8" x14ac:dyDescent="0.25">
      <c r="E13129" s="169"/>
      <c r="F13129" s="169"/>
      <c r="G13129" s="169"/>
      <c r="H13129" s="204"/>
    </row>
    <row r="13130" spans="5:8" x14ac:dyDescent="0.25">
      <c r="E13130" s="169"/>
      <c r="F13130" s="169"/>
      <c r="G13130" s="169"/>
      <c r="H13130" s="204"/>
    </row>
    <row r="13131" spans="5:8" x14ac:dyDescent="0.25">
      <c r="E13131" s="169"/>
      <c r="F13131" s="169"/>
      <c r="G13131" s="169"/>
      <c r="H13131" s="204"/>
    </row>
    <row r="13132" spans="5:8" x14ac:dyDescent="0.25">
      <c r="E13132" s="169"/>
      <c r="F13132" s="169"/>
      <c r="G13132" s="169"/>
      <c r="H13132" s="204"/>
    </row>
    <row r="13133" spans="5:8" x14ac:dyDescent="0.25">
      <c r="E13133" s="169"/>
      <c r="F13133" s="169"/>
      <c r="G13133" s="169"/>
      <c r="H13133" s="204"/>
    </row>
    <row r="13134" spans="5:8" x14ac:dyDescent="0.25">
      <c r="E13134" s="169"/>
      <c r="F13134" s="169"/>
      <c r="G13134" s="169"/>
      <c r="H13134" s="204"/>
    </row>
    <row r="13135" spans="5:8" x14ac:dyDescent="0.25">
      <c r="E13135" s="169"/>
      <c r="F13135" s="169"/>
      <c r="G13135" s="169"/>
      <c r="H13135" s="204"/>
    </row>
    <row r="13136" spans="5:8" x14ac:dyDescent="0.25">
      <c r="E13136" s="169"/>
      <c r="F13136" s="169"/>
      <c r="G13136" s="169"/>
      <c r="H13136" s="204"/>
    </row>
    <row r="13137" spans="5:8" x14ac:dyDescent="0.25">
      <c r="E13137" s="169"/>
      <c r="F13137" s="169"/>
      <c r="G13137" s="169"/>
      <c r="H13137" s="204"/>
    </row>
    <row r="13138" spans="5:8" x14ac:dyDescent="0.25">
      <c r="E13138" s="169"/>
      <c r="F13138" s="169"/>
      <c r="G13138" s="169"/>
      <c r="H13138" s="204"/>
    </row>
    <row r="13139" spans="5:8" x14ac:dyDescent="0.25">
      <c r="E13139" s="169"/>
      <c r="F13139" s="169"/>
      <c r="G13139" s="169"/>
      <c r="H13139" s="204"/>
    </row>
    <row r="13140" spans="5:8" x14ac:dyDescent="0.25">
      <c r="E13140" s="169"/>
      <c r="F13140" s="169"/>
      <c r="G13140" s="169"/>
      <c r="H13140" s="204"/>
    </row>
    <row r="13141" spans="5:8" x14ac:dyDescent="0.25">
      <c r="E13141" s="169"/>
      <c r="F13141" s="169"/>
      <c r="G13141" s="169"/>
      <c r="H13141" s="204"/>
    </row>
    <row r="13142" spans="5:8" x14ac:dyDescent="0.25">
      <c r="E13142" s="169"/>
      <c r="F13142" s="169"/>
      <c r="G13142" s="169"/>
      <c r="H13142" s="204"/>
    </row>
    <row r="13143" spans="5:8" x14ac:dyDescent="0.25">
      <c r="E13143" s="169"/>
      <c r="F13143" s="169"/>
      <c r="G13143" s="169"/>
      <c r="H13143" s="204"/>
    </row>
    <row r="13144" spans="5:8" x14ac:dyDescent="0.25">
      <c r="E13144" s="169"/>
      <c r="F13144" s="169"/>
      <c r="G13144" s="169"/>
      <c r="H13144" s="204"/>
    </row>
    <row r="13145" spans="5:8" x14ac:dyDescent="0.25">
      <c r="E13145" s="169"/>
      <c r="F13145" s="169"/>
      <c r="G13145" s="169"/>
      <c r="H13145" s="204"/>
    </row>
    <row r="13146" spans="5:8" x14ac:dyDescent="0.25">
      <c r="E13146" s="169"/>
      <c r="F13146" s="169"/>
      <c r="G13146" s="169"/>
      <c r="H13146" s="204"/>
    </row>
    <row r="13147" spans="5:8" x14ac:dyDescent="0.25">
      <c r="E13147" s="169"/>
      <c r="F13147" s="169"/>
      <c r="G13147" s="169"/>
      <c r="H13147" s="204"/>
    </row>
    <row r="13148" spans="5:8" x14ac:dyDescent="0.25">
      <c r="E13148" s="169"/>
      <c r="F13148" s="169"/>
      <c r="G13148" s="169"/>
      <c r="H13148" s="204"/>
    </row>
    <row r="13149" spans="5:8" x14ac:dyDescent="0.25">
      <c r="E13149" s="169"/>
      <c r="F13149" s="169"/>
      <c r="G13149" s="169"/>
      <c r="H13149" s="204"/>
    </row>
    <row r="13150" spans="5:8" x14ac:dyDescent="0.25">
      <c r="E13150" s="169"/>
      <c r="F13150" s="169"/>
      <c r="G13150" s="169"/>
      <c r="H13150" s="204"/>
    </row>
    <row r="13151" spans="5:8" x14ac:dyDescent="0.25">
      <c r="E13151" s="169"/>
      <c r="F13151" s="169"/>
      <c r="G13151" s="169"/>
      <c r="H13151" s="204"/>
    </row>
    <row r="13152" spans="5:8" x14ac:dyDescent="0.25">
      <c r="E13152" s="169"/>
      <c r="F13152" s="169"/>
      <c r="G13152" s="169"/>
      <c r="H13152" s="204"/>
    </row>
    <row r="13153" spans="5:8" x14ac:dyDescent="0.25">
      <c r="E13153" s="169"/>
      <c r="F13153" s="169"/>
      <c r="G13153" s="169"/>
      <c r="H13153" s="204"/>
    </row>
    <row r="13154" spans="5:8" x14ac:dyDescent="0.25">
      <c r="E13154" s="169"/>
      <c r="F13154" s="169"/>
      <c r="G13154" s="169"/>
      <c r="H13154" s="204"/>
    </row>
    <row r="13155" spans="5:8" x14ac:dyDescent="0.25">
      <c r="E13155" s="169"/>
      <c r="F13155" s="169"/>
      <c r="G13155" s="169"/>
      <c r="H13155" s="204"/>
    </row>
    <row r="13156" spans="5:8" x14ac:dyDescent="0.25">
      <c r="E13156" s="169"/>
      <c r="F13156" s="169"/>
      <c r="G13156" s="169"/>
      <c r="H13156" s="204"/>
    </row>
    <row r="13157" spans="5:8" x14ac:dyDescent="0.25">
      <c r="E13157" s="169"/>
      <c r="F13157" s="169"/>
      <c r="G13157" s="169"/>
      <c r="H13157" s="204"/>
    </row>
    <row r="13158" spans="5:8" x14ac:dyDescent="0.25">
      <c r="E13158" s="169"/>
      <c r="F13158" s="169"/>
      <c r="G13158" s="169"/>
      <c r="H13158" s="204"/>
    </row>
    <row r="13159" spans="5:8" x14ac:dyDescent="0.25">
      <c r="E13159" s="169"/>
      <c r="F13159" s="169"/>
      <c r="G13159" s="169"/>
      <c r="H13159" s="204"/>
    </row>
    <row r="13160" spans="5:8" x14ac:dyDescent="0.25">
      <c r="E13160" s="169"/>
      <c r="F13160" s="169"/>
      <c r="G13160" s="169"/>
      <c r="H13160" s="204"/>
    </row>
    <row r="13161" spans="5:8" x14ac:dyDescent="0.25">
      <c r="E13161" s="169"/>
      <c r="F13161" s="169"/>
      <c r="G13161" s="169"/>
      <c r="H13161" s="204"/>
    </row>
    <row r="13162" spans="5:8" x14ac:dyDescent="0.25">
      <c r="E13162" s="169"/>
      <c r="F13162" s="169"/>
      <c r="G13162" s="169"/>
      <c r="H13162" s="204"/>
    </row>
    <row r="13163" spans="5:8" x14ac:dyDescent="0.25">
      <c r="E13163" s="169"/>
      <c r="F13163" s="169"/>
      <c r="G13163" s="169"/>
      <c r="H13163" s="204"/>
    </row>
    <row r="13164" spans="5:8" x14ac:dyDescent="0.25">
      <c r="E13164" s="169"/>
      <c r="F13164" s="169"/>
      <c r="G13164" s="169"/>
      <c r="H13164" s="204"/>
    </row>
    <row r="13165" spans="5:8" x14ac:dyDescent="0.25">
      <c r="E13165" s="169"/>
      <c r="F13165" s="169"/>
      <c r="G13165" s="169"/>
      <c r="H13165" s="204"/>
    </row>
    <row r="13166" spans="5:8" x14ac:dyDescent="0.25">
      <c r="E13166" s="169"/>
      <c r="F13166" s="169"/>
      <c r="G13166" s="169"/>
      <c r="H13166" s="204"/>
    </row>
    <row r="13167" spans="5:8" x14ac:dyDescent="0.25">
      <c r="E13167" s="169"/>
      <c r="F13167" s="169"/>
      <c r="G13167" s="169"/>
      <c r="H13167" s="204"/>
    </row>
    <row r="13168" spans="5:8" x14ac:dyDescent="0.25">
      <c r="E13168" s="169"/>
      <c r="F13168" s="169"/>
      <c r="G13168" s="169"/>
      <c r="H13168" s="204"/>
    </row>
    <row r="13169" spans="5:8" x14ac:dyDescent="0.25">
      <c r="E13169" s="169"/>
      <c r="F13169" s="169"/>
      <c r="G13169" s="169"/>
      <c r="H13169" s="204"/>
    </row>
    <row r="13170" spans="5:8" x14ac:dyDescent="0.25">
      <c r="E13170" s="169"/>
      <c r="F13170" s="169"/>
      <c r="G13170" s="169"/>
      <c r="H13170" s="204"/>
    </row>
    <row r="13171" spans="5:8" x14ac:dyDescent="0.25">
      <c r="E13171" s="169"/>
      <c r="F13171" s="169"/>
      <c r="G13171" s="169"/>
      <c r="H13171" s="204"/>
    </row>
    <row r="13172" spans="5:8" x14ac:dyDescent="0.25">
      <c r="E13172" s="169"/>
      <c r="F13172" s="169"/>
      <c r="G13172" s="169"/>
      <c r="H13172" s="204"/>
    </row>
    <row r="13173" spans="5:8" x14ac:dyDescent="0.25">
      <c r="E13173" s="169"/>
      <c r="F13173" s="169"/>
      <c r="G13173" s="169"/>
      <c r="H13173" s="204"/>
    </row>
    <row r="13174" spans="5:8" x14ac:dyDescent="0.25">
      <c r="E13174" s="169"/>
      <c r="F13174" s="169"/>
      <c r="G13174" s="169"/>
      <c r="H13174" s="204"/>
    </row>
    <row r="13175" spans="5:8" x14ac:dyDescent="0.25">
      <c r="E13175" s="169"/>
      <c r="F13175" s="169"/>
      <c r="G13175" s="169"/>
      <c r="H13175" s="204"/>
    </row>
    <row r="13176" spans="5:8" x14ac:dyDescent="0.25">
      <c r="E13176" s="169"/>
      <c r="F13176" s="169"/>
      <c r="G13176" s="169"/>
      <c r="H13176" s="204"/>
    </row>
    <row r="13177" spans="5:8" x14ac:dyDescent="0.25">
      <c r="E13177" s="169"/>
      <c r="F13177" s="169"/>
      <c r="G13177" s="169"/>
      <c r="H13177" s="204"/>
    </row>
    <row r="13178" spans="5:8" x14ac:dyDescent="0.25">
      <c r="E13178" s="169"/>
      <c r="F13178" s="169"/>
      <c r="G13178" s="169"/>
      <c r="H13178" s="204"/>
    </row>
    <row r="13179" spans="5:8" x14ac:dyDescent="0.25">
      <c r="E13179" s="169"/>
      <c r="F13179" s="169"/>
      <c r="G13179" s="169"/>
      <c r="H13179" s="204"/>
    </row>
    <row r="13180" spans="5:8" x14ac:dyDescent="0.25">
      <c r="E13180" s="169"/>
      <c r="F13180" s="169"/>
      <c r="G13180" s="169"/>
      <c r="H13180" s="204"/>
    </row>
    <row r="13181" spans="5:8" x14ac:dyDescent="0.25">
      <c r="E13181" s="169"/>
      <c r="F13181" s="169"/>
      <c r="G13181" s="169"/>
      <c r="H13181" s="204"/>
    </row>
    <row r="13182" spans="5:8" x14ac:dyDescent="0.25">
      <c r="E13182" s="169"/>
      <c r="F13182" s="169"/>
      <c r="G13182" s="169"/>
      <c r="H13182" s="204"/>
    </row>
    <row r="13183" spans="5:8" x14ac:dyDescent="0.25">
      <c r="E13183" s="169"/>
      <c r="F13183" s="169"/>
      <c r="G13183" s="169"/>
      <c r="H13183" s="204"/>
    </row>
    <row r="13184" spans="5:8" x14ac:dyDescent="0.25">
      <c r="E13184" s="169"/>
      <c r="F13184" s="169"/>
      <c r="G13184" s="169"/>
      <c r="H13184" s="204"/>
    </row>
    <row r="13185" spans="5:8" x14ac:dyDescent="0.25">
      <c r="E13185" s="169"/>
      <c r="F13185" s="169"/>
      <c r="G13185" s="169"/>
      <c r="H13185" s="204"/>
    </row>
    <row r="13186" spans="5:8" x14ac:dyDescent="0.25">
      <c r="E13186" s="169"/>
      <c r="F13186" s="169"/>
      <c r="G13186" s="169"/>
      <c r="H13186" s="204"/>
    </row>
    <row r="13187" spans="5:8" x14ac:dyDescent="0.25">
      <c r="E13187" s="169"/>
      <c r="F13187" s="169"/>
      <c r="G13187" s="169"/>
      <c r="H13187" s="204"/>
    </row>
    <row r="13188" spans="5:8" x14ac:dyDescent="0.25">
      <c r="E13188" s="169"/>
      <c r="F13188" s="169"/>
      <c r="G13188" s="169"/>
      <c r="H13188" s="204"/>
    </row>
    <row r="13189" spans="5:8" x14ac:dyDescent="0.25">
      <c r="E13189" s="169"/>
      <c r="F13189" s="169"/>
      <c r="G13189" s="169"/>
      <c r="H13189" s="204"/>
    </row>
    <row r="13190" spans="5:8" x14ac:dyDescent="0.25">
      <c r="E13190" s="169"/>
      <c r="F13190" s="169"/>
      <c r="G13190" s="169"/>
      <c r="H13190" s="204"/>
    </row>
    <row r="13191" spans="5:8" x14ac:dyDescent="0.25">
      <c r="E13191" s="169"/>
      <c r="F13191" s="169"/>
      <c r="G13191" s="169"/>
      <c r="H13191" s="204"/>
    </row>
    <row r="13192" spans="5:8" x14ac:dyDescent="0.25">
      <c r="E13192" s="169"/>
      <c r="F13192" s="169"/>
      <c r="G13192" s="169"/>
      <c r="H13192" s="204"/>
    </row>
    <row r="13193" spans="5:8" x14ac:dyDescent="0.25">
      <c r="E13193" s="169"/>
      <c r="F13193" s="169"/>
      <c r="G13193" s="169"/>
      <c r="H13193" s="204"/>
    </row>
    <row r="13194" spans="5:8" x14ac:dyDescent="0.25">
      <c r="E13194" s="169"/>
      <c r="F13194" s="169"/>
      <c r="G13194" s="169"/>
      <c r="H13194" s="204"/>
    </row>
    <row r="13195" spans="5:8" x14ac:dyDescent="0.25">
      <c r="E13195" s="169"/>
      <c r="F13195" s="169"/>
      <c r="G13195" s="169"/>
      <c r="H13195" s="204"/>
    </row>
    <row r="13196" spans="5:8" x14ac:dyDescent="0.25">
      <c r="E13196" s="169"/>
      <c r="F13196" s="169"/>
      <c r="G13196" s="169"/>
      <c r="H13196" s="204"/>
    </row>
    <row r="13197" spans="5:8" x14ac:dyDescent="0.25">
      <c r="E13197" s="169"/>
      <c r="F13197" s="169"/>
      <c r="G13197" s="169"/>
      <c r="H13197" s="204"/>
    </row>
    <row r="13198" spans="5:8" x14ac:dyDescent="0.25">
      <c r="E13198" s="169"/>
      <c r="F13198" s="169"/>
      <c r="G13198" s="169"/>
      <c r="H13198" s="204"/>
    </row>
    <row r="13199" spans="5:8" x14ac:dyDescent="0.25">
      <c r="E13199" s="169"/>
      <c r="F13199" s="169"/>
      <c r="G13199" s="169"/>
      <c r="H13199" s="204"/>
    </row>
    <row r="13200" spans="5:8" x14ac:dyDescent="0.25">
      <c r="E13200" s="169"/>
      <c r="F13200" s="169"/>
      <c r="G13200" s="169"/>
      <c r="H13200" s="204"/>
    </row>
    <row r="13201" spans="5:8" x14ac:dyDescent="0.25">
      <c r="E13201" s="169"/>
      <c r="F13201" s="169"/>
      <c r="G13201" s="169"/>
      <c r="H13201" s="204"/>
    </row>
    <row r="13202" spans="5:8" x14ac:dyDescent="0.25">
      <c r="E13202" s="169"/>
      <c r="F13202" s="169"/>
      <c r="G13202" s="169"/>
      <c r="H13202" s="204"/>
    </row>
    <row r="13203" spans="5:8" x14ac:dyDescent="0.25">
      <c r="E13203" s="169"/>
      <c r="F13203" s="169"/>
      <c r="G13203" s="169"/>
      <c r="H13203" s="204"/>
    </row>
    <row r="13204" spans="5:8" x14ac:dyDescent="0.25">
      <c r="E13204" s="169"/>
      <c r="F13204" s="169"/>
      <c r="G13204" s="169"/>
      <c r="H13204" s="204"/>
    </row>
    <row r="13205" spans="5:8" x14ac:dyDescent="0.25">
      <c r="E13205" s="169"/>
      <c r="F13205" s="169"/>
      <c r="G13205" s="169"/>
      <c r="H13205" s="204"/>
    </row>
    <row r="13206" spans="5:8" x14ac:dyDescent="0.25">
      <c r="E13206" s="169"/>
      <c r="F13206" s="169"/>
      <c r="G13206" s="169"/>
      <c r="H13206" s="204"/>
    </row>
    <row r="13207" spans="5:8" x14ac:dyDescent="0.25">
      <c r="E13207" s="169"/>
      <c r="F13207" s="169"/>
      <c r="G13207" s="169"/>
      <c r="H13207" s="204"/>
    </row>
    <row r="13208" spans="5:8" x14ac:dyDescent="0.25">
      <c r="E13208" s="169"/>
      <c r="F13208" s="169"/>
      <c r="G13208" s="169"/>
      <c r="H13208" s="204"/>
    </row>
    <row r="13209" spans="5:8" x14ac:dyDescent="0.25">
      <c r="E13209" s="169"/>
      <c r="F13209" s="169"/>
      <c r="G13209" s="169"/>
      <c r="H13209" s="204"/>
    </row>
    <row r="13210" spans="5:8" x14ac:dyDescent="0.25">
      <c r="E13210" s="169"/>
      <c r="F13210" s="169"/>
      <c r="G13210" s="169"/>
      <c r="H13210" s="204"/>
    </row>
    <row r="13211" spans="5:8" x14ac:dyDescent="0.25">
      <c r="E13211" s="169"/>
      <c r="F13211" s="169"/>
      <c r="G13211" s="169"/>
      <c r="H13211" s="204"/>
    </row>
    <row r="13212" spans="5:8" x14ac:dyDescent="0.25">
      <c r="E13212" s="169"/>
      <c r="F13212" s="169"/>
      <c r="G13212" s="169"/>
      <c r="H13212" s="204"/>
    </row>
    <row r="13213" spans="5:8" x14ac:dyDescent="0.25">
      <c r="E13213" s="169"/>
      <c r="F13213" s="169"/>
      <c r="G13213" s="169"/>
      <c r="H13213" s="204"/>
    </row>
    <row r="13214" spans="5:8" x14ac:dyDescent="0.25">
      <c r="E13214" s="169"/>
      <c r="F13214" s="169"/>
      <c r="G13214" s="169"/>
      <c r="H13214" s="204"/>
    </row>
    <row r="13215" spans="5:8" x14ac:dyDescent="0.25">
      <c r="E13215" s="169"/>
      <c r="F13215" s="169"/>
      <c r="G13215" s="169"/>
      <c r="H13215" s="204"/>
    </row>
    <row r="13216" spans="5:8" x14ac:dyDescent="0.25">
      <c r="E13216" s="169"/>
      <c r="F13216" s="169"/>
      <c r="G13216" s="169"/>
      <c r="H13216" s="204"/>
    </row>
    <row r="13217" spans="5:8" x14ac:dyDescent="0.25">
      <c r="E13217" s="169"/>
      <c r="F13217" s="169"/>
      <c r="G13217" s="169"/>
      <c r="H13217" s="204"/>
    </row>
    <row r="13218" spans="5:8" x14ac:dyDescent="0.25">
      <c r="E13218" s="169"/>
      <c r="F13218" s="169"/>
      <c r="G13218" s="169"/>
      <c r="H13218" s="204"/>
    </row>
    <row r="13219" spans="5:8" x14ac:dyDescent="0.25">
      <c r="E13219" s="169"/>
      <c r="F13219" s="169"/>
      <c r="G13219" s="169"/>
      <c r="H13219" s="204"/>
    </row>
    <row r="13220" spans="5:8" x14ac:dyDescent="0.25">
      <c r="E13220" s="169"/>
      <c r="F13220" s="169"/>
      <c r="G13220" s="169"/>
      <c r="H13220" s="204"/>
    </row>
    <row r="13221" spans="5:8" x14ac:dyDescent="0.25">
      <c r="E13221" s="169"/>
      <c r="F13221" s="169"/>
      <c r="G13221" s="169"/>
      <c r="H13221" s="204"/>
    </row>
    <row r="13222" spans="5:8" x14ac:dyDescent="0.25">
      <c r="E13222" s="169"/>
      <c r="F13222" s="169"/>
      <c r="G13222" s="169"/>
      <c r="H13222" s="204"/>
    </row>
    <row r="13223" spans="5:8" x14ac:dyDescent="0.25">
      <c r="E13223" s="169"/>
      <c r="F13223" s="169"/>
      <c r="G13223" s="169"/>
      <c r="H13223" s="204"/>
    </row>
    <row r="13224" spans="5:8" x14ac:dyDescent="0.25">
      <c r="E13224" s="169"/>
      <c r="F13224" s="169"/>
      <c r="G13224" s="169"/>
      <c r="H13224" s="204"/>
    </row>
    <row r="13225" spans="5:8" x14ac:dyDescent="0.25">
      <c r="E13225" s="169"/>
      <c r="F13225" s="169"/>
      <c r="G13225" s="169"/>
      <c r="H13225" s="204"/>
    </row>
    <row r="13226" spans="5:8" x14ac:dyDescent="0.25">
      <c r="E13226" s="169"/>
      <c r="F13226" s="169"/>
      <c r="G13226" s="169"/>
      <c r="H13226" s="204"/>
    </row>
    <row r="13227" spans="5:8" x14ac:dyDescent="0.25">
      <c r="E13227" s="169"/>
      <c r="F13227" s="169"/>
      <c r="G13227" s="169"/>
      <c r="H13227" s="204"/>
    </row>
    <row r="13228" spans="5:8" x14ac:dyDescent="0.25">
      <c r="E13228" s="169"/>
      <c r="F13228" s="169"/>
      <c r="G13228" s="169"/>
      <c r="H13228" s="204"/>
    </row>
    <row r="13229" spans="5:8" x14ac:dyDescent="0.25">
      <c r="E13229" s="169"/>
      <c r="F13229" s="169"/>
      <c r="G13229" s="169"/>
      <c r="H13229" s="204"/>
    </row>
    <row r="13230" spans="5:8" x14ac:dyDescent="0.25">
      <c r="E13230" s="169"/>
      <c r="F13230" s="169"/>
      <c r="G13230" s="169"/>
      <c r="H13230" s="204"/>
    </row>
    <row r="13231" spans="5:8" x14ac:dyDescent="0.25">
      <c r="E13231" s="169"/>
      <c r="F13231" s="169"/>
      <c r="G13231" s="169"/>
      <c r="H13231" s="204"/>
    </row>
    <row r="13232" spans="5:8" x14ac:dyDescent="0.25">
      <c r="E13232" s="169"/>
      <c r="F13232" s="169"/>
      <c r="G13232" s="169"/>
      <c r="H13232" s="204"/>
    </row>
    <row r="13233" spans="5:8" x14ac:dyDescent="0.25">
      <c r="E13233" s="169"/>
      <c r="F13233" s="169"/>
      <c r="G13233" s="169"/>
      <c r="H13233" s="204"/>
    </row>
    <row r="13234" spans="5:8" x14ac:dyDescent="0.25">
      <c r="E13234" s="169"/>
      <c r="F13234" s="169"/>
      <c r="G13234" s="169"/>
      <c r="H13234" s="204"/>
    </row>
    <row r="13235" spans="5:8" x14ac:dyDescent="0.25">
      <c r="E13235" s="169"/>
      <c r="F13235" s="169"/>
      <c r="G13235" s="169"/>
      <c r="H13235" s="204"/>
    </row>
    <row r="13236" spans="5:8" x14ac:dyDescent="0.25">
      <c r="E13236" s="169"/>
      <c r="F13236" s="169"/>
      <c r="G13236" s="169"/>
      <c r="H13236" s="204"/>
    </row>
    <row r="13237" spans="5:8" x14ac:dyDescent="0.25">
      <c r="E13237" s="169"/>
      <c r="F13237" s="169"/>
      <c r="G13237" s="169"/>
      <c r="H13237" s="204"/>
    </row>
    <row r="13238" spans="5:8" x14ac:dyDescent="0.25">
      <c r="E13238" s="169"/>
      <c r="F13238" s="169"/>
      <c r="G13238" s="169"/>
      <c r="H13238" s="204"/>
    </row>
    <row r="13239" spans="5:8" x14ac:dyDescent="0.25">
      <c r="E13239" s="169"/>
      <c r="F13239" s="169"/>
      <c r="G13239" s="169"/>
      <c r="H13239" s="204"/>
    </row>
    <row r="13240" spans="5:8" x14ac:dyDescent="0.25">
      <c r="E13240" s="169"/>
      <c r="F13240" s="169"/>
      <c r="G13240" s="169"/>
      <c r="H13240" s="204"/>
    </row>
    <row r="13241" spans="5:8" x14ac:dyDescent="0.25">
      <c r="E13241" s="169"/>
      <c r="F13241" s="169"/>
      <c r="G13241" s="169"/>
      <c r="H13241" s="204"/>
    </row>
    <row r="13242" spans="5:8" x14ac:dyDescent="0.25">
      <c r="E13242" s="169"/>
      <c r="F13242" s="169"/>
      <c r="G13242" s="169"/>
      <c r="H13242" s="204"/>
    </row>
    <row r="13243" spans="5:8" x14ac:dyDescent="0.25">
      <c r="E13243" s="169"/>
      <c r="F13243" s="169"/>
      <c r="G13243" s="169"/>
      <c r="H13243" s="204"/>
    </row>
    <row r="13244" spans="5:8" x14ac:dyDescent="0.25">
      <c r="E13244" s="169"/>
      <c r="F13244" s="169"/>
      <c r="G13244" s="169"/>
      <c r="H13244" s="204"/>
    </row>
    <row r="13245" spans="5:8" x14ac:dyDescent="0.25">
      <c r="E13245" s="169"/>
      <c r="F13245" s="169"/>
      <c r="G13245" s="169"/>
      <c r="H13245" s="204"/>
    </row>
    <row r="13246" spans="5:8" x14ac:dyDescent="0.25">
      <c r="E13246" s="169"/>
      <c r="F13246" s="169"/>
      <c r="G13246" s="169"/>
      <c r="H13246" s="204"/>
    </row>
    <row r="13247" spans="5:8" x14ac:dyDescent="0.25">
      <c r="E13247" s="169"/>
      <c r="F13247" s="169"/>
      <c r="G13247" s="169"/>
      <c r="H13247" s="204"/>
    </row>
    <row r="13248" spans="5:8" x14ac:dyDescent="0.25">
      <c r="E13248" s="169"/>
      <c r="F13248" s="169"/>
      <c r="G13248" s="169"/>
      <c r="H13248" s="204"/>
    </row>
    <row r="13249" spans="5:8" x14ac:dyDescent="0.25">
      <c r="E13249" s="169"/>
      <c r="F13249" s="169"/>
      <c r="G13249" s="169"/>
      <c r="H13249" s="204"/>
    </row>
    <row r="13250" spans="5:8" x14ac:dyDescent="0.25">
      <c r="E13250" s="169"/>
      <c r="F13250" s="169"/>
      <c r="G13250" s="169"/>
      <c r="H13250" s="204"/>
    </row>
    <row r="13251" spans="5:8" x14ac:dyDescent="0.25">
      <c r="E13251" s="169"/>
      <c r="F13251" s="169"/>
      <c r="G13251" s="169"/>
      <c r="H13251" s="204"/>
    </row>
    <row r="13252" spans="5:8" x14ac:dyDescent="0.25">
      <c r="E13252" s="169"/>
      <c r="F13252" s="169"/>
      <c r="G13252" s="169"/>
      <c r="H13252" s="204"/>
    </row>
    <row r="13253" spans="5:8" x14ac:dyDescent="0.25">
      <c r="E13253" s="169"/>
      <c r="F13253" s="169"/>
      <c r="G13253" s="169"/>
      <c r="H13253" s="204"/>
    </row>
    <row r="13254" spans="5:8" x14ac:dyDescent="0.25">
      <c r="E13254" s="169"/>
      <c r="F13254" s="169"/>
      <c r="G13254" s="169"/>
      <c r="H13254" s="204"/>
    </row>
    <row r="13255" spans="5:8" x14ac:dyDescent="0.25">
      <c r="E13255" s="169"/>
      <c r="F13255" s="169"/>
      <c r="G13255" s="169"/>
      <c r="H13255" s="204"/>
    </row>
    <row r="13256" spans="5:8" x14ac:dyDescent="0.25">
      <c r="E13256" s="169"/>
      <c r="F13256" s="169"/>
      <c r="G13256" s="169"/>
      <c r="H13256" s="204"/>
    </row>
    <row r="13257" spans="5:8" x14ac:dyDescent="0.25">
      <c r="E13257" s="169"/>
      <c r="F13257" s="169"/>
      <c r="G13257" s="169"/>
      <c r="H13257" s="204"/>
    </row>
    <row r="13258" spans="5:8" x14ac:dyDescent="0.25">
      <c r="E13258" s="169"/>
      <c r="F13258" s="169"/>
      <c r="G13258" s="169"/>
      <c r="H13258" s="204"/>
    </row>
    <row r="13259" spans="5:8" x14ac:dyDescent="0.25">
      <c r="E13259" s="169"/>
      <c r="F13259" s="169"/>
      <c r="G13259" s="169"/>
      <c r="H13259" s="204"/>
    </row>
    <row r="13260" spans="5:8" x14ac:dyDescent="0.25">
      <c r="E13260" s="169"/>
      <c r="F13260" s="169"/>
      <c r="G13260" s="169"/>
      <c r="H13260" s="204"/>
    </row>
    <row r="13261" spans="5:8" x14ac:dyDescent="0.25">
      <c r="E13261" s="169"/>
      <c r="F13261" s="169"/>
      <c r="G13261" s="169"/>
      <c r="H13261" s="204"/>
    </row>
    <row r="13262" spans="5:8" x14ac:dyDescent="0.25">
      <c r="E13262" s="169"/>
      <c r="F13262" s="169"/>
      <c r="G13262" s="169"/>
      <c r="H13262" s="204"/>
    </row>
    <row r="13263" spans="5:8" x14ac:dyDescent="0.25">
      <c r="E13263" s="169"/>
      <c r="F13263" s="169"/>
      <c r="G13263" s="169"/>
      <c r="H13263" s="204"/>
    </row>
    <row r="13264" spans="5:8" x14ac:dyDescent="0.25">
      <c r="E13264" s="169"/>
      <c r="F13264" s="169"/>
      <c r="G13264" s="169"/>
      <c r="H13264" s="204"/>
    </row>
    <row r="13265" spans="5:8" x14ac:dyDescent="0.25">
      <c r="E13265" s="169"/>
      <c r="F13265" s="169"/>
      <c r="G13265" s="169"/>
      <c r="H13265" s="204"/>
    </row>
    <row r="13266" spans="5:8" x14ac:dyDescent="0.25">
      <c r="E13266" s="169"/>
      <c r="F13266" s="169"/>
      <c r="G13266" s="169"/>
      <c r="H13266" s="204"/>
    </row>
    <row r="13267" spans="5:8" x14ac:dyDescent="0.25">
      <c r="E13267" s="169"/>
      <c r="F13267" s="169"/>
      <c r="G13267" s="169"/>
      <c r="H13267" s="204"/>
    </row>
    <row r="13268" spans="5:8" x14ac:dyDescent="0.25">
      <c r="E13268" s="169"/>
      <c r="F13268" s="169"/>
      <c r="G13268" s="169"/>
      <c r="H13268" s="204"/>
    </row>
    <row r="13269" spans="5:8" x14ac:dyDescent="0.25">
      <c r="E13269" s="169"/>
      <c r="F13269" s="169"/>
      <c r="G13269" s="169"/>
      <c r="H13269" s="204"/>
    </row>
    <row r="13270" spans="5:8" x14ac:dyDescent="0.25">
      <c r="E13270" s="169"/>
      <c r="F13270" s="169"/>
      <c r="G13270" s="169"/>
      <c r="H13270" s="204"/>
    </row>
    <row r="13271" spans="5:8" x14ac:dyDescent="0.25">
      <c r="E13271" s="169"/>
      <c r="F13271" s="169"/>
      <c r="G13271" s="169"/>
      <c r="H13271" s="204"/>
    </row>
    <row r="13272" spans="5:8" x14ac:dyDescent="0.25">
      <c r="E13272" s="169"/>
      <c r="F13272" s="169"/>
      <c r="G13272" s="169"/>
      <c r="H13272" s="204"/>
    </row>
    <row r="13273" spans="5:8" x14ac:dyDescent="0.25">
      <c r="E13273" s="169"/>
      <c r="F13273" s="169"/>
      <c r="G13273" s="169"/>
      <c r="H13273" s="204"/>
    </row>
    <row r="13274" spans="5:8" x14ac:dyDescent="0.25">
      <c r="E13274" s="169"/>
      <c r="F13274" s="169"/>
      <c r="G13274" s="169"/>
      <c r="H13274" s="204"/>
    </row>
    <row r="13275" spans="5:8" x14ac:dyDescent="0.25">
      <c r="E13275" s="169"/>
      <c r="F13275" s="169"/>
      <c r="G13275" s="169"/>
      <c r="H13275" s="204"/>
    </row>
    <row r="13276" spans="5:8" x14ac:dyDescent="0.25">
      <c r="E13276" s="169"/>
      <c r="F13276" s="169"/>
      <c r="G13276" s="169"/>
      <c r="H13276" s="204"/>
    </row>
    <row r="13277" spans="5:8" x14ac:dyDescent="0.25">
      <c r="E13277" s="169"/>
      <c r="F13277" s="169"/>
      <c r="G13277" s="169"/>
      <c r="H13277" s="204"/>
    </row>
    <row r="13278" spans="5:8" x14ac:dyDescent="0.25">
      <c r="E13278" s="169"/>
      <c r="F13278" s="169"/>
      <c r="G13278" s="169"/>
      <c r="H13278" s="204"/>
    </row>
    <row r="13279" spans="5:8" x14ac:dyDescent="0.25">
      <c r="E13279" s="169"/>
      <c r="F13279" s="169"/>
      <c r="G13279" s="169"/>
      <c r="H13279" s="204"/>
    </row>
    <row r="13280" spans="5:8" x14ac:dyDescent="0.25">
      <c r="E13280" s="169"/>
      <c r="F13280" s="169"/>
      <c r="G13280" s="169"/>
      <c r="H13280" s="204"/>
    </row>
    <row r="13281" spans="5:8" x14ac:dyDescent="0.25">
      <c r="E13281" s="169"/>
      <c r="F13281" s="169"/>
      <c r="G13281" s="169"/>
      <c r="H13281" s="204"/>
    </row>
    <row r="13282" spans="5:8" x14ac:dyDescent="0.25">
      <c r="E13282" s="169"/>
      <c r="F13282" s="169"/>
      <c r="G13282" s="169"/>
      <c r="H13282" s="204"/>
    </row>
    <row r="13283" spans="5:8" x14ac:dyDescent="0.25">
      <c r="E13283" s="169"/>
      <c r="F13283" s="169"/>
      <c r="G13283" s="169"/>
      <c r="H13283" s="204"/>
    </row>
    <row r="13284" spans="5:8" x14ac:dyDescent="0.25">
      <c r="E13284" s="169"/>
      <c r="F13284" s="169"/>
      <c r="G13284" s="169"/>
      <c r="H13284" s="204"/>
    </row>
    <row r="13285" spans="5:8" x14ac:dyDescent="0.25">
      <c r="E13285" s="169"/>
      <c r="F13285" s="169"/>
      <c r="G13285" s="169"/>
      <c r="H13285" s="204"/>
    </row>
    <row r="13286" spans="5:8" x14ac:dyDescent="0.25">
      <c r="E13286" s="169"/>
      <c r="F13286" s="169"/>
      <c r="G13286" s="169"/>
      <c r="H13286" s="204"/>
    </row>
    <row r="13287" spans="5:8" x14ac:dyDescent="0.25">
      <c r="E13287" s="169"/>
      <c r="F13287" s="169"/>
      <c r="G13287" s="169"/>
      <c r="H13287" s="204"/>
    </row>
    <row r="13288" spans="5:8" x14ac:dyDescent="0.25">
      <c r="E13288" s="169"/>
      <c r="F13288" s="169"/>
      <c r="G13288" s="169"/>
      <c r="H13288" s="204"/>
    </row>
    <row r="13289" spans="5:8" x14ac:dyDescent="0.25">
      <c r="E13289" s="169"/>
      <c r="F13289" s="169"/>
      <c r="G13289" s="169"/>
      <c r="H13289" s="204"/>
    </row>
    <row r="13290" spans="5:8" x14ac:dyDescent="0.25">
      <c r="E13290" s="169"/>
      <c r="F13290" s="169"/>
      <c r="G13290" s="169"/>
      <c r="H13290" s="204"/>
    </row>
    <row r="13291" spans="5:8" x14ac:dyDescent="0.25">
      <c r="E13291" s="169"/>
      <c r="F13291" s="169"/>
      <c r="G13291" s="169"/>
      <c r="H13291" s="204"/>
    </row>
    <row r="13292" spans="5:8" x14ac:dyDescent="0.25">
      <c r="E13292" s="169"/>
      <c r="F13292" s="169"/>
      <c r="G13292" s="169"/>
      <c r="H13292" s="204"/>
    </row>
    <row r="13293" spans="5:8" x14ac:dyDescent="0.25">
      <c r="E13293" s="169"/>
      <c r="F13293" s="169"/>
      <c r="G13293" s="169"/>
      <c r="H13293" s="204"/>
    </row>
    <row r="13294" spans="5:8" x14ac:dyDescent="0.25">
      <c r="E13294" s="169"/>
      <c r="F13294" s="169"/>
      <c r="G13294" s="169"/>
      <c r="H13294" s="204"/>
    </row>
    <row r="13295" spans="5:8" x14ac:dyDescent="0.25">
      <c r="E13295" s="169"/>
      <c r="F13295" s="169"/>
      <c r="G13295" s="169"/>
      <c r="H13295" s="204"/>
    </row>
    <row r="13296" spans="5:8" x14ac:dyDescent="0.25">
      <c r="E13296" s="169"/>
      <c r="F13296" s="169"/>
      <c r="G13296" s="169"/>
      <c r="H13296" s="204"/>
    </row>
    <row r="13297" spans="5:8" x14ac:dyDescent="0.25">
      <c r="E13297" s="169"/>
      <c r="F13297" s="169"/>
      <c r="G13297" s="169"/>
      <c r="H13297" s="204"/>
    </row>
    <row r="13298" spans="5:8" x14ac:dyDescent="0.25">
      <c r="E13298" s="169"/>
      <c r="F13298" s="169"/>
      <c r="G13298" s="169"/>
      <c r="H13298" s="204"/>
    </row>
    <row r="13299" spans="5:8" x14ac:dyDescent="0.25">
      <c r="E13299" s="169"/>
      <c r="F13299" s="169"/>
      <c r="G13299" s="169"/>
      <c r="H13299" s="204"/>
    </row>
    <row r="13300" spans="5:8" x14ac:dyDescent="0.25">
      <c r="E13300" s="169"/>
      <c r="F13300" s="169"/>
      <c r="G13300" s="169"/>
      <c r="H13300" s="204"/>
    </row>
    <row r="13301" spans="5:8" x14ac:dyDescent="0.25">
      <c r="E13301" s="169"/>
      <c r="F13301" s="169"/>
      <c r="G13301" s="169"/>
      <c r="H13301" s="204"/>
    </row>
    <row r="13302" spans="5:8" x14ac:dyDescent="0.25">
      <c r="E13302" s="169"/>
      <c r="F13302" s="169"/>
      <c r="G13302" s="169"/>
      <c r="H13302" s="204"/>
    </row>
    <row r="13303" spans="5:8" x14ac:dyDescent="0.25">
      <c r="E13303" s="169"/>
      <c r="F13303" s="169"/>
      <c r="G13303" s="169"/>
      <c r="H13303" s="204"/>
    </row>
    <row r="13304" spans="5:8" x14ac:dyDescent="0.25">
      <c r="E13304" s="169"/>
      <c r="F13304" s="169"/>
      <c r="G13304" s="169"/>
      <c r="H13304" s="204"/>
    </row>
    <row r="13305" spans="5:8" x14ac:dyDescent="0.25">
      <c r="E13305" s="169"/>
      <c r="F13305" s="169"/>
      <c r="G13305" s="169"/>
      <c r="H13305" s="204"/>
    </row>
    <row r="13306" spans="5:8" x14ac:dyDescent="0.25">
      <c r="E13306" s="169"/>
      <c r="F13306" s="169"/>
      <c r="G13306" s="169"/>
      <c r="H13306" s="204"/>
    </row>
    <row r="13307" spans="5:8" x14ac:dyDescent="0.25">
      <c r="E13307" s="169"/>
      <c r="F13307" s="169"/>
      <c r="G13307" s="169"/>
      <c r="H13307" s="204"/>
    </row>
    <row r="13308" spans="5:8" x14ac:dyDescent="0.25">
      <c r="E13308" s="169"/>
      <c r="F13308" s="169"/>
      <c r="G13308" s="169"/>
      <c r="H13308" s="204"/>
    </row>
    <row r="13309" spans="5:8" x14ac:dyDescent="0.25">
      <c r="E13309" s="169"/>
      <c r="F13309" s="169"/>
      <c r="G13309" s="169"/>
      <c r="H13309" s="204"/>
    </row>
    <row r="13310" spans="5:8" x14ac:dyDescent="0.25">
      <c r="E13310" s="169"/>
      <c r="F13310" s="169"/>
      <c r="G13310" s="169"/>
      <c r="H13310" s="204"/>
    </row>
    <row r="13311" spans="5:8" x14ac:dyDescent="0.25">
      <c r="E13311" s="169"/>
      <c r="F13311" s="169"/>
      <c r="G13311" s="169"/>
      <c r="H13311" s="204"/>
    </row>
    <row r="13312" spans="5:8" x14ac:dyDescent="0.25">
      <c r="E13312" s="169"/>
      <c r="F13312" s="169"/>
      <c r="G13312" s="169"/>
      <c r="H13312" s="204"/>
    </row>
    <row r="13313" spans="5:8" x14ac:dyDescent="0.25">
      <c r="E13313" s="169"/>
      <c r="F13313" s="169"/>
      <c r="G13313" s="169"/>
      <c r="H13313" s="204"/>
    </row>
    <row r="13314" spans="5:8" x14ac:dyDescent="0.25">
      <c r="E13314" s="169"/>
      <c r="F13314" s="169"/>
      <c r="G13314" s="169"/>
      <c r="H13314" s="204"/>
    </row>
    <row r="13315" spans="5:8" x14ac:dyDescent="0.25">
      <c r="E13315" s="169"/>
      <c r="F13315" s="169"/>
      <c r="G13315" s="169"/>
      <c r="H13315" s="204"/>
    </row>
    <row r="13316" spans="5:8" x14ac:dyDescent="0.25">
      <c r="E13316" s="169"/>
      <c r="F13316" s="169"/>
      <c r="G13316" s="169"/>
      <c r="H13316" s="204"/>
    </row>
    <row r="13317" spans="5:8" x14ac:dyDescent="0.25">
      <c r="E13317" s="169"/>
      <c r="F13317" s="169"/>
      <c r="G13317" s="169"/>
      <c r="H13317" s="204"/>
    </row>
    <row r="13318" spans="5:8" x14ac:dyDescent="0.25">
      <c r="E13318" s="169"/>
      <c r="F13318" s="169"/>
      <c r="G13318" s="169"/>
      <c r="H13318" s="204"/>
    </row>
    <row r="13319" spans="5:8" x14ac:dyDescent="0.25">
      <c r="E13319" s="169"/>
      <c r="F13319" s="169"/>
      <c r="G13319" s="169"/>
      <c r="H13319" s="204"/>
    </row>
    <row r="13320" spans="5:8" x14ac:dyDescent="0.25">
      <c r="E13320" s="169"/>
      <c r="F13320" s="169"/>
      <c r="G13320" s="169"/>
      <c r="H13320" s="204"/>
    </row>
    <row r="13321" spans="5:8" x14ac:dyDescent="0.25">
      <c r="E13321" s="169"/>
      <c r="F13321" s="169"/>
      <c r="G13321" s="169"/>
      <c r="H13321" s="204"/>
    </row>
    <row r="13322" spans="5:8" x14ac:dyDescent="0.25">
      <c r="E13322" s="169"/>
      <c r="F13322" s="169"/>
      <c r="G13322" s="169"/>
      <c r="H13322" s="204"/>
    </row>
    <row r="13323" spans="5:8" x14ac:dyDescent="0.25">
      <c r="E13323" s="169"/>
      <c r="F13323" s="169"/>
      <c r="G13323" s="169"/>
      <c r="H13323" s="204"/>
    </row>
    <row r="13324" spans="5:8" x14ac:dyDescent="0.25">
      <c r="E13324" s="169"/>
      <c r="F13324" s="169"/>
      <c r="G13324" s="169"/>
      <c r="H13324" s="204"/>
    </row>
    <row r="13325" spans="5:8" x14ac:dyDescent="0.25">
      <c r="E13325" s="169"/>
      <c r="F13325" s="169"/>
      <c r="G13325" s="169"/>
      <c r="H13325" s="204"/>
    </row>
    <row r="13326" spans="5:8" x14ac:dyDescent="0.25">
      <c r="E13326" s="169"/>
      <c r="F13326" s="169"/>
      <c r="G13326" s="169"/>
      <c r="H13326" s="204"/>
    </row>
    <row r="13327" spans="5:8" x14ac:dyDescent="0.25">
      <c r="E13327" s="169"/>
      <c r="F13327" s="169"/>
      <c r="G13327" s="169"/>
      <c r="H13327" s="204"/>
    </row>
    <row r="13328" spans="5:8" x14ac:dyDescent="0.25">
      <c r="E13328" s="169"/>
      <c r="F13328" s="169"/>
      <c r="G13328" s="169"/>
      <c r="H13328" s="204"/>
    </row>
    <row r="13329" spans="5:8" x14ac:dyDescent="0.25">
      <c r="E13329" s="169"/>
      <c r="F13329" s="169"/>
      <c r="G13329" s="169"/>
      <c r="H13329" s="204"/>
    </row>
    <row r="13330" spans="5:8" x14ac:dyDescent="0.25">
      <c r="E13330" s="169"/>
      <c r="F13330" s="169"/>
      <c r="G13330" s="169"/>
      <c r="H13330" s="204"/>
    </row>
    <row r="13331" spans="5:8" x14ac:dyDescent="0.25">
      <c r="E13331" s="169"/>
      <c r="F13331" s="169"/>
      <c r="G13331" s="169"/>
      <c r="H13331" s="204"/>
    </row>
    <row r="13332" spans="5:8" x14ac:dyDescent="0.25">
      <c r="E13332" s="169"/>
      <c r="F13332" s="169"/>
      <c r="G13332" s="169"/>
      <c r="H13332" s="204"/>
    </row>
    <row r="13333" spans="5:8" x14ac:dyDescent="0.25">
      <c r="E13333" s="169"/>
      <c r="F13333" s="169"/>
      <c r="G13333" s="169"/>
      <c r="H13333" s="204"/>
    </row>
    <row r="13334" spans="5:8" x14ac:dyDescent="0.25">
      <c r="E13334" s="169"/>
      <c r="F13334" s="169"/>
      <c r="G13334" s="169"/>
      <c r="H13334" s="204"/>
    </row>
    <row r="13335" spans="5:8" x14ac:dyDescent="0.25">
      <c r="E13335" s="169"/>
      <c r="F13335" s="169"/>
      <c r="G13335" s="169"/>
      <c r="H13335" s="204"/>
    </row>
    <row r="13336" spans="5:8" x14ac:dyDescent="0.25">
      <c r="E13336" s="169"/>
      <c r="F13336" s="169"/>
      <c r="G13336" s="169"/>
      <c r="H13336" s="204"/>
    </row>
    <row r="13337" spans="5:8" x14ac:dyDescent="0.25">
      <c r="E13337" s="169"/>
      <c r="F13337" s="169"/>
      <c r="G13337" s="169"/>
      <c r="H13337" s="204"/>
    </row>
    <row r="13338" spans="5:8" x14ac:dyDescent="0.25">
      <c r="E13338" s="169"/>
      <c r="F13338" s="169"/>
      <c r="G13338" s="169"/>
      <c r="H13338" s="204"/>
    </row>
    <row r="13339" spans="5:8" x14ac:dyDescent="0.25">
      <c r="E13339" s="169"/>
      <c r="F13339" s="169"/>
      <c r="G13339" s="169"/>
      <c r="H13339" s="204"/>
    </row>
    <row r="13340" spans="5:8" x14ac:dyDescent="0.25">
      <c r="E13340" s="169"/>
      <c r="F13340" s="169"/>
      <c r="G13340" s="169"/>
      <c r="H13340" s="204"/>
    </row>
    <row r="13341" spans="5:8" x14ac:dyDescent="0.25">
      <c r="E13341" s="169"/>
      <c r="F13341" s="169"/>
      <c r="G13341" s="169"/>
      <c r="H13341" s="204"/>
    </row>
    <row r="13342" spans="5:8" x14ac:dyDescent="0.25">
      <c r="E13342" s="169"/>
      <c r="F13342" s="169"/>
      <c r="G13342" s="169"/>
      <c r="H13342" s="204"/>
    </row>
    <row r="13343" spans="5:8" x14ac:dyDescent="0.25">
      <c r="E13343" s="169"/>
      <c r="F13343" s="169"/>
      <c r="G13343" s="169"/>
      <c r="H13343" s="204"/>
    </row>
    <row r="13344" spans="5:8" x14ac:dyDescent="0.25">
      <c r="E13344" s="169"/>
      <c r="F13344" s="169"/>
      <c r="G13344" s="169"/>
      <c r="H13344" s="204"/>
    </row>
    <row r="13345" spans="5:8" x14ac:dyDescent="0.25">
      <c r="E13345" s="169"/>
      <c r="F13345" s="169"/>
      <c r="G13345" s="169"/>
      <c r="H13345" s="204"/>
    </row>
    <row r="13346" spans="5:8" x14ac:dyDescent="0.25">
      <c r="E13346" s="169"/>
      <c r="F13346" s="169"/>
      <c r="G13346" s="169"/>
      <c r="H13346" s="204"/>
    </row>
    <row r="13347" spans="5:8" x14ac:dyDescent="0.25">
      <c r="E13347" s="169"/>
      <c r="F13347" s="169"/>
      <c r="G13347" s="169"/>
      <c r="H13347" s="204"/>
    </row>
    <row r="13348" spans="5:8" x14ac:dyDescent="0.25">
      <c r="E13348" s="169"/>
      <c r="F13348" s="169"/>
      <c r="G13348" s="169"/>
      <c r="H13348" s="204"/>
    </row>
    <row r="13349" spans="5:8" x14ac:dyDescent="0.25">
      <c r="E13349" s="169"/>
      <c r="F13349" s="169"/>
      <c r="G13349" s="169"/>
      <c r="H13349" s="204"/>
    </row>
    <row r="13350" spans="5:8" x14ac:dyDescent="0.25">
      <c r="E13350" s="169"/>
      <c r="F13350" s="169"/>
      <c r="G13350" s="169"/>
      <c r="H13350" s="204"/>
    </row>
    <row r="13351" spans="5:8" x14ac:dyDescent="0.25">
      <c r="E13351" s="169"/>
      <c r="F13351" s="169"/>
      <c r="G13351" s="169"/>
      <c r="H13351" s="204"/>
    </row>
    <row r="13352" spans="5:8" x14ac:dyDescent="0.25">
      <c r="E13352" s="169"/>
      <c r="F13352" s="169"/>
      <c r="G13352" s="169"/>
      <c r="H13352" s="204"/>
    </row>
    <row r="13353" spans="5:8" x14ac:dyDescent="0.25">
      <c r="E13353" s="169"/>
      <c r="F13353" s="169"/>
      <c r="G13353" s="169"/>
      <c r="H13353" s="204"/>
    </row>
    <row r="13354" spans="5:8" x14ac:dyDescent="0.25">
      <c r="E13354" s="169"/>
      <c r="F13354" s="169"/>
      <c r="G13354" s="169"/>
      <c r="H13354" s="204"/>
    </row>
    <row r="13355" spans="5:8" x14ac:dyDescent="0.25">
      <c r="E13355" s="169"/>
      <c r="F13355" s="169"/>
      <c r="G13355" s="169"/>
      <c r="H13355" s="204"/>
    </row>
    <row r="13356" spans="5:8" x14ac:dyDescent="0.25">
      <c r="E13356" s="169"/>
      <c r="F13356" s="169"/>
      <c r="G13356" s="169"/>
      <c r="H13356" s="204"/>
    </row>
    <row r="13357" spans="5:8" x14ac:dyDescent="0.25">
      <c r="E13357" s="169"/>
      <c r="F13357" s="169"/>
      <c r="G13357" s="169"/>
      <c r="H13357" s="204"/>
    </row>
    <row r="13358" spans="5:8" x14ac:dyDescent="0.25">
      <c r="E13358" s="169"/>
      <c r="F13358" s="169"/>
      <c r="G13358" s="169"/>
      <c r="H13358" s="204"/>
    </row>
    <row r="13359" spans="5:8" x14ac:dyDescent="0.25">
      <c r="E13359" s="169"/>
      <c r="F13359" s="169"/>
      <c r="G13359" s="169"/>
      <c r="H13359" s="204"/>
    </row>
    <row r="13360" spans="5:8" x14ac:dyDescent="0.25">
      <c r="E13360" s="169"/>
      <c r="F13360" s="169"/>
      <c r="G13360" s="169"/>
      <c r="H13360" s="204"/>
    </row>
    <row r="13361" spans="5:8" x14ac:dyDescent="0.25">
      <c r="E13361" s="169"/>
      <c r="F13361" s="169"/>
      <c r="G13361" s="169"/>
      <c r="H13361" s="204"/>
    </row>
    <row r="13362" spans="5:8" x14ac:dyDescent="0.25">
      <c r="E13362" s="169"/>
      <c r="F13362" s="169"/>
      <c r="G13362" s="169"/>
      <c r="H13362" s="204"/>
    </row>
    <row r="13363" spans="5:8" x14ac:dyDescent="0.25">
      <c r="E13363" s="169"/>
      <c r="F13363" s="169"/>
      <c r="G13363" s="169"/>
      <c r="H13363" s="204"/>
    </row>
    <row r="13364" spans="5:8" x14ac:dyDescent="0.25">
      <c r="E13364" s="169"/>
      <c r="F13364" s="169"/>
      <c r="G13364" s="169"/>
      <c r="H13364" s="204"/>
    </row>
    <row r="13365" spans="5:8" x14ac:dyDescent="0.25">
      <c r="E13365" s="169"/>
      <c r="F13365" s="169"/>
      <c r="G13365" s="169"/>
      <c r="H13365" s="204"/>
    </row>
    <row r="13366" spans="5:8" x14ac:dyDescent="0.25">
      <c r="E13366" s="169"/>
      <c r="F13366" s="169"/>
      <c r="G13366" s="169"/>
      <c r="H13366" s="204"/>
    </row>
    <row r="13367" spans="5:8" x14ac:dyDescent="0.25">
      <c r="E13367" s="169"/>
      <c r="F13367" s="169"/>
      <c r="G13367" s="169"/>
      <c r="H13367" s="204"/>
    </row>
    <row r="13368" spans="5:8" x14ac:dyDescent="0.25">
      <c r="E13368" s="169"/>
      <c r="F13368" s="169"/>
      <c r="G13368" s="169"/>
      <c r="H13368" s="204"/>
    </row>
    <row r="13369" spans="5:8" x14ac:dyDescent="0.25">
      <c r="E13369" s="169"/>
      <c r="F13369" s="169"/>
      <c r="G13369" s="169"/>
      <c r="H13369" s="204"/>
    </row>
    <row r="13370" spans="5:8" x14ac:dyDescent="0.25">
      <c r="E13370" s="169"/>
      <c r="F13370" s="169"/>
      <c r="G13370" s="169"/>
      <c r="H13370" s="204"/>
    </row>
    <row r="13371" spans="5:8" x14ac:dyDescent="0.25">
      <c r="E13371" s="169"/>
      <c r="F13371" s="169"/>
      <c r="G13371" s="169"/>
      <c r="H13371" s="204"/>
    </row>
    <row r="13372" spans="5:8" x14ac:dyDescent="0.25">
      <c r="E13372" s="169"/>
      <c r="F13372" s="169"/>
      <c r="G13372" s="169"/>
      <c r="H13372" s="204"/>
    </row>
    <row r="13373" spans="5:8" x14ac:dyDescent="0.25">
      <c r="E13373" s="169"/>
      <c r="F13373" s="169"/>
      <c r="G13373" s="169"/>
      <c r="H13373" s="204"/>
    </row>
    <row r="13374" spans="5:8" x14ac:dyDescent="0.25">
      <c r="E13374" s="169"/>
      <c r="F13374" s="169"/>
      <c r="G13374" s="169"/>
      <c r="H13374" s="204"/>
    </row>
    <row r="13375" spans="5:8" x14ac:dyDescent="0.25">
      <c r="E13375" s="169"/>
      <c r="F13375" s="169"/>
      <c r="G13375" s="169"/>
      <c r="H13375" s="204"/>
    </row>
    <row r="13376" spans="5:8" x14ac:dyDescent="0.25">
      <c r="E13376" s="169"/>
      <c r="F13376" s="169"/>
      <c r="G13376" s="169"/>
      <c r="H13376" s="204"/>
    </row>
    <row r="13377" spans="5:8" x14ac:dyDescent="0.25">
      <c r="E13377" s="169"/>
      <c r="F13377" s="169"/>
      <c r="G13377" s="169"/>
      <c r="H13377" s="204"/>
    </row>
    <row r="13378" spans="5:8" x14ac:dyDescent="0.25">
      <c r="E13378" s="169"/>
      <c r="F13378" s="169"/>
      <c r="G13378" s="169"/>
      <c r="H13378" s="204"/>
    </row>
    <row r="13379" spans="5:8" x14ac:dyDescent="0.25">
      <c r="E13379" s="169"/>
      <c r="F13379" s="169"/>
      <c r="G13379" s="169"/>
      <c r="H13379" s="204"/>
    </row>
    <row r="13380" spans="5:8" x14ac:dyDescent="0.25">
      <c r="E13380" s="169"/>
      <c r="F13380" s="169"/>
      <c r="G13380" s="169"/>
      <c r="H13380" s="204"/>
    </row>
    <row r="13381" spans="5:8" x14ac:dyDescent="0.25">
      <c r="E13381" s="169"/>
      <c r="F13381" s="169"/>
      <c r="G13381" s="169"/>
      <c r="H13381" s="204"/>
    </row>
    <row r="13382" spans="5:8" x14ac:dyDescent="0.25">
      <c r="E13382" s="169"/>
      <c r="F13382" s="169"/>
      <c r="G13382" s="169"/>
      <c r="H13382" s="204"/>
    </row>
    <row r="13383" spans="5:8" x14ac:dyDescent="0.25">
      <c r="E13383" s="169"/>
      <c r="F13383" s="169"/>
      <c r="G13383" s="169"/>
      <c r="H13383" s="204"/>
    </row>
    <row r="13384" spans="5:8" x14ac:dyDescent="0.25">
      <c r="E13384" s="169"/>
      <c r="F13384" s="169"/>
      <c r="G13384" s="169"/>
      <c r="H13384" s="204"/>
    </row>
    <row r="13385" spans="5:8" x14ac:dyDescent="0.25">
      <c r="E13385" s="169"/>
      <c r="F13385" s="169"/>
      <c r="G13385" s="169"/>
      <c r="H13385" s="204"/>
    </row>
    <row r="13386" spans="5:8" x14ac:dyDescent="0.25">
      <c r="E13386" s="169"/>
      <c r="F13386" s="169"/>
      <c r="G13386" s="169"/>
      <c r="H13386" s="204"/>
    </row>
    <row r="13387" spans="5:8" x14ac:dyDescent="0.25">
      <c r="E13387" s="169"/>
      <c r="F13387" s="169"/>
      <c r="G13387" s="169"/>
      <c r="H13387" s="204"/>
    </row>
    <row r="13388" spans="5:8" x14ac:dyDescent="0.25">
      <c r="E13388" s="169"/>
      <c r="F13388" s="169"/>
      <c r="G13388" s="169"/>
      <c r="H13388" s="204"/>
    </row>
    <row r="13389" spans="5:8" x14ac:dyDescent="0.25">
      <c r="E13389" s="169"/>
      <c r="F13389" s="169"/>
      <c r="G13389" s="169"/>
      <c r="H13389" s="204"/>
    </row>
    <row r="13390" spans="5:8" x14ac:dyDescent="0.25">
      <c r="E13390" s="169"/>
      <c r="F13390" s="169"/>
      <c r="G13390" s="169"/>
      <c r="H13390" s="204"/>
    </row>
    <row r="13391" spans="5:8" x14ac:dyDescent="0.25">
      <c r="E13391" s="169"/>
      <c r="F13391" s="169"/>
      <c r="G13391" s="169"/>
      <c r="H13391" s="204"/>
    </row>
    <row r="13392" spans="5:8" x14ac:dyDescent="0.25">
      <c r="E13392" s="169"/>
      <c r="F13392" s="169"/>
      <c r="G13392" s="169"/>
      <c r="H13392" s="204"/>
    </row>
    <row r="13393" spans="5:8" x14ac:dyDescent="0.25">
      <c r="E13393" s="169"/>
      <c r="F13393" s="169"/>
      <c r="G13393" s="169"/>
      <c r="H13393" s="204"/>
    </row>
    <row r="13394" spans="5:8" x14ac:dyDescent="0.25">
      <c r="E13394" s="169"/>
      <c r="F13394" s="169"/>
      <c r="G13394" s="169"/>
      <c r="H13394" s="204"/>
    </row>
    <row r="13395" spans="5:8" x14ac:dyDescent="0.25">
      <c r="E13395" s="169"/>
      <c r="F13395" s="169"/>
      <c r="G13395" s="169"/>
      <c r="H13395" s="204"/>
    </row>
    <row r="13396" spans="5:8" x14ac:dyDescent="0.25">
      <c r="E13396" s="169"/>
      <c r="F13396" s="169"/>
      <c r="G13396" s="169"/>
      <c r="H13396" s="204"/>
    </row>
    <row r="13397" spans="5:8" x14ac:dyDescent="0.25">
      <c r="E13397" s="169"/>
      <c r="F13397" s="169"/>
      <c r="G13397" s="169"/>
      <c r="H13397" s="204"/>
    </row>
    <row r="13398" spans="5:8" x14ac:dyDescent="0.25">
      <c r="E13398" s="169"/>
      <c r="F13398" s="169"/>
      <c r="G13398" s="169"/>
      <c r="H13398" s="204"/>
    </row>
    <row r="13399" spans="5:8" x14ac:dyDescent="0.25">
      <c r="E13399" s="169"/>
      <c r="F13399" s="169"/>
      <c r="G13399" s="169"/>
      <c r="H13399" s="204"/>
    </row>
    <row r="13400" spans="5:8" x14ac:dyDescent="0.25">
      <c r="E13400" s="169"/>
      <c r="F13400" s="169"/>
      <c r="G13400" s="169"/>
      <c r="H13400" s="204"/>
    </row>
    <row r="13401" spans="5:8" x14ac:dyDescent="0.25">
      <c r="E13401" s="169"/>
      <c r="F13401" s="169"/>
      <c r="G13401" s="169"/>
      <c r="H13401" s="204"/>
    </row>
    <row r="13402" spans="5:8" x14ac:dyDescent="0.25">
      <c r="E13402" s="169"/>
      <c r="F13402" s="169"/>
      <c r="G13402" s="169"/>
      <c r="H13402" s="204"/>
    </row>
    <row r="13403" spans="5:8" x14ac:dyDescent="0.25">
      <c r="E13403" s="169"/>
      <c r="F13403" s="169"/>
      <c r="G13403" s="169"/>
      <c r="H13403" s="204"/>
    </row>
    <row r="13404" spans="5:8" x14ac:dyDescent="0.25">
      <c r="E13404" s="169"/>
      <c r="F13404" s="169"/>
      <c r="G13404" s="169"/>
      <c r="H13404" s="204"/>
    </row>
    <row r="13405" spans="5:8" x14ac:dyDescent="0.25">
      <c r="E13405" s="169"/>
      <c r="F13405" s="169"/>
      <c r="G13405" s="169"/>
      <c r="H13405" s="204"/>
    </row>
    <row r="13406" spans="5:8" x14ac:dyDescent="0.25">
      <c r="E13406" s="169"/>
      <c r="F13406" s="169"/>
      <c r="G13406" s="169"/>
      <c r="H13406" s="204"/>
    </row>
    <row r="13407" spans="5:8" x14ac:dyDescent="0.25">
      <c r="E13407" s="169"/>
      <c r="F13407" s="169"/>
      <c r="G13407" s="169"/>
      <c r="H13407" s="204"/>
    </row>
    <row r="13408" spans="5:8" x14ac:dyDescent="0.25">
      <c r="E13408" s="169"/>
      <c r="F13408" s="169"/>
      <c r="G13408" s="169"/>
      <c r="H13408" s="204"/>
    </row>
    <row r="13409" spans="5:8" x14ac:dyDescent="0.25">
      <c r="E13409" s="169"/>
      <c r="F13409" s="169"/>
      <c r="G13409" s="169"/>
      <c r="H13409" s="204"/>
    </row>
    <row r="13410" spans="5:8" x14ac:dyDescent="0.25">
      <c r="E13410" s="169"/>
      <c r="F13410" s="169"/>
      <c r="G13410" s="169"/>
      <c r="H13410" s="204"/>
    </row>
    <row r="13411" spans="5:8" x14ac:dyDescent="0.25">
      <c r="E13411" s="169"/>
      <c r="F13411" s="169"/>
      <c r="G13411" s="169"/>
      <c r="H13411" s="204"/>
    </row>
    <row r="13412" spans="5:8" x14ac:dyDescent="0.25">
      <c r="E13412" s="169"/>
      <c r="F13412" s="169"/>
      <c r="G13412" s="169"/>
      <c r="H13412" s="204"/>
    </row>
    <row r="13413" spans="5:8" x14ac:dyDescent="0.25">
      <c r="E13413" s="169"/>
      <c r="F13413" s="169"/>
      <c r="G13413" s="169"/>
      <c r="H13413" s="204"/>
    </row>
    <row r="13414" spans="5:8" x14ac:dyDescent="0.25">
      <c r="E13414" s="169"/>
      <c r="F13414" s="169"/>
      <c r="G13414" s="169"/>
      <c r="H13414" s="204"/>
    </row>
    <row r="13415" spans="5:8" x14ac:dyDescent="0.25">
      <c r="E13415" s="169"/>
      <c r="F13415" s="169"/>
      <c r="G13415" s="169"/>
      <c r="H13415" s="204"/>
    </row>
    <row r="13416" spans="5:8" x14ac:dyDescent="0.25">
      <c r="E13416" s="169"/>
      <c r="F13416" s="169"/>
      <c r="G13416" s="169"/>
      <c r="H13416" s="204"/>
    </row>
    <row r="13417" spans="5:8" x14ac:dyDescent="0.25">
      <c r="E13417" s="169"/>
      <c r="F13417" s="169"/>
      <c r="G13417" s="169"/>
      <c r="H13417" s="204"/>
    </row>
    <row r="13418" spans="5:8" x14ac:dyDescent="0.25">
      <c r="E13418" s="169"/>
      <c r="F13418" s="169"/>
      <c r="G13418" s="169"/>
      <c r="H13418" s="204"/>
    </row>
    <row r="13419" spans="5:8" x14ac:dyDescent="0.25">
      <c r="E13419" s="169"/>
      <c r="F13419" s="169"/>
      <c r="G13419" s="169"/>
      <c r="H13419" s="204"/>
    </row>
    <row r="13420" spans="5:8" x14ac:dyDescent="0.25">
      <c r="E13420" s="169"/>
      <c r="F13420" s="169"/>
      <c r="G13420" s="169"/>
      <c r="H13420" s="204"/>
    </row>
    <row r="13421" spans="5:8" x14ac:dyDescent="0.25">
      <c r="E13421" s="169"/>
      <c r="F13421" s="169"/>
      <c r="G13421" s="169"/>
      <c r="H13421" s="204"/>
    </row>
    <row r="13422" spans="5:8" x14ac:dyDescent="0.25">
      <c r="E13422" s="169"/>
      <c r="F13422" s="169"/>
      <c r="G13422" s="169"/>
      <c r="H13422" s="204"/>
    </row>
    <row r="13423" spans="5:8" x14ac:dyDescent="0.25">
      <c r="E13423" s="169"/>
      <c r="F13423" s="169"/>
      <c r="G13423" s="169"/>
      <c r="H13423" s="204"/>
    </row>
    <row r="13424" spans="5:8" x14ac:dyDescent="0.25">
      <c r="E13424" s="169"/>
      <c r="F13424" s="169"/>
      <c r="G13424" s="169"/>
      <c r="H13424" s="204"/>
    </row>
    <row r="13425" spans="5:8" x14ac:dyDescent="0.25">
      <c r="E13425" s="169"/>
      <c r="F13425" s="169"/>
      <c r="G13425" s="169"/>
      <c r="H13425" s="204"/>
    </row>
    <row r="13426" spans="5:8" x14ac:dyDescent="0.25">
      <c r="E13426" s="169"/>
      <c r="F13426" s="169"/>
      <c r="G13426" s="169"/>
      <c r="H13426" s="204"/>
    </row>
    <row r="13427" spans="5:8" x14ac:dyDescent="0.25">
      <c r="E13427" s="169"/>
      <c r="F13427" s="169"/>
      <c r="G13427" s="169"/>
      <c r="H13427" s="204"/>
    </row>
    <row r="13428" spans="5:8" x14ac:dyDescent="0.25">
      <c r="E13428" s="169"/>
      <c r="F13428" s="169"/>
      <c r="G13428" s="169"/>
      <c r="H13428" s="204"/>
    </row>
    <row r="13429" spans="5:8" x14ac:dyDescent="0.25">
      <c r="E13429" s="169"/>
      <c r="F13429" s="169"/>
      <c r="G13429" s="169"/>
      <c r="H13429" s="204"/>
    </row>
    <row r="13430" spans="5:8" x14ac:dyDescent="0.25">
      <c r="E13430" s="169"/>
      <c r="F13430" s="169"/>
      <c r="G13430" s="169"/>
      <c r="H13430" s="204"/>
    </row>
    <row r="13431" spans="5:8" x14ac:dyDescent="0.25">
      <c r="E13431" s="169"/>
      <c r="F13431" s="169"/>
      <c r="G13431" s="169"/>
      <c r="H13431" s="204"/>
    </row>
    <row r="13432" spans="5:8" x14ac:dyDescent="0.25">
      <c r="E13432" s="169"/>
      <c r="F13432" s="169"/>
      <c r="G13432" s="169"/>
      <c r="H13432" s="204"/>
    </row>
    <row r="13433" spans="5:8" x14ac:dyDescent="0.25">
      <c r="E13433" s="169"/>
      <c r="F13433" s="169"/>
      <c r="G13433" s="169"/>
      <c r="H13433" s="204"/>
    </row>
    <row r="13434" spans="5:8" x14ac:dyDescent="0.25">
      <c r="E13434" s="169"/>
      <c r="F13434" s="169"/>
      <c r="G13434" s="169"/>
      <c r="H13434" s="204"/>
    </row>
    <row r="13435" spans="5:8" x14ac:dyDescent="0.25">
      <c r="E13435" s="169"/>
      <c r="F13435" s="169"/>
      <c r="G13435" s="169"/>
      <c r="H13435" s="204"/>
    </row>
    <row r="13436" spans="5:8" x14ac:dyDescent="0.25">
      <c r="E13436" s="169"/>
      <c r="F13436" s="169"/>
      <c r="G13436" s="169"/>
      <c r="H13436" s="204"/>
    </row>
    <row r="13437" spans="5:8" x14ac:dyDescent="0.25">
      <c r="E13437" s="169"/>
      <c r="F13437" s="169"/>
      <c r="G13437" s="169"/>
      <c r="H13437" s="204"/>
    </row>
    <row r="13438" spans="5:8" x14ac:dyDescent="0.25">
      <c r="E13438" s="169"/>
      <c r="F13438" s="169"/>
      <c r="G13438" s="169"/>
      <c r="H13438" s="204"/>
    </row>
    <row r="13439" spans="5:8" x14ac:dyDescent="0.25">
      <c r="E13439" s="169"/>
      <c r="F13439" s="169"/>
      <c r="G13439" s="169"/>
      <c r="H13439" s="204"/>
    </row>
    <row r="13440" spans="5:8" x14ac:dyDescent="0.25">
      <c r="E13440" s="169"/>
      <c r="F13440" s="169"/>
      <c r="G13440" s="169"/>
      <c r="H13440" s="204"/>
    </row>
    <row r="13441" spans="5:8" x14ac:dyDescent="0.25">
      <c r="E13441" s="169"/>
      <c r="F13441" s="169"/>
      <c r="G13441" s="169"/>
      <c r="H13441" s="204"/>
    </row>
    <row r="13442" spans="5:8" x14ac:dyDescent="0.25">
      <c r="E13442" s="169"/>
      <c r="F13442" s="169"/>
      <c r="G13442" s="169"/>
      <c r="H13442" s="204"/>
    </row>
    <row r="13443" spans="5:8" x14ac:dyDescent="0.25">
      <c r="E13443" s="169"/>
      <c r="F13443" s="169"/>
      <c r="G13443" s="169"/>
      <c r="H13443" s="204"/>
    </row>
    <row r="13444" spans="5:8" x14ac:dyDescent="0.25">
      <c r="E13444" s="169"/>
      <c r="F13444" s="169"/>
      <c r="G13444" s="169"/>
      <c r="H13444" s="204"/>
    </row>
    <row r="13445" spans="5:8" x14ac:dyDescent="0.25">
      <c r="E13445" s="169"/>
      <c r="F13445" s="169"/>
      <c r="G13445" s="169"/>
      <c r="H13445" s="204"/>
    </row>
    <row r="13446" spans="5:8" x14ac:dyDescent="0.25">
      <c r="E13446" s="169"/>
      <c r="F13446" s="169"/>
      <c r="G13446" s="169"/>
      <c r="H13446" s="204"/>
    </row>
    <row r="13447" spans="5:8" x14ac:dyDescent="0.25">
      <c r="E13447" s="169"/>
      <c r="F13447" s="169"/>
      <c r="G13447" s="169"/>
      <c r="H13447" s="204"/>
    </row>
    <row r="13448" spans="5:8" x14ac:dyDescent="0.25">
      <c r="E13448" s="169"/>
      <c r="F13448" s="169"/>
      <c r="G13448" s="169"/>
      <c r="H13448" s="204"/>
    </row>
    <row r="13449" spans="5:8" x14ac:dyDescent="0.25">
      <c r="E13449" s="169"/>
      <c r="F13449" s="169"/>
      <c r="G13449" s="169"/>
      <c r="H13449" s="204"/>
    </row>
    <row r="13450" spans="5:8" x14ac:dyDescent="0.25">
      <c r="E13450" s="169"/>
      <c r="F13450" s="169"/>
      <c r="G13450" s="169"/>
      <c r="H13450" s="204"/>
    </row>
    <row r="13451" spans="5:8" x14ac:dyDescent="0.25">
      <c r="E13451" s="169"/>
      <c r="F13451" s="169"/>
      <c r="G13451" s="169"/>
      <c r="H13451" s="204"/>
    </row>
    <row r="13452" spans="5:8" x14ac:dyDescent="0.25">
      <c r="E13452" s="169"/>
      <c r="F13452" s="169"/>
      <c r="G13452" s="169"/>
      <c r="H13452" s="204"/>
    </row>
    <row r="13453" spans="5:8" x14ac:dyDescent="0.25">
      <c r="E13453" s="169"/>
      <c r="F13453" s="169"/>
      <c r="G13453" s="169"/>
      <c r="H13453" s="204"/>
    </row>
    <row r="13454" spans="5:8" x14ac:dyDescent="0.25">
      <c r="E13454" s="169"/>
      <c r="F13454" s="169"/>
      <c r="G13454" s="169"/>
      <c r="H13454" s="204"/>
    </row>
    <row r="13455" spans="5:8" x14ac:dyDescent="0.25">
      <c r="E13455" s="169"/>
      <c r="F13455" s="169"/>
      <c r="G13455" s="169"/>
      <c r="H13455" s="204"/>
    </row>
    <row r="13456" spans="5:8" x14ac:dyDescent="0.25">
      <c r="E13456" s="169"/>
      <c r="F13456" s="169"/>
      <c r="G13456" s="169"/>
      <c r="H13456" s="204"/>
    </row>
    <row r="13457" spans="5:8" x14ac:dyDescent="0.25">
      <c r="E13457" s="169"/>
      <c r="F13457" s="169"/>
      <c r="G13457" s="169"/>
      <c r="H13457" s="204"/>
    </row>
    <row r="13458" spans="5:8" x14ac:dyDescent="0.25">
      <c r="E13458" s="169"/>
      <c r="F13458" s="169"/>
      <c r="G13458" s="169"/>
      <c r="H13458" s="204"/>
    </row>
    <row r="13459" spans="5:8" x14ac:dyDescent="0.25">
      <c r="E13459" s="169"/>
      <c r="F13459" s="169"/>
      <c r="G13459" s="169"/>
      <c r="H13459" s="204"/>
    </row>
    <row r="13460" spans="5:8" x14ac:dyDescent="0.25">
      <c r="E13460" s="169"/>
      <c r="F13460" s="169"/>
      <c r="G13460" s="169"/>
      <c r="H13460" s="204"/>
    </row>
    <row r="13461" spans="5:8" x14ac:dyDescent="0.25">
      <c r="E13461" s="169"/>
      <c r="F13461" s="169"/>
      <c r="G13461" s="169"/>
      <c r="H13461" s="204"/>
    </row>
    <row r="13462" spans="5:8" x14ac:dyDescent="0.25">
      <c r="E13462" s="169"/>
      <c r="F13462" s="169"/>
      <c r="G13462" s="169"/>
      <c r="H13462" s="204"/>
    </row>
    <row r="13463" spans="5:8" x14ac:dyDescent="0.25">
      <c r="E13463" s="169"/>
      <c r="F13463" s="169"/>
      <c r="G13463" s="169"/>
      <c r="H13463" s="204"/>
    </row>
    <row r="13464" spans="5:8" x14ac:dyDescent="0.25">
      <c r="E13464" s="169"/>
      <c r="F13464" s="169"/>
      <c r="G13464" s="169"/>
      <c r="H13464" s="204"/>
    </row>
    <row r="13465" spans="5:8" x14ac:dyDescent="0.25">
      <c r="E13465" s="169"/>
      <c r="F13465" s="169"/>
      <c r="G13465" s="169"/>
      <c r="H13465" s="204"/>
    </row>
    <row r="13466" spans="5:8" x14ac:dyDescent="0.25">
      <c r="E13466" s="169"/>
      <c r="F13466" s="169"/>
      <c r="G13466" s="169"/>
      <c r="H13466" s="204"/>
    </row>
    <row r="13467" spans="5:8" x14ac:dyDescent="0.25">
      <c r="E13467" s="169"/>
      <c r="F13467" s="169"/>
      <c r="G13467" s="169"/>
      <c r="H13467" s="204"/>
    </row>
    <row r="13468" spans="5:8" x14ac:dyDescent="0.25">
      <c r="E13468" s="169"/>
      <c r="F13468" s="169"/>
      <c r="G13468" s="169"/>
      <c r="H13468" s="204"/>
    </row>
    <row r="13469" spans="5:8" x14ac:dyDescent="0.25">
      <c r="E13469" s="169"/>
      <c r="F13469" s="169"/>
      <c r="G13469" s="169"/>
      <c r="H13469" s="204"/>
    </row>
    <row r="13470" spans="5:8" x14ac:dyDescent="0.25">
      <c r="E13470" s="169"/>
      <c r="F13470" s="169"/>
      <c r="G13470" s="169"/>
      <c r="H13470" s="204"/>
    </row>
    <row r="13471" spans="5:8" x14ac:dyDescent="0.25">
      <c r="E13471" s="169"/>
      <c r="F13471" s="169"/>
      <c r="G13471" s="169"/>
      <c r="H13471" s="204"/>
    </row>
    <row r="13472" spans="5:8" x14ac:dyDescent="0.25">
      <c r="E13472" s="169"/>
      <c r="F13472" s="169"/>
      <c r="G13472" s="169"/>
      <c r="H13472" s="204"/>
    </row>
    <row r="13473" spans="5:8" x14ac:dyDescent="0.25">
      <c r="E13473" s="169"/>
      <c r="F13473" s="169"/>
      <c r="G13473" s="169"/>
      <c r="H13473" s="204"/>
    </row>
    <row r="13474" spans="5:8" x14ac:dyDescent="0.25">
      <c r="E13474" s="169"/>
      <c r="F13474" s="169"/>
      <c r="G13474" s="169"/>
      <c r="H13474" s="204"/>
    </row>
    <row r="13475" spans="5:8" x14ac:dyDescent="0.25">
      <c r="E13475" s="169"/>
      <c r="F13475" s="169"/>
      <c r="G13475" s="169"/>
      <c r="H13475" s="204"/>
    </row>
    <row r="13476" spans="5:8" x14ac:dyDescent="0.25">
      <c r="E13476" s="169"/>
      <c r="F13476" s="169"/>
      <c r="G13476" s="169"/>
      <c r="H13476" s="204"/>
    </row>
    <row r="13477" spans="5:8" x14ac:dyDescent="0.25">
      <c r="E13477" s="169"/>
      <c r="F13477" s="169"/>
      <c r="G13477" s="169"/>
      <c r="H13477" s="204"/>
    </row>
    <row r="13478" spans="5:8" x14ac:dyDescent="0.25">
      <c r="E13478" s="169"/>
      <c r="F13478" s="169"/>
      <c r="G13478" s="169"/>
      <c r="H13478" s="204"/>
    </row>
    <row r="13479" spans="5:8" x14ac:dyDescent="0.25">
      <c r="E13479" s="169"/>
      <c r="F13479" s="169"/>
      <c r="G13479" s="169"/>
      <c r="H13479" s="204"/>
    </row>
    <row r="13480" spans="5:8" x14ac:dyDescent="0.25">
      <c r="E13480" s="169"/>
      <c r="F13480" s="169"/>
      <c r="G13480" s="169"/>
      <c r="H13480" s="204"/>
    </row>
    <row r="13481" spans="5:8" x14ac:dyDescent="0.25">
      <c r="E13481" s="169"/>
      <c r="F13481" s="169"/>
      <c r="G13481" s="169"/>
      <c r="H13481" s="204"/>
    </row>
    <row r="13482" spans="5:8" x14ac:dyDescent="0.25">
      <c r="E13482" s="169"/>
      <c r="F13482" s="169"/>
      <c r="G13482" s="169"/>
      <c r="H13482" s="204"/>
    </row>
    <row r="13483" spans="5:8" x14ac:dyDescent="0.25">
      <c r="E13483" s="169"/>
      <c r="F13483" s="169"/>
      <c r="G13483" s="169"/>
      <c r="H13483" s="204"/>
    </row>
    <row r="13484" spans="5:8" x14ac:dyDescent="0.25">
      <c r="E13484" s="169"/>
      <c r="F13484" s="169"/>
      <c r="G13484" s="169"/>
      <c r="H13484" s="204"/>
    </row>
    <row r="13485" spans="5:8" x14ac:dyDescent="0.25">
      <c r="E13485" s="169"/>
      <c r="F13485" s="169"/>
      <c r="G13485" s="169"/>
      <c r="H13485" s="204"/>
    </row>
    <row r="13486" spans="5:8" x14ac:dyDescent="0.25">
      <c r="E13486" s="169"/>
      <c r="F13486" s="169"/>
      <c r="G13486" s="169"/>
      <c r="H13486" s="204"/>
    </row>
    <row r="13487" spans="5:8" x14ac:dyDescent="0.25">
      <c r="E13487" s="169"/>
      <c r="F13487" s="169"/>
      <c r="G13487" s="169"/>
      <c r="H13487" s="204"/>
    </row>
    <row r="13488" spans="5:8" x14ac:dyDescent="0.25">
      <c r="E13488" s="169"/>
      <c r="F13488" s="169"/>
      <c r="G13488" s="169"/>
      <c r="H13488" s="204"/>
    </row>
    <row r="13489" spans="5:8" x14ac:dyDescent="0.25">
      <c r="E13489" s="169"/>
      <c r="F13489" s="169"/>
      <c r="G13489" s="169"/>
      <c r="H13489" s="204"/>
    </row>
    <row r="13490" spans="5:8" x14ac:dyDescent="0.25">
      <c r="E13490" s="169"/>
      <c r="F13490" s="169"/>
      <c r="G13490" s="169"/>
      <c r="H13490" s="204"/>
    </row>
    <row r="13491" spans="5:8" x14ac:dyDescent="0.25">
      <c r="E13491" s="169"/>
      <c r="F13491" s="169"/>
      <c r="G13491" s="169"/>
      <c r="H13491" s="204"/>
    </row>
    <row r="13492" spans="5:8" x14ac:dyDescent="0.25">
      <c r="E13492" s="169"/>
      <c r="F13492" s="169"/>
      <c r="G13492" s="169"/>
      <c r="H13492" s="204"/>
    </row>
    <row r="13493" spans="5:8" x14ac:dyDescent="0.25">
      <c r="E13493" s="169"/>
      <c r="F13493" s="169"/>
      <c r="G13493" s="169"/>
      <c r="H13493" s="204"/>
    </row>
    <row r="13494" spans="5:8" x14ac:dyDescent="0.25">
      <c r="E13494" s="169"/>
      <c r="F13494" s="169"/>
      <c r="G13494" s="169"/>
      <c r="H13494" s="204"/>
    </row>
    <row r="13495" spans="5:8" x14ac:dyDescent="0.25">
      <c r="E13495" s="169"/>
      <c r="F13495" s="169"/>
      <c r="G13495" s="169"/>
      <c r="H13495" s="204"/>
    </row>
    <row r="13496" spans="5:8" x14ac:dyDescent="0.25">
      <c r="E13496" s="169"/>
      <c r="F13496" s="169"/>
      <c r="G13496" s="169"/>
      <c r="H13496" s="204"/>
    </row>
    <row r="13497" spans="5:8" x14ac:dyDescent="0.25">
      <c r="E13497" s="169"/>
      <c r="F13497" s="169"/>
      <c r="G13497" s="169"/>
      <c r="H13497" s="204"/>
    </row>
    <row r="13498" spans="5:8" x14ac:dyDescent="0.25">
      <c r="E13498" s="169"/>
      <c r="F13498" s="169"/>
      <c r="G13498" s="169"/>
      <c r="H13498" s="204"/>
    </row>
    <row r="13499" spans="5:8" x14ac:dyDescent="0.25">
      <c r="E13499" s="169"/>
      <c r="F13499" s="169"/>
      <c r="G13499" s="169"/>
      <c r="H13499" s="204"/>
    </row>
    <row r="13500" spans="5:8" x14ac:dyDescent="0.25">
      <c r="E13500" s="169"/>
      <c r="F13500" s="169"/>
      <c r="G13500" s="169"/>
      <c r="H13500" s="204"/>
    </row>
    <row r="13501" spans="5:8" x14ac:dyDescent="0.25">
      <c r="E13501" s="169"/>
      <c r="F13501" s="169"/>
      <c r="G13501" s="169"/>
      <c r="H13501" s="204"/>
    </row>
    <row r="13502" spans="5:8" x14ac:dyDescent="0.25">
      <c r="E13502" s="169"/>
      <c r="F13502" s="169"/>
      <c r="G13502" s="169"/>
      <c r="H13502" s="204"/>
    </row>
    <row r="13503" spans="5:8" x14ac:dyDescent="0.25">
      <c r="E13503" s="169"/>
      <c r="F13503" s="169"/>
      <c r="G13503" s="169"/>
      <c r="H13503" s="204"/>
    </row>
    <row r="13504" spans="5:8" x14ac:dyDescent="0.25">
      <c r="E13504" s="169"/>
      <c r="F13504" s="169"/>
      <c r="G13504" s="169"/>
      <c r="H13504" s="204"/>
    </row>
    <row r="13505" spans="5:8" x14ac:dyDescent="0.25">
      <c r="E13505" s="169"/>
      <c r="F13505" s="169"/>
      <c r="G13505" s="169"/>
      <c r="H13505" s="204"/>
    </row>
    <row r="13506" spans="5:8" x14ac:dyDescent="0.25">
      <c r="E13506" s="169"/>
      <c r="F13506" s="169"/>
      <c r="G13506" s="169"/>
      <c r="H13506" s="204"/>
    </row>
    <row r="13507" spans="5:8" x14ac:dyDescent="0.25">
      <c r="E13507" s="169"/>
      <c r="F13507" s="169"/>
      <c r="G13507" s="169"/>
      <c r="H13507" s="204"/>
    </row>
    <row r="13508" spans="5:8" x14ac:dyDescent="0.25">
      <c r="E13508" s="169"/>
      <c r="F13508" s="169"/>
      <c r="G13508" s="169"/>
      <c r="H13508" s="204"/>
    </row>
    <row r="13509" spans="5:8" x14ac:dyDescent="0.25">
      <c r="E13509" s="169"/>
      <c r="F13509" s="169"/>
      <c r="G13509" s="169"/>
      <c r="H13509" s="204"/>
    </row>
    <row r="13510" spans="5:8" x14ac:dyDescent="0.25">
      <c r="E13510" s="169"/>
      <c r="F13510" s="169"/>
      <c r="G13510" s="169"/>
      <c r="H13510" s="204"/>
    </row>
    <row r="13511" spans="5:8" x14ac:dyDescent="0.25">
      <c r="E13511" s="169"/>
      <c r="F13511" s="169"/>
      <c r="G13511" s="169"/>
      <c r="H13511" s="204"/>
    </row>
    <row r="13512" spans="5:8" x14ac:dyDescent="0.25">
      <c r="E13512" s="169"/>
      <c r="F13512" s="169"/>
      <c r="G13512" s="169"/>
      <c r="H13512" s="204"/>
    </row>
    <row r="13513" spans="5:8" x14ac:dyDescent="0.25">
      <c r="E13513" s="169"/>
      <c r="F13513" s="169"/>
      <c r="G13513" s="169"/>
      <c r="H13513" s="204"/>
    </row>
    <row r="13514" spans="5:8" x14ac:dyDescent="0.25">
      <c r="E13514" s="169"/>
      <c r="F13514" s="169"/>
      <c r="G13514" s="169"/>
      <c r="H13514" s="204"/>
    </row>
    <row r="13515" spans="5:8" x14ac:dyDescent="0.25">
      <c r="E13515" s="169"/>
      <c r="F13515" s="169"/>
      <c r="G13515" s="169"/>
      <c r="H13515" s="204"/>
    </row>
    <row r="13516" spans="5:8" x14ac:dyDescent="0.25">
      <c r="E13516" s="169"/>
      <c r="F13516" s="169"/>
      <c r="G13516" s="169"/>
      <c r="H13516" s="204"/>
    </row>
    <row r="13517" spans="5:8" x14ac:dyDescent="0.25">
      <c r="E13517" s="169"/>
      <c r="F13517" s="169"/>
      <c r="G13517" s="169"/>
      <c r="H13517" s="204"/>
    </row>
    <row r="13518" spans="5:8" x14ac:dyDescent="0.25">
      <c r="E13518" s="169"/>
      <c r="F13518" s="169"/>
      <c r="G13518" s="169"/>
      <c r="H13518" s="204"/>
    </row>
    <row r="13519" spans="5:8" x14ac:dyDescent="0.25">
      <c r="E13519" s="169"/>
      <c r="F13519" s="169"/>
      <c r="G13519" s="169"/>
      <c r="H13519" s="204"/>
    </row>
    <row r="13520" spans="5:8" x14ac:dyDescent="0.25">
      <c r="E13520" s="169"/>
      <c r="F13520" s="169"/>
      <c r="G13520" s="169"/>
      <c r="H13520" s="204"/>
    </row>
    <row r="13521" spans="5:8" x14ac:dyDescent="0.25">
      <c r="E13521" s="169"/>
      <c r="F13521" s="169"/>
      <c r="G13521" s="169"/>
      <c r="H13521" s="204"/>
    </row>
    <row r="13522" spans="5:8" x14ac:dyDescent="0.25">
      <c r="E13522" s="169"/>
      <c r="F13522" s="169"/>
      <c r="G13522" s="169"/>
      <c r="H13522" s="204"/>
    </row>
    <row r="13523" spans="5:8" x14ac:dyDescent="0.25">
      <c r="E13523" s="169"/>
      <c r="F13523" s="169"/>
      <c r="G13523" s="169"/>
      <c r="H13523" s="204"/>
    </row>
    <row r="13524" spans="5:8" x14ac:dyDescent="0.25">
      <c r="E13524" s="169"/>
      <c r="F13524" s="169"/>
      <c r="G13524" s="169"/>
      <c r="H13524" s="204"/>
    </row>
    <row r="13525" spans="5:8" x14ac:dyDescent="0.25">
      <c r="E13525" s="169"/>
      <c r="F13525" s="169"/>
      <c r="G13525" s="169"/>
      <c r="H13525" s="204"/>
    </row>
    <row r="13526" spans="5:8" x14ac:dyDescent="0.25">
      <c r="E13526" s="169"/>
      <c r="F13526" s="169"/>
      <c r="G13526" s="169"/>
      <c r="H13526" s="204"/>
    </row>
    <row r="13527" spans="5:8" x14ac:dyDescent="0.25">
      <c r="E13527" s="169"/>
      <c r="F13527" s="169"/>
      <c r="G13527" s="169"/>
      <c r="H13527" s="204"/>
    </row>
    <row r="13528" spans="5:8" x14ac:dyDescent="0.25">
      <c r="E13528" s="169"/>
      <c r="F13528" s="169"/>
      <c r="G13528" s="169"/>
      <c r="H13528" s="204"/>
    </row>
    <row r="13529" spans="5:8" x14ac:dyDescent="0.25">
      <c r="E13529" s="169"/>
      <c r="F13529" s="169"/>
      <c r="G13529" s="169"/>
      <c r="H13529" s="204"/>
    </row>
    <row r="13530" spans="5:8" x14ac:dyDescent="0.25">
      <c r="E13530" s="169"/>
      <c r="F13530" s="169"/>
      <c r="G13530" s="169"/>
      <c r="H13530" s="204"/>
    </row>
    <row r="13531" spans="5:8" x14ac:dyDescent="0.25">
      <c r="E13531" s="169"/>
      <c r="F13531" s="169"/>
      <c r="G13531" s="169"/>
      <c r="H13531" s="204"/>
    </row>
    <row r="13532" spans="5:8" x14ac:dyDescent="0.25">
      <c r="E13532" s="169"/>
      <c r="F13532" s="169"/>
      <c r="G13532" s="169"/>
      <c r="H13532" s="204"/>
    </row>
    <row r="13533" spans="5:8" x14ac:dyDescent="0.25">
      <c r="E13533" s="169"/>
      <c r="F13533" s="169"/>
      <c r="G13533" s="169"/>
      <c r="H13533" s="204"/>
    </row>
    <row r="13534" spans="5:8" x14ac:dyDescent="0.25">
      <c r="E13534" s="169"/>
      <c r="F13534" s="169"/>
      <c r="G13534" s="169"/>
      <c r="H13534" s="204"/>
    </row>
    <row r="13535" spans="5:8" x14ac:dyDescent="0.25">
      <c r="E13535" s="169"/>
      <c r="F13535" s="169"/>
      <c r="G13535" s="169"/>
      <c r="H13535" s="204"/>
    </row>
    <row r="13536" spans="5:8" x14ac:dyDescent="0.25">
      <c r="E13536" s="169"/>
      <c r="F13536" s="169"/>
      <c r="G13536" s="169"/>
      <c r="H13536" s="204"/>
    </row>
    <row r="13537" spans="5:8" x14ac:dyDescent="0.25">
      <c r="E13537" s="169"/>
      <c r="F13537" s="169"/>
      <c r="G13537" s="169"/>
      <c r="H13537" s="204"/>
    </row>
    <row r="13538" spans="5:8" x14ac:dyDescent="0.25">
      <c r="E13538" s="169"/>
      <c r="F13538" s="169"/>
      <c r="G13538" s="169"/>
      <c r="H13538" s="204"/>
    </row>
    <row r="13539" spans="5:8" x14ac:dyDescent="0.25">
      <c r="E13539" s="169"/>
      <c r="F13539" s="169"/>
      <c r="G13539" s="169"/>
      <c r="H13539" s="204"/>
    </row>
    <row r="13540" spans="5:8" x14ac:dyDescent="0.25">
      <c r="E13540" s="169"/>
      <c r="F13540" s="169"/>
      <c r="G13540" s="169"/>
      <c r="H13540" s="204"/>
    </row>
    <row r="13541" spans="5:8" x14ac:dyDescent="0.25">
      <c r="E13541" s="169"/>
      <c r="F13541" s="169"/>
      <c r="G13541" s="169"/>
      <c r="H13541" s="204"/>
    </row>
    <row r="13542" spans="5:8" x14ac:dyDescent="0.25">
      <c r="E13542" s="169"/>
      <c r="F13542" s="169"/>
      <c r="G13542" s="169"/>
      <c r="H13542" s="204"/>
    </row>
    <row r="13543" spans="5:8" x14ac:dyDescent="0.25">
      <c r="E13543" s="169"/>
      <c r="F13543" s="169"/>
      <c r="G13543" s="169"/>
      <c r="H13543" s="204"/>
    </row>
    <row r="13544" spans="5:8" x14ac:dyDescent="0.25">
      <c r="E13544" s="169"/>
      <c r="F13544" s="169"/>
      <c r="G13544" s="169"/>
      <c r="H13544" s="204"/>
    </row>
    <row r="13545" spans="5:8" x14ac:dyDescent="0.25">
      <c r="E13545" s="169"/>
      <c r="F13545" s="169"/>
      <c r="G13545" s="169"/>
      <c r="H13545" s="204"/>
    </row>
    <row r="13546" spans="5:8" x14ac:dyDescent="0.25">
      <c r="E13546" s="169"/>
      <c r="F13546" s="169"/>
      <c r="G13546" s="169"/>
      <c r="H13546" s="204"/>
    </row>
    <row r="13547" spans="5:8" x14ac:dyDescent="0.25">
      <c r="E13547" s="169"/>
      <c r="F13547" s="169"/>
      <c r="G13547" s="169"/>
      <c r="H13547" s="204"/>
    </row>
    <row r="13548" spans="5:8" x14ac:dyDescent="0.25">
      <c r="E13548" s="169"/>
      <c r="F13548" s="169"/>
      <c r="G13548" s="169"/>
      <c r="H13548" s="204"/>
    </row>
    <row r="13549" spans="5:8" x14ac:dyDescent="0.25">
      <c r="E13549" s="169"/>
      <c r="F13549" s="169"/>
      <c r="G13549" s="169"/>
      <c r="H13549" s="204"/>
    </row>
    <row r="13550" spans="5:8" x14ac:dyDescent="0.25">
      <c r="E13550" s="169"/>
      <c r="F13550" s="169"/>
      <c r="G13550" s="169"/>
      <c r="H13550" s="204"/>
    </row>
    <row r="13551" spans="5:8" x14ac:dyDescent="0.25">
      <c r="E13551" s="169"/>
      <c r="F13551" s="169"/>
      <c r="G13551" s="169"/>
      <c r="H13551" s="204"/>
    </row>
    <row r="13552" spans="5:8" x14ac:dyDescent="0.25">
      <c r="E13552" s="169"/>
      <c r="F13552" s="169"/>
      <c r="G13552" s="169"/>
      <c r="H13552" s="204"/>
    </row>
    <row r="13553" spans="5:8" x14ac:dyDescent="0.25">
      <c r="E13553" s="169"/>
      <c r="F13553" s="169"/>
      <c r="G13553" s="169"/>
      <c r="H13553" s="204"/>
    </row>
    <row r="13554" spans="5:8" x14ac:dyDescent="0.25">
      <c r="E13554" s="169"/>
      <c r="F13554" s="169"/>
      <c r="G13554" s="169"/>
      <c r="H13554" s="204"/>
    </row>
    <row r="13555" spans="5:8" x14ac:dyDescent="0.25">
      <c r="E13555" s="169"/>
      <c r="F13555" s="169"/>
      <c r="G13555" s="169"/>
      <c r="H13555" s="204"/>
    </row>
    <row r="13556" spans="5:8" x14ac:dyDescent="0.25">
      <c r="E13556" s="169"/>
      <c r="F13556" s="169"/>
      <c r="G13556" s="169"/>
      <c r="H13556" s="204"/>
    </row>
    <row r="13557" spans="5:8" x14ac:dyDescent="0.25">
      <c r="E13557" s="169"/>
      <c r="F13557" s="169"/>
      <c r="G13557" s="169"/>
      <c r="H13557" s="204"/>
    </row>
    <row r="13558" spans="5:8" x14ac:dyDescent="0.25">
      <c r="E13558" s="169"/>
      <c r="F13558" s="169"/>
      <c r="G13558" s="169"/>
      <c r="H13558" s="204"/>
    </row>
    <row r="13559" spans="5:8" x14ac:dyDescent="0.25">
      <c r="E13559" s="169"/>
      <c r="F13559" s="169"/>
      <c r="G13559" s="169"/>
      <c r="H13559" s="204"/>
    </row>
    <row r="13560" spans="5:8" x14ac:dyDescent="0.25">
      <c r="E13560" s="169"/>
      <c r="F13560" s="169"/>
      <c r="G13560" s="169"/>
      <c r="H13560" s="204"/>
    </row>
    <row r="13561" spans="5:8" x14ac:dyDescent="0.25">
      <c r="E13561" s="169"/>
      <c r="F13561" s="169"/>
      <c r="G13561" s="169"/>
      <c r="H13561" s="204"/>
    </row>
    <row r="13562" spans="5:8" x14ac:dyDescent="0.25">
      <c r="E13562" s="169"/>
      <c r="F13562" s="169"/>
      <c r="G13562" s="169"/>
      <c r="H13562" s="204"/>
    </row>
    <row r="13563" spans="5:8" x14ac:dyDescent="0.25">
      <c r="E13563" s="169"/>
      <c r="F13563" s="169"/>
      <c r="G13563" s="169"/>
      <c r="H13563" s="204"/>
    </row>
    <row r="13564" spans="5:8" x14ac:dyDescent="0.25">
      <c r="E13564" s="169"/>
      <c r="F13564" s="169"/>
      <c r="G13564" s="169"/>
      <c r="H13564" s="204"/>
    </row>
    <row r="13565" spans="5:8" x14ac:dyDescent="0.25">
      <c r="E13565" s="169"/>
      <c r="F13565" s="169"/>
      <c r="G13565" s="169"/>
      <c r="H13565" s="204"/>
    </row>
    <row r="13566" spans="5:8" x14ac:dyDescent="0.25">
      <c r="E13566" s="169"/>
      <c r="F13566" s="169"/>
      <c r="G13566" s="169"/>
      <c r="H13566" s="204"/>
    </row>
    <row r="13567" spans="5:8" x14ac:dyDescent="0.25">
      <c r="E13567" s="169"/>
      <c r="F13567" s="169"/>
      <c r="G13567" s="169"/>
      <c r="H13567" s="204"/>
    </row>
    <row r="13568" spans="5:8" x14ac:dyDescent="0.25">
      <c r="E13568" s="169"/>
      <c r="F13568" s="169"/>
      <c r="G13568" s="169"/>
      <c r="H13568" s="204"/>
    </row>
    <row r="13569" spans="5:8" x14ac:dyDescent="0.25">
      <c r="E13569" s="169"/>
      <c r="F13569" s="169"/>
      <c r="G13569" s="169"/>
      <c r="H13569" s="204"/>
    </row>
    <row r="13570" spans="5:8" x14ac:dyDescent="0.25">
      <c r="E13570" s="169"/>
      <c r="F13570" s="169"/>
      <c r="G13570" s="169"/>
      <c r="H13570" s="204"/>
    </row>
    <row r="13571" spans="5:8" x14ac:dyDescent="0.25">
      <c r="E13571" s="169"/>
      <c r="F13571" s="169"/>
      <c r="G13571" s="169"/>
      <c r="H13571" s="204"/>
    </row>
    <row r="13572" spans="5:8" x14ac:dyDescent="0.25">
      <c r="E13572" s="169"/>
      <c r="F13572" s="169"/>
      <c r="G13572" s="169"/>
      <c r="H13572" s="204"/>
    </row>
    <row r="13573" spans="5:8" x14ac:dyDescent="0.25">
      <c r="E13573" s="169"/>
      <c r="F13573" s="169"/>
      <c r="G13573" s="169"/>
      <c r="H13573" s="204"/>
    </row>
    <row r="13574" spans="5:8" x14ac:dyDescent="0.25">
      <c r="E13574" s="169"/>
      <c r="F13574" s="169"/>
      <c r="G13574" s="169"/>
      <c r="H13574" s="204"/>
    </row>
    <row r="13575" spans="5:8" x14ac:dyDescent="0.25">
      <c r="E13575" s="169"/>
      <c r="F13575" s="169"/>
      <c r="G13575" s="169"/>
      <c r="H13575" s="204"/>
    </row>
    <row r="13576" spans="5:8" x14ac:dyDescent="0.25">
      <c r="E13576" s="169"/>
      <c r="F13576" s="169"/>
      <c r="G13576" s="169"/>
      <c r="H13576" s="204"/>
    </row>
    <row r="13577" spans="5:8" x14ac:dyDescent="0.25">
      <c r="E13577" s="169"/>
      <c r="F13577" s="169"/>
      <c r="G13577" s="169"/>
      <c r="H13577" s="204"/>
    </row>
    <row r="13578" spans="5:8" x14ac:dyDescent="0.25">
      <c r="E13578" s="169"/>
      <c r="F13578" s="169"/>
      <c r="G13578" s="169"/>
      <c r="H13578" s="204"/>
    </row>
    <row r="13579" spans="5:8" x14ac:dyDescent="0.25">
      <c r="E13579" s="169"/>
      <c r="F13579" s="169"/>
      <c r="G13579" s="169"/>
      <c r="H13579" s="204"/>
    </row>
    <row r="13580" spans="5:8" x14ac:dyDescent="0.25">
      <c r="E13580" s="169"/>
      <c r="F13580" s="169"/>
      <c r="G13580" s="169"/>
      <c r="H13580" s="204"/>
    </row>
    <row r="13581" spans="5:8" x14ac:dyDescent="0.25">
      <c r="E13581" s="169"/>
      <c r="F13581" s="169"/>
      <c r="G13581" s="169"/>
      <c r="H13581" s="204"/>
    </row>
    <row r="13582" spans="5:8" x14ac:dyDescent="0.25">
      <c r="E13582" s="169"/>
      <c r="F13582" s="169"/>
      <c r="G13582" s="169"/>
      <c r="H13582" s="204"/>
    </row>
    <row r="13583" spans="5:8" x14ac:dyDescent="0.25">
      <c r="E13583" s="169"/>
      <c r="F13583" s="169"/>
      <c r="G13583" s="169"/>
      <c r="H13583" s="204"/>
    </row>
    <row r="13584" spans="5:8" x14ac:dyDescent="0.25">
      <c r="E13584" s="169"/>
      <c r="F13584" s="169"/>
      <c r="G13584" s="169"/>
      <c r="H13584" s="204"/>
    </row>
    <row r="13585" spans="5:8" x14ac:dyDescent="0.25">
      <c r="E13585" s="169"/>
      <c r="F13585" s="169"/>
      <c r="G13585" s="169"/>
      <c r="H13585" s="204"/>
    </row>
    <row r="13586" spans="5:8" x14ac:dyDescent="0.25">
      <c r="E13586" s="169"/>
      <c r="F13586" s="169"/>
      <c r="G13586" s="169"/>
      <c r="H13586" s="204"/>
    </row>
    <row r="13587" spans="5:8" x14ac:dyDescent="0.25">
      <c r="E13587" s="169"/>
      <c r="F13587" s="169"/>
      <c r="G13587" s="169"/>
      <c r="H13587" s="204"/>
    </row>
    <row r="13588" spans="5:8" x14ac:dyDescent="0.25">
      <c r="E13588" s="169"/>
      <c r="F13588" s="169"/>
      <c r="G13588" s="169"/>
      <c r="H13588" s="204"/>
    </row>
    <row r="13589" spans="5:8" x14ac:dyDescent="0.25">
      <c r="E13589" s="169"/>
      <c r="F13589" s="169"/>
      <c r="G13589" s="169"/>
      <c r="H13589" s="204"/>
    </row>
    <row r="13590" spans="5:8" x14ac:dyDescent="0.25">
      <c r="E13590" s="169"/>
      <c r="F13590" s="169"/>
      <c r="G13590" s="169"/>
      <c r="H13590" s="204"/>
    </row>
    <row r="13591" spans="5:8" x14ac:dyDescent="0.25">
      <c r="E13591" s="169"/>
      <c r="F13591" s="169"/>
      <c r="G13591" s="169"/>
      <c r="H13591" s="204"/>
    </row>
    <row r="13592" spans="5:8" x14ac:dyDescent="0.25">
      <c r="E13592" s="169"/>
      <c r="F13592" s="169"/>
      <c r="G13592" s="169"/>
      <c r="H13592" s="204"/>
    </row>
    <row r="13593" spans="5:8" x14ac:dyDescent="0.25">
      <c r="E13593" s="169"/>
      <c r="F13593" s="169"/>
      <c r="G13593" s="169"/>
      <c r="H13593" s="204"/>
    </row>
    <row r="13594" spans="5:8" x14ac:dyDescent="0.25">
      <c r="E13594" s="169"/>
      <c r="F13594" s="169"/>
      <c r="G13594" s="169"/>
      <c r="H13594" s="204"/>
    </row>
    <row r="13595" spans="5:8" x14ac:dyDescent="0.25">
      <c r="E13595" s="169"/>
      <c r="F13595" s="169"/>
      <c r="G13595" s="169"/>
      <c r="H13595" s="204"/>
    </row>
    <row r="13596" spans="5:8" x14ac:dyDescent="0.25">
      <c r="E13596" s="169"/>
      <c r="F13596" s="169"/>
      <c r="G13596" s="169"/>
      <c r="H13596" s="204"/>
    </row>
    <row r="13597" spans="5:8" x14ac:dyDescent="0.25">
      <c r="E13597" s="169"/>
      <c r="F13597" s="169"/>
      <c r="G13597" s="169"/>
      <c r="H13597" s="204"/>
    </row>
    <row r="13598" spans="5:8" x14ac:dyDescent="0.25">
      <c r="E13598" s="169"/>
      <c r="F13598" s="169"/>
      <c r="G13598" s="169"/>
      <c r="H13598" s="204"/>
    </row>
    <row r="13599" spans="5:8" x14ac:dyDescent="0.25">
      <c r="E13599" s="169"/>
      <c r="F13599" s="169"/>
      <c r="G13599" s="169"/>
      <c r="H13599" s="204"/>
    </row>
    <row r="13600" spans="5:8" x14ac:dyDescent="0.25">
      <c r="E13600" s="169"/>
      <c r="F13600" s="169"/>
      <c r="G13600" s="169"/>
      <c r="H13600" s="204"/>
    </row>
    <row r="13601" spans="5:8" x14ac:dyDescent="0.25">
      <c r="E13601" s="169"/>
      <c r="F13601" s="169"/>
      <c r="G13601" s="169"/>
      <c r="H13601" s="204"/>
    </row>
    <row r="13602" spans="5:8" x14ac:dyDescent="0.25">
      <c r="E13602" s="169"/>
      <c r="F13602" s="169"/>
      <c r="G13602" s="169"/>
      <c r="H13602" s="204"/>
    </row>
    <row r="13603" spans="5:8" x14ac:dyDescent="0.25">
      <c r="E13603" s="169"/>
      <c r="F13603" s="169"/>
      <c r="G13603" s="169"/>
      <c r="H13603" s="204"/>
    </row>
    <row r="13604" spans="5:8" x14ac:dyDescent="0.25">
      <c r="E13604" s="169"/>
      <c r="F13604" s="169"/>
      <c r="G13604" s="169"/>
      <c r="H13604" s="204"/>
    </row>
    <row r="13605" spans="5:8" x14ac:dyDescent="0.25">
      <c r="E13605" s="169"/>
      <c r="F13605" s="169"/>
      <c r="G13605" s="169"/>
      <c r="H13605" s="204"/>
    </row>
    <row r="13606" spans="5:8" x14ac:dyDescent="0.25">
      <c r="E13606" s="169"/>
      <c r="F13606" s="169"/>
      <c r="G13606" s="169"/>
      <c r="H13606" s="204"/>
    </row>
    <row r="13607" spans="5:8" x14ac:dyDescent="0.25">
      <c r="E13607" s="169"/>
      <c r="F13607" s="169"/>
      <c r="G13607" s="169"/>
      <c r="H13607" s="204"/>
    </row>
    <row r="13608" spans="5:8" x14ac:dyDescent="0.25">
      <c r="E13608" s="169"/>
      <c r="F13608" s="169"/>
      <c r="G13608" s="169"/>
      <c r="H13608" s="204"/>
    </row>
    <row r="13609" spans="5:8" x14ac:dyDescent="0.25">
      <c r="E13609" s="169"/>
      <c r="F13609" s="169"/>
      <c r="G13609" s="169"/>
      <c r="H13609" s="204"/>
    </row>
    <row r="13610" spans="5:8" x14ac:dyDescent="0.25">
      <c r="E13610" s="169"/>
      <c r="F13610" s="169"/>
      <c r="G13610" s="169"/>
      <c r="H13610" s="204"/>
    </row>
    <row r="13611" spans="5:8" x14ac:dyDescent="0.25">
      <c r="E13611" s="169"/>
      <c r="F13611" s="169"/>
      <c r="G13611" s="169"/>
      <c r="H13611" s="204"/>
    </row>
    <row r="13612" spans="5:8" x14ac:dyDescent="0.25">
      <c r="E13612" s="169"/>
      <c r="F13612" s="169"/>
      <c r="G13612" s="169"/>
      <c r="H13612" s="204"/>
    </row>
    <row r="13613" spans="5:8" x14ac:dyDescent="0.25">
      <c r="E13613" s="169"/>
      <c r="F13613" s="169"/>
      <c r="G13613" s="169"/>
      <c r="H13613" s="204"/>
    </row>
    <row r="13614" spans="5:8" x14ac:dyDescent="0.25">
      <c r="E13614" s="169"/>
      <c r="F13614" s="169"/>
      <c r="G13614" s="169"/>
      <c r="H13614" s="204"/>
    </row>
    <row r="13615" spans="5:8" x14ac:dyDescent="0.25">
      <c r="E13615" s="169"/>
      <c r="F13615" s="169"/>
      <c r="G13615" s="169"/>
      <c r="H13615" s="204"/>
    </row>
    <row r="13616" spans="5:8" x14ac:dyDescent="0.25">
      <c r="E13616" s="169"/>
      <c r="F13616" s="169"/>
      <c r="G13616" s="169"/>
      <c r="H13616" s="204"/>
    </row>
    <row r="13617" spans="5:8" x14ac:dyDescent="0.25">
      <c r="E13617" s="169"/>
      <c r="F13617" s="169"/>
      <c r="G13617" s="169"/>
      <c r="H13617" s="204"/>
    </row>
    <row r="13618" spans="5:8" x14ac:dyDescent="0.25">
      <c r="E13618" s="169"/>
      <c r="F13618" s="169"/>
      <c r="G13618" s="169"/>
      <c r="H13618" s="204"/>
    </row>
    <row r="13619" spans="5:8" x14ac:dyDescent="0.25">
      <c r="E13619" s="169"/>
      <c r="F13619" s="169"/>
      <c r="G13619" s="169"/>
      <c r="H13619" s="204"/>
    </row>
    <row r="13620" spans="5:8" x14ac:dyDescent="0.25">
      <c r="E13620" s="169"/>
      <c r="F13620" s="169"/>
      <c r="G13620" s="169"/>
      <c r="H13620" s="204"/>
    </row>
    <row r="13621" spans="5:8" x14ac:dyDescent="0.25">
      <c r="E13621" s="169"/>
      <c r="F13621" s="169"/>
      <c r="G13621" s="169"/>
      <c r="H13621" s="204"/>
    </row>
    <row r="13622" spans="5:8" x14ac:dyDescent="0.25">
      <c r="E13622" s="169"/>
      <c r="F13622" s="169"/>
      <c r="G13622" s="169"/>
      <c r="H13622" s="204"/>
    </row>
    <row r="13623" spans="5:8" x14ac:dyDescent="0.25">
      <c r="E13623" s="169"/>
      <c r="F13623" s="169"/>
      <c r="G13623" s="169"/>
      <c r="H13623" s="204"/>
    </row>
    <row r="13624" spans="5:8" x14ac:dyDescent="0.25">
      <c r="E13624" s="169"/>
      <c r="F13624" s="169"/>
      <c r="G13624" s="169"/>
      <c r="H13624" s="204"/>
    </row>
    <row r="13625" spans="5:8" x14ac:dyDescent="0.25">
      <c r="E13625" s="169"/>
      <c r="F13625" s="169"/>
      <c r="G13625" s="169"/>
      <c r="H13625" s="204"/>
    </row>
    <row r="13626" spans="5:8" x14ac:dyDescent="0.25">
      <c r="E13626" s="169"/>
      <c r="F13626" s="169"/>
      <c r="G13626" s="169"/>
      <c r="H13626" s="204"/>
    </row>
    <row r="13627" spans="5:8" x14ac:dyDescent="0.25">
      <c r="E13627" s="169"/>
      <c r="F13627" s="169"/>
      <c r="G13627" s="169"/>
      <c r="H13627" s="204"/>
    </row>
    <row r="13628" spans="5:8" x14ac:dyDescent="0.25">
      <c r="E13628" s="169"/>
      <c r="F13628" s="169"/>
      <c r="G13628" s="169"/>
      <c r="H13628" s="204"/>
    </row>
    <row r="13629" spans="5:8" x14ac:dyDescent="0.25">
      <c r="E13629" s="169"/>
      <c r="F13629" s="169"/>
      <c r="G13629" s="169"/>
      <c r="H13629" s="204"/>
    </row>
    <row r="13630" spans="5:8" x14ac:dyDescent="0.25">
      <c r="E13630" s="169"/>
      <c r="F13630" s="169"/>
      <c r="G13630" s="169"/>
      <c r="H13630" s="204"/>
    </row>
    <row r="13631" spans="5:8" x14ac:dyDescent="0.25">
      <c r="E13631" s="169"/>
      <c r="F13631" s="169"/>
      <c r="G13631" s="169"/>
      <c r="H13631" s="204"/>
    </row>
    <row r="13632" spans="5:8" x14ac:dyDescent="0.25">
      <c r="E13632" s="169"/>
      <c r="F13632" s="169"/>
      <c r="G13632" s="169"/>
      <c r="H13632" s="204"/>
    </row>
    <row r="13633" spans="5:8" x14ac:dyDescent="0.25">
      <c r="E13633" s="169"/>
      <c r="F13633" s="169"/>
      <c r="G13633" s="169"/>
      <c r="H13633" s="204"/>
    </row>
    <row r="13634" spans="5:8" x14ac:dyDescent="0.25">
      <c r="E13634" s="169"/>
      <c r="F13634" s="169"/>
      <c r="G13634" s="169"/>
      <c r="H13634" s="204"/>
    </row>
    <row r="13635" spans="5:8" x14ac:dyDescent="0.25">
      <c r="E13635" s="169"/>
      <c r="F13635" s="169"/>
      <c r="G13635" s="169"/>
      <c r="H13635" s="204"/>
    </row>
    <row r="13636" spans="5:8" x14ac:dyDescent="0.25">
      <c r="E13636" s="169"/>
      <c r="F13636" s="169"/>
      <c r="G13636" s="169"/>
      <c r="H13636" s="204"/>
    </row>
    <row r="13637" spans="5:8" x14ac:dyDescent="0.25">
      <c r="E13637" s="169"/>
      <c r="F13637" s="169"/>
      <c r="G13637" s="169"/>
      <c r="H13637" s="204"/>
    </row>
    <row r="13638" spans="5:8" x14ac:dyDescent="0.25">
      <c r="E13638" s="169"/>
      <c r="F13638" s="169"/>
      <c r="G13638" s="169"/>
      <c r="H13638" s="204"/>
    </row>
    <row r="13639" spans="5:8" x14ac:dyDescent="0.25">
      <c r="E13639" s="169"/>
      <c r="F13639" s="169"/>
      <c r="G13639" s="169"/>
      <c r="H13639" s="204"/>
    </row>
    <row r="13640" spans="5:8" x14ac:dyDescent="0.25">
      <c r="E13640" s="169"/>
      <c r="F13640" s="169"/>
      <c r="G13640" s="169"/>
      <c r="H13640" s="204"/>
    </row>
    <row r="13641" spans="5:8" x14ac:dyDescent="0.25">
      <c r="E13641" s="169"/>
      <c r="F13641" s="169"/>
      <c r="G13641" s="169"/>
      <c r="H13641" s="204"/>
    </row>
    <row r="13642" spans="5:8" x14ac:dyDescent="0.25">
      <c r="E13642" s="169"/>
      <c r="F13642" s="169"/>
      <c r="G13642" s="169"/>
      <c r="H13642" s="204"/>
    </row>
    <row r="13643" spans="5:8" x14ac:dyDescent="0.25">
      <c r="E13643" s="169"/>
      <c r="F13643" s="169"/>
      <c r="G13643" s="169"/>
      <c r="H13643" s="204"/>
    </row>
    <row r="13644" spans="5:8" x14ac:dyDescent="0.25">
      <c r="E13644" s="169"/>
      <c r="F13644" s="169"/>
      <c r="G13644" s="169"/>
      <c r="H13644" s="204"/>
    </row>
    <row r="13645" spans="5:8" x14ac:dyDescent="0.25">
      <c r="E13645" s="169"/>
      <c r="F13645" s="169"/>
      <c r="G13645" s="169"/>
      <c r="H13645" s="204"/>
    </row>
    <row r="13646" spans="5:8" x14ac:dyDescent="0.25">
      <c r="E13646" s="169"/>
      <c r="F13646" s="169"/>
      <c r="G13646" s="169"/>
      <c r="H13646" s="204"/>
    </row>
    <row r="13647" spans="5:8" x14ac:dyDescent="0.25">
      <c r="E13647" s="169"/>
      <c r="F13647" s="169"/>
      <c r="G13647" s="169"/>
      <c r="H13647" s="204"/>
    </row>
    <row r="13648" spans="5:8" x14ac:dyDescent="0.25">
      <c r="E13648" s="169"/>
      <c r="F13648" s="169"/>
      <c r="G13648" s="169"/>
      <c r="H13648" s="204"/>
    </row>
    <row r="13649" spans="5:8" x14ac:dyDescent="0.25">
      <c r="E13649" s="169"/>
      <c r="F13649" s="169"/>
      <c r="G13649" s="169"/>
      <c r="H13649" s="204"/>
    </row>
    <row r="13650" spans="5:8" x14ac:dyDescent="0.25">
      <c r="E13650" s="169"/>
      <c r="F13650" s="169"/>
      <c r="G13650" s="169"/>
      <c r="H13650" s="204"/>
    </row>
    <row r="13651" spans="5:8" x14ac:dyDescent="0.25">
      <c r="E13651" s="169"/>
      <c r="F13651" s="169"/>
      <c r="G13651" s="169"/>
      <c r="H13651" s="204"/>
    </row>
    <row r="13652" spans="5:8" x14ac:dyDescent="0.25">
      <c r="E13652" s="169"/>
      <c r="F13652" s="169"/>
      <c r="G13652" s="169"/>
      <c r="H13652" s="204"/>
    </row>
    <row r="13653" spans="5:8" x14ac:dyDescent="0.25">
      <c r="E13653" s="169"/>
      <c r="F13653" s="169"/>
      <c r="G13653" s="169"/>
      <c r="H13653" s="204"/>
    </row>
    <row r="13654" spans="5:8" x14ac:dyDescent="0.25">
      <c r="E13654" s="169"/>
      <c r="F13654" s="169"/>
      <c r="G13654" s="169"/>
      <c r="H13654" s="204"/>
    </row>
    <row r="13655" spans="5:8" x14ac:dyDescent="0.25">
      <c r="E13655" s="169"/>
      <c r="F13655" s="169"/>
      <c r="G13655" s="169"/>
      <c r="H13655" s="204"/>
    </row>
    <row r="13656" spans="5:8" x14ac:dyDescent="0.25">
      <c r="E13656" s="169"/>
      <c r="F13656" s="169"/>
      <c r="G13656" s="169"/>
      <c r="H13656" s="204"/>
    </row>
    <row r="13657" spans="5:8" x14ac:dyDescent="0.25">
      <c r="E13657" s="169"/>
      <c r="F13657" s="169"/>
      <c r="G13657" s="169"/>
      <c r="H13657" s="204"/>
    </row>
    <row r="13658" spans="5:8" x14ac:dyDescent="0.25">
      <c r="E13658" s="169"/>
      <c r="F13658" s="169"/>
      <c r="G13658" s="169"/>
      <c r="H13658" s="204"/>
    </row>
    <row r="13659" spans="5:8" x14ac:dyDescent="0.25">
      <c r="E13659" s="169"/>
      <c r="F13659" s="169"/>
      <c r="G13659" s="169"/>
      <c r="H13659" s="204"/>
    </row>
    <row r="13660" spans="5:8" x14ac:dyDescent="0.25">
      <c r="E13660" s="169"/>
      <c r="F13660" s="169"/>
      <c r="G13660" s="169"/>
      <c r="H13660" s="204"/>
    </row>
    <row r="13661" spans="5:8" x14ac:dyDescent="0.25">
      <c r="E13661" s="169"/>
      <c r="F13661" s="169"/>
      <c r="G13661" s="169"/>
      <c r="H13661" s="204"/>
    </row>
    <row r="13662" spans="5:8" x14ac:dyDescent="0.25">
      <c r="E13662" s="169"/>
      <c r="F13662" s="169"/>
      <c r="G13662" s="169"/>
      <c r="H13662" s="204"/>
    </row>
    <row r="13663" spans="5:8" x14ac:dyDescent="0.25">
      <c r="E13663" s="169"/>
      <c r="F13663" s="169"/>
      <c r="G13663" s="169"/>
      <c r="H13663" s="204"/>
    </row>
    <row r="13664" spans="5:8" x14ac:dyDescent="0.25">
      <c r="E13664" s="169"/>
      <c r="F13664" s="169"/>
      <c r="G13664" s="169"/>
      <c r="H13664" s="204"/>
    </row>
    <row r="13665" spans="5:8" x14ac:dyDescent="0.25">
      <c r="E13665" s="169"/>
      <c r="F13665" s="169"/>
      <c r="G13665" s="169"/>
      <c r="H13665" s="204"/>
    </row>
    <row r="13666" spans="5:8" x14ac:dyDescent="0.25">
      <c r="E13666" s="169"/>
      <c r="F13666" s="169"/>
      <c r="G13666" s="169"/>
      <c r="H13666" s="204"/>
    </row>
    <row r="13667" spans="5:8" x14ac:dyDescent="0.25">
      <c r="E13667" s="169"/>
      <c r="F13667" s="169"/>
      <c r="G13667" s="169"/>
      <c r="H13667" s="204"/>
    </row>
    <row r="13668" spans="5:8" x14ac:dyDescent="0.25">
      <c r="E13668" s="169"/>
      <c r="F13668" s="169"/>
      <c r="G13668" s="169"/>
      <c r="H13668" s="204"/>
    </row>
    <row r="13669" spans="5:8" x14ac:dyDescent="0.25">
      <c r="E13669" s="169"/>
      <c r="F13669" s="169"/>
      <c r="G13669" s="169"/>
      <c r="H13669" s="204"/>
    </row>
    <row r="13670" spans="5:8" x14ac:dyDescent="0.25">
      <c r="E13670" s="169"/>
      <c r="F13670" s="169"/>
      <c r="G13670" s="169"/>
      <c r="H13670" s="204"/>
    </row>
    <row r="13671" spans="5:8" x14ac:dyDescent="0.25">
      <c r="E13671" s="169"/>
      <c r="F13671" s="169"/>
      <c r="G13671" s="169"/>
      <c r="H13671" s="204"/>
    </row>
    <row r="13672" spans="5:8" x14ac:dyDescent="0.25">
      <c r="E13672" s="169"/>
      <c r="F13672" s="169"/>
      <c r="G13672" s="169"/>
      <c r="H13672" s="204"/>
    </row>
    <row r="13673" spans="5:8" x14ac:dyDescent="0.25">
      <c r="E13673" s="169"/>
      <c r="F13673" s="169"/>
      <c r="G13673" s="169"/>
      <c r="H13673" s="204"/>
    </row>
    <row r="13674" spans="5:8" x14ac:dyDescent="0.25">
      <c r="E13674" s="169"/>
      <c r="F13674" s="169"/>
      <c r="G13674" s="169"/>
      <c r="H13674" s="204"/>
    </row>
    <row r="13675" spans="5:8" x14ac:dyDescent="0.25">
      <c r="E13675" s="169"/>
      <c r="F13675" s="169"/>
      <c r="G13675" s="169"/>
      <c r="H13675" s="204"/>
    </row>
    <row r="13676" spans="5:8" x14ac:dyDescent="0.25">
      <c r="E13676" s="169"/>
      <c r="F13676" s="169"/>
      <c r="G13676" s="169"/>
      <c r="H13676" s="204"/>
    </row>
    <row r="13677" spans="5:8" x14ac:dyDescent="0.25">
      <c r="E13677" s="169"/>
      <c r="F13677" s="169"/>
      <c r="G13677" s="169"/>
      <c r="H13677" s="204"/>
    </row>
    <row r="13678" spans="5:8" x14ac:dyDescent="0.25">
      <c r="E13678" s="169"/>
      <c r="F13678" s="169"/>
      <c r="G13678" s="169"/>
      <c r="H13678" s="204"/>
    </row>
    <row r="13679" spans="5:8" x14ac:dyDescent="0.25">
      <c r="E13679" s="169"/>
      <c r="F13679" s="169"/>
      <c r="G13679" s="169"/>
      <c r="H13679" s="204"/>
    </row>
    <row r="13680" spans="5:8" x14ac:dyDescent="0.25">
      <c r="E13680" s="169"/>
      <c r="F13680" s="169"/>
      <c r="G13680" s="169"/>
      <c r="H13680" s="204"/>
    </row>
    <row r="13681" spans="5:8" x14ac:dyDescent="0.25">
      <c r="E13681" s="169"/>
      <c r="F13681" s="169"/>
      <c r="G13681" s="169"/>
      <c r="H13681" s="204"/>
    </row>
    <row r="13682" spans="5:8" x14ac:dyDescent="0.25">
      <c r="E13682" s="169"/>
      <c r="F13682" s="169"/>
      <c r="G13682" s="169"/>
      <c r="H13682" s="204"/>
    </row>
    <row r="13683" spans="5:8" x14ac:dyDescent="0.25">
      <c r="E13683" s="169"/>
      <c r="F13683" s="169"/>
      <c r="G13683" s="169"/>
      <c r="H13683" s="204"/>
    </row>
    <row r="13684" spans="5:8" x14ac:dyDescent="0.25">
      <c r="E13684" s="169"/>
      <c r="F13684" s="169"/>
      <c r="G13684" s="169"/>
      <c r="H13684" s="204"/>
    </row>
    <row r="13685" spans="5:8" x14ac:dyDescent="0.25">
      <c r="E13685" s="169"/>
      <c r="F13685" s="169"/>
      <c r="G13685" s="169"/>
      <c r="H13685" s="204"/>
    </row>
    <row r="13686" spans="5:8" x14ac:dyDescent="0.25">
      <c r="E13686" s="169"/>
      <c r="F13686" s="169"/>
      <c r="G13686" s="169"/>
      <c r="H13686" s="204"/>
    </row>
    <row r="13687" spans="5:8" x14ac:dyDescent="0.25">
      <c r="E13687" s="169"/>
      <c r="F13687" s="169"/>
      <c r="G13687" s="169"/>
      <c r="H13687" s="204"/>
    </row>
    <row r="13688" spans="5:8" x14ac:dyDescent="0.25">
      <c r="E13688" s="169"/>
      <c r="F13688" s="169"/>
      <c r="G13688" s="169"/>
      <c r="H13688" s="204"/>
    </row>
    <row r="13689" spans="5:8" x14ac:dyDescent="0.25">
      <c r="E13689" s="169"/>
      <c r="F13689" s="169"/>
      <c r="G13689" s="169"/>
      <c r="H13689" s="204"/>
    </row>
    <row r="13690" spans="5:8" x14ac:dyDescent="0.25">
      <c r="E13690" s="169"/>
      <c r="F13690" s="169"/>
      <c r="G13690" s="169"/>
      <c r="H13690" s="204"/>
    </row>
    <row r="13691" spans="5:8" x14ac:dyDescent="0.25">
      <c r="E13691" s="169"/>
      <c r="F13691" s="169"/>
      <c r="G13691" s="169"/>
      <c r="H13691" s="204"/>
    </row>
    <row r="13692" spans="5:8" x14ac:dyDescent="0.25">
      <c r="E13692" s="169"/>
      <c r="F13692" s="169"/>
      <c r="G13692" s="169"/>
      <c r="H13692" s="204"/>
    </row>
    <row r="13693" spans="5:8" x14ac:dyDescent="0.25">
      <c r="E13693" s="169"/>
      <c r="F13693" s="169"/>
      <c r="G13693" s="169"/>
      <c r="H13693" s="204"/>
    </row>
    <row r="13694" spans="5:8" x14ac:dyDescent="0.25">
      <c r="E13694" s="169"/>
      <c r="F13694" s="169"/>
      <c r="G13694" s="169"/>
      <c r="H13694" s="204"/>
    </row>
    <row r="13695" spans="5:8" x14ac:dyDescent="0.25">
      <c r="E13695" s="169"/>
      <c r="F13695" s="169"/>
      <c r="G13695" s="169"/>
      <c r="H13695" s="204"/>
    </row>
    <row r="13696" spans="5:8" x14ac:dyDescent="0.25">
      <c r="E13696" s="169"/>
      <c r="F13696" s="169"/>
      <c r="G13696" s="169"/>
      <c r="H13696" s="204"/>
    </row>
    <row r="13697" spans="5:8" x14ac:dyDescent="0.25">
      <c r="E13697" s="169"/>
      <c r="F13697" s="169"/>
      <c r="G13697" s="169"/>
      <c r="H13697" s="204"/>
    </row>
    <row r="13698" spans="5:8" x14ac:dyDescent="0.25">
      <c r="E13698" s="169"/>
      <c r="F13698" s="169"/>
      <c r="G13698" s="169"/>
      <c r="H13698" s="204"/>
    </row>
    <row r="13699" spans="5:8" x14ac:dyDescent="0.25">
      <c r="E13699" s="169"/>
      <c r="F13699" s="169"/>
      <c r="G13699" s="169"/>
      <c r="H13699" s="204"/>
    </row>
    <row r="13700" spans="5:8" x14ac:dyDescent="0.25">
      <c r="E13700" s="169"/>
      <c r="F13700" s="169"/>
      <c r="G13700" s="169"/>
      <c r="H13700" s="204"/>
    </row>
    <row r="13701" spans="5:8" x14ac:dyDescent="0.25">
      <c r="E13701" s="169"/>
      <c r="F13701" s="169"/>
      <c r="G13701" s="169"/>
      <c r="H13701" s="204"/>
    </row>
    <row r="13702" spans="5:8" x14ac:dyDescent="0.25">
      <c r="E13702" s="169"/>
      <c r="F13702" s="169"/>
      <c r="G13702" s="169"/>
      <c r="H13702" s="204"/>
    </row>
    <row r="13703" spans="5:8" x14ac:dyDescent="0.25">
      <c r="E13703" s="169"/>
      <c r="F13703" s="169"/>
      <c r="G13703" s="169"/>
      <c r="H13703" s="204"/>
    </row>
    <row r="13704" spans="5:8" x14ac:dyDescent="0.25">
      <c r="E13704" s="169"/>
      <c r="F13704" s="169"/>
      <c r="G13704" s="169"/>
      <c r="H13704" s="204"/>
    </row>
    <row r="13705" spans="5:8" x14ac:dyDescent="0.25">
      <c r="E13705" s="169"/>
      <c r="F13705" s="169"/>
      <c r="G13705" s="169"/>
      <c r="H13705" s="204"/>
    </row>
    <row r="13706" spans="5:8" x14ac:dyDescent="0.25">
      <c r="E13706" s="169"/>
      <c r="F13706" s="169"/>
      <c r="G13706" s="169"/>
      <c r="H13706" s="204"/>
    </row>
    <row r="13707" spans="5:8" x14ac:dyDescent="0.25">
      <c r="E13707" s="169"/>
      <c r="F13707" s="169"/>
      <c r="G13707" s="169"/>
      <c r="H13707" s="204"/>
    </row>
    <row r="13708" spans="5:8" x14ac:dyDescent="0.25">
      <c r="E13708" s="169"/>
      <c r="F13708" s="169"/>
      <c r="G13708" s="169"/>
      <c r="H13708" s="204"/>
    </row>
    <row r="13709" spans="5:8" x14ac:dyDescent="0.25">
      <c r="E13709" s="169"/>
      <c r="F13709" s="169"/>
      <c r="G13709" s="169"/>
      <c r="H13709" s="204"/>
    </row>
    <row r="13710" spans="5:8" x14ac:dyDescent="0.25">
      <c r="E13710" s="169"/>
      <c r="F13710" s="169"/>
      <c r="G13710" s="169"/>
      <c r="H13710" s="204"/>
    </row>
    <row r="13711" spans="5:8" x14ac:dyDescent="0.25">
      <c r="E13711" s="169"/>
      <c r="F13711" s="169"/>
      <c r="G13711" s="169"/>
      <c r="H13711" s="204"/>
    </row>
    <row r="13712" spans="5:8" x14ac:dyDescent="0.25">
      <c r="E13712" s="169"/>
      <c r="F13712" s="169"/>
      <c r="G13712" s="169"/>
      <c r="H13712" s="204"/>
    </row>
    <row r="13713" spans="5:8" x14ac:dyDescent="0.25">
      <c r="E13713" s="169"/>
      <c r="F13713" s="169"/>
      <c r="G13713" s="169"/>
      <c r="H13713" s="204"/>
    </row>
    <row r="13714" spans="5:8" x14ac:dyDescent="0.25">
      <c r="E13714" s="169"/>
      <c r="F13714" s="169"/>
      <c r="G13714" s="169"/>
      <c r="H13714" s="204"/>
    </row>
    <row r="13715" spans="5:8" x14ac:dyDescent="0.25">
      <c r="E13715" s="169"/>
      <c r="F13715" s="169"/>
      <c r="G13715" s="169"/>
      <c r="H13715" s="204"/>
    </row>
    <row r="13716" spans="5:8" x14ac:dyDescent="0.25">
      <c r="E13716" s="169"/>
      <c r="F13716" s="169"/>
      <c r="G13716" s="169"/>
      <c r="H13716" s="204"/>
    </row>
    <row r="13717" spans="5:8" x14ac:dyDescent="0.25">
      <c r="E13717" s="169"/>
      <c r="F13717" s="169"/>
      <c r="G13717" s="169"/>
      <c r="H13717" s="204"/>
    </row>
    <row r="13718" spans="5:8" x14ac:dyDescent="0.25">
      <c r="E13718" s="169"/>
      <c r="F13718" s="169"/>
      <c r="G13718" s="169"/>
      <c r="H13718" s="204"/>
    </row>
    <row r="13719" spans="5:8" x14ac:dyDescent="0.25">
      <c r="E13719" s="169"/>
      <c r="F13719" s="169"/>
      <c r="G13719" s="169"/>
      <c r="H13719" s="204"/>
    </row>
    <row r="13720" spans="5:8" x14ac:dyDescent="0.25">
      <c r="E13720" s="169"/>
      <c r="F13720" s="169"/>
      <c r="G13720" s="169"/>
      <c r="H13720" s="204"/>
    </row>
    <row r="13721" spans="5:8" x14ac:dyDescent="0.25">
      <c r="E13721" s="169"/>
      <c r="F13721" s="169"/>
      <c r="G13721" s="169"/>
      <c r="H13721" s="204"/>
    </row>
    <row r="13722" spans="5:8" x14ac:dyDescent="0.25">
      <c r="E13722" s="169"/>
      <c r="F13722" s="169"/>
      <c r="G13722" s="169"/>
      <c r="H13722" s="204"/>
    </row>
    <row r="13723" spans="5:8" x14ac:dyDescent="0.25">
      <c r="E13723" s="169"/>
      <c r="F13723" s="169"/>
      <c r="G13723" s="169"/>
      <c r="H13723" s="204"/>
    </row>
    <row r="13724" spans="5:8" x14ac:dyDescent="0.25">
      <c r="E13724" s="169"/>
      <c r="F13724" s="169"/>
      <c r="G13724" s="169"/>
      <c r="H13724" s="204"/>
    </row>
    <row r="13725" spans="5:8" x14ac:dyDescent="0.25">
      <c r="E13725" s="169"/>
      <c r="F13725" s="169"/>
      <c r="G13725" s="169"/>
      <c r="H13725" s="204"/>
    </row>
    <row r="13726" spans="5:8" x14ac:dyDescent="0.25">
      <c r="E13726" s="169"/>
      <c r="F13726" s="169"/>
      <c r="G13726" s="169"/>
      <c r="H13726" s="204"/>
    </row>
    <row r="13727" spans="5:8" x14ac:dyDescent="0.25">
      <c r="E13727" s="169"/>
      <c r="F13727" s="169"/>
      <c r="G13727" s="169"/>
      <c r="H13727" s="204"/>
    </row>
    <row r="13728" spans="5:8" x14ac:dyDescent="0.25">
      <c r="E13728" s="169"/>
      <c r="F13728" s="169"/>
      <c r="G13728" s="169"/>
      <c r="H13728" s="204"/>
    </row>
    <row r="13729" spans="5:8" x14ac:dyDescent="0.25">
      <c r="E13729" s="169"/>
      <c r="F13729" s="169"/>
      <c r="G13729" s="169"/>
      <c r="H13729" s="204"/>
    </row>
    <row r="13730" spans="5:8" x14ac:dyDescent="0.25">
      <c r="E13730" s="169"/>
      <c r="F13730" s="169"/>
      <c r="G13730" s="169"/>
      <c r="H13730" s="204"/>
    </row>
    <row r="13731" spans="5:8" x14ac:dyDescent="0.25">
      <c r="E13731" s="169"/>
      <c r="F13731" s="169"/>
      <c r="G13731" s="169"/>
      <c r="H13731" s="204"/>
    </row>
    <row r="13732" spans="5:8" x14ac:dyDescent="0.25">
      <c r="E13732" s="169"/>
      <c r="F13732" s="169"/>
      <c r="G13732" s="169"/>
      <c r="H13732" s="204"/>
    </row>
    <row r="13733" spans="5:8" x14ac:dyDescent="0.25">
      <c r="E13733" s="169"/>
      <c r="F13733" s="169"/>
      <c r="G13733" s="169"/>
      <c r="H13733" s="204"/>
    </row>
    <row r="13734" spans="5:8" x14ac:dyDescent="0.25">
      <c r="E13734" s="169"/>
      <c r="F13734" s="169"/>
      <c r="G13734" s="169"/>
      <c r="H13734" s="204"/>
    </row>
    <row r="13735" spans="5:8" x14ac:dyDescent="0.25">
      <c r="E13735" s="169"/>
      <c r="F13735" s="169"/>
      <c r="G13735" s="169"/>
      <c r="H13735" s="204"/>
    </row>
    <row r="13736" spans="5:8" x14ac:dyDescent="0.25">
      <c r="E13736" s="169"/>
      <c r="F13736" s="169"/>
      <c r="G13736" s="169"/>
      <c r="H13736" s="204"/>
    </row>
    <row r="13737" spans="5:8" x14ac:dyDescent="0.25">
      <c r="E13737" s="169"/>
      <c r="F13737" s="169"/>
      <c r="G13737" s="169"/>
      <c r="H13737" s="204"/>
    </row>
    <row r="13738" spans="5:8" x14ac:dyDescent="0.25">
      <c r="E13738" s="169"/>
      <c r="F13738" s="169"/>
      <c r="G13738" s="169"/>
      <c r="H13738" s="204"/>
    </row>
    <row r="13739" spans="5:8" x14ac:dyDescent="0.25">
      <c r="E13739" s="169"/>
      <c r="F13739" s="169"/>
      <c r="G13739" s="169"/>
      <c r="H13739" s="204"/>
    </row>
    <row r="13740" spans="5:8" x14ac:dyDescent="0.25">
      <c r="E13740" s="169"/>
      <c r="F13740" s="169"/>
      <c r="G13740" s="169"/>
      <c r="H13740" s="204"/>
    </row>
    <row r="13741" spans="5:8" x14ac:dyDescent="0.25">
      <c r="E13741" s="169"/>
      <c r="F13741" s="169"/>
      <c r="G13741" s="169"/>
      <c r="H13741" s="204"/>
    </row>
    <row r="13742" spans="5:8" x14ac:dyDescent="0.25">
      <c r="E13742" s="169"/>
      <c r="F13742" s="169"/>
      <c r="G13742" s="169"/>
      <c r="H13742" s="204"/>
    </row>
    <row r="13743" spans="5:8" x14ac:dyDescent="0.25">
      <c r="E13743" s="169"/>
      <c r="F13743" s="169"/>
      <c r="G13743" s="169"/>
      <c r="H13743" s="204"/>
    </row>
    <row r="13744" spans="5:8" x14ac:dyDescent="0.25">
      <c r="E13744" s="169"/>
      <c r="F13744" s="169"/>
      <c r="G13744" s="169"/>
      <c r="H13744" s="204"/>
    </row>
    <row r="13745" spans="5:8" x14ac:dyDescent="0.25">
      <c r="E13745" s="169"/>
      <c r="F13745" s="169"/>
      <c r="G13745" s="169"/>
      <c r="H13745" s="204"/>
    </row>
    <row r="13746" spans="5:8" x14ac:dyDescent="0.25">
      <c r="E13746" s="169"/>
      <c r="F13746" s="169"/>
      <c r="G13746" s="169"/>
      <c r="H13746" s="204"/>
    </row>
    <row r="13747" spans="5:8" x14ac:dyDescent="0.25">
      <c r="E13747" s="169"/>
      <c r="F13747" s="169"/>
      <c r="G13747" s="169"/>
      <c r="H13747" s="204"/>
    </row>
    <row r="13748" spans="5:8" x14ac:dyDescent="0.25">
      <c r="E13748" s="169"/>
      <c r="F13748" s="169"/>
      <c r="G13748" s="169"/>
      <c r="H13748" s="204"/>
    </row>
    <row r="13749" spans="5:8" x14ac:dyDescent="0.25">
      <c r="E13749" s="169"/>
      <c r="F13749" s="169"/>
      <c r="G13749" s="169"/>
      <c r="H13749" s="204"/>
    </row>
    <row r="13750" spans="5:8" x14ac:dyDescent="0.25">
      <c r="E13750" s="169"/>
      <c r="F13750" s="169"/>
      <c r="G13750" s="169"/>
      <c r="H13750" s="204"/>
    </row>
    <row r="13751" spans="5:8" x14ac:dyDescent="0.25">
      <c r="E13751" s="169"/>
      <c r="F13751" s="169"/>
      <c r="G13751" s="169"/>
      <c r="H13751" s="204"/>
    </row>
    <row r="13752" spans="5:8" x14ac:dyDescent="0.25">
      <c r="E13752" s="169"/>
      <c r="F13752" s="169"/>
      <c r="G13752" s="169"/>
      <c r="H13752" s="204"/>
    </row>
    <row r="13753" spans="5:8" x14ac:dyDescent="0.25">
      <c r="E13753" s="169"/>
      <c r="F13753" s="169"/>
      <c r="G13753" s="169"/>
      <c r="H13753" s="204"/>
    </row>
    <row r="13754" spans="5:8" x14ac:dyDescent="0.25">
      <c r="E13754" s="169"/>
      <c r="F13754" s="169"/>
      <c r="G13754" s="169"/>
      <c r="H13754" s="204"/>
    </row>
    <row r="13755" spans="5:8" x14ac:dyDescent="0.25">
      <c r="E13755" s="169"/>
      <c r="F13755" s="169"/>
      <c r="G13755" s="169"/>
      <c r="H13755" s="204"/>
    </row>
    <row r="13756" spans="5:8" x14ac:dyDescent="0.25">
      <c r="E13756" s="169"/>
      <c r="F13756" s="169"/>
      <c r="G13756" s="169"/>
      <c r="H13756" s="204"/>
    </row>
    <row r="13757" spans="5:8" x14ac:dyDescent="0.25">
      <c r="E13757" s="169"/>
      <c r="F13757" s="169"/>
      <c r="G13757" s="169"/>
      <c r="H13757" s="204"/>
    </row>
    <row r="13758" spans="5:8" x14ac:dyDescent="0.25">
      <c r="E13758" s="169"/>
      <c r="F13758" s="169"/>
      <c r="G13758" s="169"/>
      <c r="H13758" s="204"/>
    </row>
    <row r="13759" spans="5:8" x14ac:dyDescent="0.25">
      <c r="E13759" s="169"/>
      <c r="F13759" s="169"/>
      <c r="G13759" s="169"/>
      <c r="H13759" s="204"/>
    </row>
    <row r="13760" spans="5:8" x14ac:dyDescent="0.25">
      <c r="E13760" s="169"/>
      <c r="F13760" s="169"/>
      <c r="G13760" s="169"/>
      <c r="H13760" s="204"/>
    </row>
    <row r="13761" spans="5:8" x14ac:dyDescent="0.25">
      <c r="E13761" s="169"/>
      <c r="F13761" s="169"/>
      <c r="G13761" s="169"/>
      <c r="H13761" s="204"/>
    </row>
    <row r="13762" spans="5:8" x14ac:dyDescent="0.25">
      <c r="E13762" s="169"/>
      <c r="F13762" s="169"/>
      <c r="G13762" s="169"/>
      <c r="H13762" s="204"/>
    </row>
    <row r="13763" spans="5:8" x14ac:dyDescent="0.25">
      <c r="E13763" s="169"/>
      <c r="F13763" s="169"/>
      <c r="G13763" s="169"/>
      <c r="H13763" s="204"/>
    </row>
    <row r="13764" spans="5:8" x14ac:dyDescent="0.25">
      <c r="E13764" s="169"/>
      <c r="F13764" s="169"/>
      <c r="G13764" s="169"/>
      <c r="H13764" s="204"/>
    </row>
    <row r="13765" spans="5:8" x14ac:dyDescent="0.25">
      <c r="E13765" s="169"/>
      <c r="F13765" s="169"/>
      <c r="G13765" s="169"/>
      <c r="H13765" s="204"/>
    </row>
    <row r="13766" spans="5:8" x14ac:dyDescent="0.25">
      <c r="E13766" s="169"/>
      <c r="F13766" s="169"/>
      <c r="G13766" s="169"/>
      <c r="H13766" s="204"/>
    </row>
    <row r="13767" spans="5:8" x14ac:dyDescent="0.25">
      <c r="E13767" s="169"/>
      <c r="F13767" s="169"/>
      <c r="G13767" s="169"/>
      <c r="H13767" s="204"/>
    </row>
    <row r="13768" spans="5:8" x14ac:dyDescent="0.25">
      <c r="E13768" s="169"/>
      <c r="F13768" s="169"/>
      <c r="G13768" s="169"/>
      <c r="H13768" s="204"/>
    </row>
    <row r="13769" spans="5:8" x14ac:dyDescent="0.25">
      <c r="E13769" s="169"/>
      <c r="F13769" s="169"/>
      <c r="G13769" s="169"/>
      <c r="H13769" s="204"/>
    </row>
    <row r="13770" spans="5:8" x14ac:dyDescent="0.25">
      <c r="E13770" s="169"/>
      <c r="F13770" s="169"/>
      <c r="G13770" s="169"/>
      <c r="H13770" s="204"/>
    </row>
    <row r="13771" spans="5:8" x14ac:dyDescent="0.25">
      <c r="E13771" s="169"/>
      <c r="F13771" s="169"/>
      <c r="G13771" s="169"/>
      <c r="H13771" s="204"/>
    </row>
    <row r="13772" spans="5:8" x14ac:dyDescent="0.25">
      <c r="E13772" s="169"/>
      <c r="F13772" s="169"/>
      <c r="G13772" s="169"/>
      <c r="H13772" s="204"/>
    </row>
    <row r="13773" spans="5:8" x14ac:dyDescent="0.25">
      <c r="E13773" s="169"/>
      <c r="F13773" s="169"/>
      <c r="G13773" s="169"/>
      <c r="H13773" s="204"/>
    </row>
    <row r="13774" spans="5:8" x14ac:dyDescent="0.25">
      <c r="E13774" s="169"/>
      <c r="F13774" s="169"/>
      <c r="G13774" s="169"/>
      <c r="H13774" s="204"/>
    </row>
    <row r="13775" spans="5:8" x14ac:dyDescent="0.25">
      <c r="E13775" s="169"/>
      <c r="F13775" s="169"/>
      <c r="G13775" s="169"/>
      <c r="H13775" s="204"/>
    </row>
    <row r="13776" spans="5:8" x14ac:dyDescent="0.25">
      <c r="E13776" s="169"/>
      <c r="F13776" s="169"/>
      <c r="G13776" s="169"/>
      <c r="H13776" s="204"/>
    </row>
    <row r="13777" spans="5:8" x14ac:dyDescent="0.25">
      <c r="E13777" s="169"/>
      <c r="F13777" s="169"/>
      <c r="G13777" s="169"/>
      <c r="H13777" s="204"/>
    </row>
    <row r="13778" spans="5:8" x14ac:dyDescent="0.25">
      <c r="E13778" s="169"/>
      <c r="F13778" s="169"/>
      <c r="G13778" s="169"/>
      <c r="H13778" s="204"/>
    </row>
    <row r="13779" spans="5:8" x14ac:dyDescent="0.25">
      <c r="E13779" s="169"/>
      <c r="F13779" s="169"/>
      <c r="G13779" s="169"/>
      <c r="H13779" s="204"/>
    </row>
    <row r="13780" spans="5:8" x14ac:dyDescent="0.25">
      <c r="E13780" s="169"/>
      <c r="F13780" s="169"/>
      <c r="G13780" s="169"/>
      <c r="H13780" s="204"/>
    </row>
    <row r="13781" spans="5:8" x14ac:dyDescent="0.25">
      <c r="E13781" s="169"/>
      <c r="F13781" s="169"/>
      <c r="G13781" s="169"/>
      <c r="H13781" s="204"/>
    </row>
    <row r="13782" spans="5:8" x14ac:dyDescent="0.25">
      <c r="E13782" s="169"/>
      <c r="F13782" s="169"/>
      <c r="G13782" s="169"/>
      <c r="H13782" s="204"/>
    </row>
    <row r="13783" spans="5:8" x14ac:dyDescent="0.25">
      <c r="E13783" s="169"/>
      <c r="F13783" s="169"/>
      <c r="G13783" s="169"/>
      <c r="H13783" s="204"/>
    </row>
    <row r="13784" spans="5:8" x14ac:dyDescent="0.25">
      <c r="E13784" s="169"/>
      <c r="F13784" s="169"/>
      <c r="G13784" s="169"/>
      <c r="H13784" s="204"/>
    </row>
    <row r="13785" spans="5:8" x14ac:dyDescent="0.25">
      <c r="E13785" s="169"/>
      <c r="F13785" s="169"/>
      <c r="G13785" s="169"/>
      <c r="H13785" s="204"/>
    </row>
    <row r="13786" spans="5:8" x14ac:dyDescent="0.25">
      <c r="E13786" s="169"/>
      <c r="F13786" s="169"/>
      <c r="G13786" s="169"/>
      <c r="H13786" s="204"/>
    </row>
    <row r="13787" spans="5:8" x14ac:dyDescent="0.25">
      <c r="E13787" s="169"/>
      <c r="F13787" s="169"/>
      <c r="G13787" s="169"/>
      <c r="H13787" s="204"/>
    </row>
    <row r="13788" spans="5:8" x14ac:dyDescent="0.25">
      <c r="E13788" s="169"/>
      <c r="F13788" s="169"/>
      <c r="G13788" s="169"/>
      <c r="H13788" s="204"/>
    </row>
    <row r="13789" spans="5:8" x14ac:dyDescent="0.25">
      <c r="E13789" s="169"/>
      <c r="F13789" s="169"/>
      <c r="G13789" s="169"/>
      <c r="H13789" s="204"/>
    </row>
    <row r="13790" spans="5:8" x14ac:dyDescent="0.25">
      <c r="E13790" s="169"/>
      <c r="F13790" s="169"/>
      <c r="G13790" s="169"/>
      <c r="H13790" s="204"/>
    </row>
    <row r="13791" spans="5:8" x14ac:dyDescent="0.25">
      <c r="E13791" s="169"/>
      <c r="F13791" s="169"/>
      <c r="G13791" s="169"/>
      <c r="H13791" s="204"/>
    </row>
    <row r="13792" spans="5:8" x14ac:dyDescent="0.25">
      <c r="E13792" s="169"/>
      <c r="F13792" s="169"/>
      <c r="G13792" s="169"/>
      <c r="H13792" s="204"/>
    </row>
    <row r="13793" spans="5:8" x14ac:dyDescent="0.25">
      <c r="E13793" s="169"/>
      <c r="F13793" s="169"/>
      <c r="G13793" s="169"/>
      <c r="H13793" s="204"/>
    </row>
    <row r="13794" spans="5:8" x14ac:dyDescent="0.25">
      <c r="E13794" s="169"/>
      <c r="F13794" s="169"/>
      <c r="G13794" s="169"/>
      <c r="H13794" s="204"/>
    </row>
    <row r="13795" spans="5:8" x14ac:dyDescent="0.25">
      <c r="E13795" s="169"/>
      <c r="F13795" s="169"/>
      <c r="G13795" s="169"/>
      <c r="H13795" s="204"/>
    </row>
    <row r="13796" spans="5:8" x14ac:dyDescent="0.25">
      <c r="E13796" s="169"/>
      <c r="F13796" s="169"/>
      <c r="G13796" s="169"/>
      <c r="H13796" s="204"/>
    </row>
    <row r="13797" spans="5:8" x14ac:dyDescent="0.25">
      <c r="E13797" s="169"/>
      <c r="F13797" s="169"/>
      <c r="G13797" s="169"/>
      <c r="H13797" s="204"/>
    </row>
    <row r="13798" spans="5:8" x14ac:dyDescent="0.25">
      <c r="E13798" s="169"/>
      <c r="F13798" s="169"/>
      <c r="G13798" s="169"/>
      <c r="H13798" s="204"/>
    </row>
    <row r="13799" spans="5:8" x14ac:dyDescent="0.25">
      <c r="E13799" s="169"/>
      <c r="F13799" s="169"/>
      <c r="G13799" s="169"/>
      <c r="H13799" s="204"/>
    </row>
    <row r="13800" spans="5:8" x14ac:dyDescent="0.25">
      <c r="E13800" s="169"/>
      <c r="F13800" s="169"/>
      <c r="G13800" s="169"/>
      <c r="H13800" s="204"/>
    </row>
    <row r="13801" spans="5:8" x14ac:dyDescent="0.25">
      <c r="E13801" s="169"/>
      <c r="F13801" s="169"/>
      <c r="G13801" s="169"/>
      <c r="H13801" s="204"/>
    </row>
    <row r="13802" spans="5:8" x14ac:dyDescent="0.25">
      <c r="E13802" s="169"/>
      <c r="F13802" s="169"/>
      <c r="G13802" s="169"/>
      <c r="H13802" s="204"/>
    </row>
    <row r="13803" spans="5:8" x14ac:dyDescent="0.25">
      <c r="E13803" s="169"/>
      <c r="F13803" s="169"/>
      <c r="G13803" s="169"/>
      <c r="H13803" s="204"/>
    </row>
    <row r="13804" spans="5:8" x14ac:dyDescent="0.25">
      <c r="E13804" s="169"/>
      <c r="F13804" s="169"/>
      <c r="G13804" s="169"/>
      <c r="H13804" s="204"/>
    </row>
    <row r="13805" spans="5:8" x14ac:dyDescent="0.25">
      <c r="E13805" s="169"/>
      <c r="F13805" s="169"/>
      <c r="G13805" s="169"/>
      <c r="H13805" s="204"/>
    </row>
    <row r="13806" spans="5:8" x14ac:dyDescent="0.25">
      <c r="E13806" s="169"/>
      <c r="F13806" s="169"/>
      <c r="G13806" s="169"/>
      <c r="H13806" s="204"/>
    </row>
    <row r="13807" spans="5:8" x14ac:dyDescent="0.25">
      <c r="E13807" s="169"/>
      <c r="F13807" s="169"/>
      <c r="G13807" s="169"/>
      <c r="H13807" s="204"/>
    </row>
    <row r="13808" spans="5:8" x14ac:dyDescent="0.25">
      <c r="E13808" s="169"/>
      <c r="F13808" s="169"/>
      <c r="G13808" s="169"/>
      <c r="H13808" s="204"/>
    </row>
    <row r="13809" spans="5:8" x14ac:dyDescent="0.25">
      <c r="E13809" s="169"/>
      <c r="F13809" s="169"/>
      <c r="G13809" s="169"/>
      <c r="H13809" s="204"/>
    </row>
    <row r="13810" spans="5:8" x14ac:dyDescent="0.25">
      <c r="E13810" s="169"/>
      <c r="F13810" s="169"/>
      <c r="G13810" s="169"/>
      <c r="H13810" s="204"/>
    </row>
    <row r="13811" spans="5:8" x14ac:dyDescent="0.25">
      <c r="E13811" s="169"/>
      <c r="F13811" s="169"/>
      <c r="G13811" s="169"/>
      <c r="H13811" s="204"/>
    </row>
    <row r="13812" spans="5:8" x14ac:dyDescent="0.25">
      <c r="E13812" s="169"/>
      <c r="F13812" s="169"/>
      <c r="G13812" s="169"/>
      <c r="H13812" s="204"/>
    </row>
    <row r="13813" spans="5:8" x14ac:dyDescent="0.25">
      <c r="E13813" s="169"/>
      <c r="F13813" s="169"/>
      <c r="G13813" s="169"/>
      <c r="H13813" s="204"/>
    </row>
    <row r="13814" spans="5:8" x14ac:dyDescent="0.25">
      <c r="E13814" s="169"/>
      <c r="F13814" s="169"/>
      <c r="G13814" s="169"/>
      <c r="H13814" s="204"/>
    </row>
    <row r="13815" spans="5:8" x14ac:dyDescent="0.25">
      <c r="E13815" s="169"/>
      <c r="F13815" s="169"/>
      <c r="G13815" s="169"/>
      <c r="H13815" s="204"/>
    </row>
    <row r="13816" spans="5:8" x14ac:dyDescent="0.25">
      <c r="E13816" s="169"/>
      <c r="F13816" s="169"/>
      <c r="G13816" s="169"/>
      <c r="H13816" s="204"/>
    </row>
    <row r="13817" spans="5:8" x14ac:dyDescent="0.25">
      <c r="E13817" s="169"/>
      <c r="F13817" s="169"/>
      <c r="G13817" s="169"/>
      <c r="H13817" s="204"/>
    </row>
    <row r="13818" spans="5:8" x14ac:dyDescent="0.25">
      <c r="E13818" s="169"/>
      <c r="F13818" s="169"/>
      <c r="G13818" s="169"/>
      <c r="H13818" s="204"/>
    </row>
    <row r="13819" spans="5:8" x14ac:dyDescent="0.25">
      <c r="E13819" s="169"/>
      <c r="F13819" s="169"/>
      <c r="G13819" s="169"/>
      <c r="H13819" s="204"/>
    </row>
    <row r="13820" spans="5:8" x14ac:dyDescent="0.25">
      <c r="E13820" s="169"/>
      <c r="F13820" s="169"/>
      <c r="G13820" s="169"/>
      <c r="H13820" s="204"/>
    </row>
    <row r="13821" spans="5:8" x14ac:dyDescent="0.25">
      <c r="E13821" s="169"/>
      <c r="F13821" s="169"/>
      <c r="G13821" s="169"/>
      <c r="H13821" s="204"/>
    </row>
    <row r="13822" spans="5:8" x14ac:dyDescent="0.25">
      <c r="E13822" s="169"/>
      <c r="F13822" s="169"/>
      <c r="G13822" s="169"/>
      <c r="H13822" s="204"/>
    </row>
    <row r="13823" spans="5:8" x14ac:dyDescent="0.25">
      <c r="E13823" s="169"/>
      <c r="F13823" s="169"/>
      <c r="G13823" s="169"/>
      <c r="H13823" s="204"/>
    </row>
    <row r="13824" spans="5:8" x14ac:dyDescent="0.25">
      <c r="E13824" s="169"/>
      <c r="F13824" s="169"/>
      <c r="G13824" s="169"/>
      <c r="H13824" s="204"/>
    </row>
    <row r="13825" spans="5:8" x14ac:dyDescent="0.25">
      <c r="E13825" s="169"/>
      <c r="F13825" s="169"/>
      <c r="G13825" s="169"/>
      <c r="H13825" s="204"/>
    </row>
    <row r="13826" spans="5:8" x14ac:dyDescent="0.25">
      <c r="E13826" s="169"/>
      <c r="F13826" s="169"/>
      <c r="G13826" s="169"/>
      <c r="H13826" s="204"/>
    </row>
    <row r="13827" spans="5:8" x14ac:dyDescent="0.25">
      <c r="E13827" s="169"/>
      <c r="F13827" s="169"/>
      <c r="G13827" s="169"/>
      <c r="H13827" s="204"/>
    </row>
    <row r="13828" spans="5:8" x14ac:dyDescent="0.25">
      <c r="E13828" s="169"/>
      <c r="F13828" s="169"/>
      <c r="G13828" s="169"/>
      <c r="H13828" s="204"/>
    </row>
    <row r="13829" spans="5:8" x14ac:dyDescent="0.25">
      <c r="E13829" s="169"/>
      <c r="F13829" s="169"/>
      <c r="G13829" s="169"/>
      <c r="H13829" s="204"/>
    </row>
    <row r="13830" spans="5:8" x14ac:dyDescent="0.25">
      <c r="E13830" s="169"/>
      <c r="F13830" s="169"/>
      <c r="G13830" s="169"/>
      <c r="H13830" s="204"/>
    </row>
    <row r="13831" spans="5:8" x14ac:dyDescent="0.25">
      <c r="E13831" s="169"/>
      <c r="F13831" s="169"/>
      <c r="G13831" s="169"/>
      <c r="H13831" s="204"/>
    </row>
    <row r="13832" spans="5:8" x14ac:dyDescent="0.25">
      <c r="E13832" s="169"/>
      <c r="F13832" s="169"/>
      <c r="G13832" s="169"/>
      <c r="H13832" s="204"/>
    </row>
    <row r="13833" spans="5:8" x14ac:dyDescent="0.25">
      <c r="E13833" s="169"/>
      <c r="F13833" s="169"/>
      <c r="G13833" s="169"/>
      <c r="H13833" s="204"/>
    </row>
    <row r="13834" spans="5:8" x14ac:dyDescent="0.25">
      <c r="E13834" s="169"/>
      <c r="F13834" s="169"/>
      <c r="G13834" s="169"/>
      <c r="H13834" s="204"/>
    </row>
    <row r="13835" spans="5:8" x14ac:dyDescent="0.25">
      <c r="E13835" s="169"/>
      <c r="F13835" s="169"/>
      <c r="G13835" s="169"/>
      <c r="H13835" s="204"/>
    </row>
    <row r="13836" spans="5:8" x14ac:dyDescent="0.25">
      <c r="E13836" s="169"/>
      <c r="F13836" s="169"/>
      <c r="G13836" s="169"/>
      <c r="H13836" s="204"/>
    </row>
    <row r="13837" spans="5:8" x14ac:dyDescent="0.25">
      <c r="E13837" s="169"/>
      <c r="F13837" s="169"/>
      <c r="G13837" s="169"/>
      <c r="H13837" s="204"/>
    </row>
    <row r="13838" spans="5:8" x14ac:dyDescent="0.25">
      <c r="E13838" s="169"/>
      <c r="F13838" s="169"/>
      <c r="G13838" s="169"/>
      <c r="H13838" s="204"/>
    </row>
    <row r="13839" spans="5:8" x14ac:dyDescent="0.25">
      <c r="E13839" s="169"/>
      <c r="F13839" s="169"/>
      <c r="G13839" s="169"/>
      <c r="H13839" s="204"/>
    </row>
    <row r="13840" spans="5:8" x14ac:dyDescent="0.25">
      <c r="E13840" s="169"/>
      <c r="F13840" s="169"/>
      <c r="G13840" s="169"/>
      <c r="H13840" s="204"/>
    </row>
    <row r="13841" spans="5:8" x14ac:dyDescent="0.25">
      <c r="E13841" s="169"/>
      <c r="F13841" s="169"/>
      <c r="G13841" s="169"/>
      <c r="H13841" s="204"/>
    </row>
    <row r="13842" spans="5:8" x14ac:dyDescent="0.25">
      <c r="E13842" s="169"/>
      <c r="F13842" s="169"/>
      <c r="G13842" s="169"/>
      <c r="H13842" s="204"/>
    </row>
    <row r="13843" spans="5:8" x14ac:dyDescent="0.25">
      <c r="E13843" s="169"/>
      <c r="F13843" s="169"/>
      <c r="G13843" s="169"/>
      <c r="H13843" s="204"/>
    </row>
    <row r="13844" spans="5:8" x14ac:dyDescent="0.25">
      <c r="E13844" s="169"/>
      <c r="F13844" s="169"/>
      <c r="G13844" s="169"/>
      <c r="H13844" s="204"/>
    </row>
    <row r="13845" spans="5:8" x14ac:dyDescent="0.25">
      <c r="E13845" s="169"/>
      <c r="F13845" s="169"/>
      <c r="G13845" s="169"/>
      <c r="H13845" s="204"/>
    </row>
    <row r="13846" spans="5:8" x14ac:dyDescent="0.25">
      <c r="E13846" s="169"/>
      <c r="F13846" s="169"/>
      <c r="G13846" s="169"/>
      <c r="H13846" s="204"/>
    </row>
    <row r="13847" spans="5:8" x14ac:dyDescent="0.25">
      <c r="E13847" s="169"/>
      <c r="F13847" s="169"/>
      <c r="G13847" s="169"/>
      <c r="H13847" s="204"/>
    </row>
    <row r="13848" spans="5:8" x14ac:dyDescent="0.25">
      <c r="E13848" s="169"/>
      <c r="F13848" s="169"/>
      <c r="G13848" s="169"/>
      <c r="H13848" s="204"/>
    </row>
    <row r="13849" spans="5:8" x14ac:dyDescent="0.25">
      <c r="E13849" s="169"/>
      <c r="F13849" s="169"/>
      <c r="G13849" s="169"/>
      <c r="H13849" s="204"/>
    </row>
    <row r="13850" spans="5:8" x14ac:dyDescent="0.25">
      <c r="E13850" s="169"/>
      <c r="F13850" s="169"/>
      <c r="G13850" s="169"/>
      <c r="H13850" s="204"/>
    </row>
    <row r="13851" spans="5:8" x14ac:dyDescent="0.25">
      <c r="E13851" s="169"/>
      <c r="F13851" s="169"/>
      <c r="G13851" s="169"/>
      <c r="H13851" s="204"/>
    </row>
    <row r="13852" spans="5:8" x14ac:dyDescent="0.25">
      <c r="E13852" s="169"/>
      <c r="F13852" s="169"/>
      <c r="G13852" s="169"/>
      <c r="H13852" s="204"/>
    </row>
    <row r="13853" spans="5:8" x14ac:dyDescent="0.25">
      <c r="E13853" s="169"/>
      <c r="F13853" s="169"/>
      <c r="G13853" s="169"/>
      <c r="H13853" s="204"/>
    </row>
    <row r="13854" spans="5:8" x14ac:dyDescent="0.25">
      <c r="E13854" s="169"/>
      <c r="F13854" s="169"/>
      <c r="G13854" s="169"/>
      <c r="H13854" s="204"/>
    </row>
    <row r="13855" spans="5:8" x14ac:dyDescent="0.25">
      <c r="E13855" s="169"/>
      <c r="F13855" s="169"/>
      <c r="G13855" s="169"/>
      <c r="H13855" s="204"/>
    </row>
    <row r="13856" spans="5:8" x14ac:dyDescent="0.25">
      <c r="E13856" s="169"/>
      <c r="F13856" s="169"/>
      <c r="G13856" s="169"/>
      <c r="H13856" s="204"/>
    </row>
    <row r="13857" spans="5:8" x14ac:dyDescent="0.25">
      <c r="E13857" s="169"/>
      <c r="F13857" s="169"/>
      <c r="G13857" s="169"/>
      <c r="H13857" s="204"/>
    </row>
    <row r="13858" spans="5:8" x14ac:dyDescent="0.25">
      <c r="E13858" s="169"/>
      <c r="F13858" s="169"/>
      <c r="G13858" s="169"/>
      <c r="H13858" s="204"/>
    </row>
    <row r="13859" spans="5:8" x14ac:dyDescent="0.25">
      <c r="E13859" s="169"/>
      <c r="F13859" s="169"/>
      <c r="G13859" s="169"/>
      <c r="H13859" s="204"/>
    </row>
    <row r="13860" spans="5:8" x14ac:dyDescent="0.25">
      <c r="E13860" s="169"/>
      <c r="F13860" s="169"/>
      <c r="G13860" s="169"/>
      <c r="H13860" s="204"/>
    </row>
    <row r="13861" spans="5:8" x14ac:dyDescent="0.25">
      <c r="E13861" s="169"/>
      <c r="F13861" s="169"/>
      <c r="G13861" s="169"/>
      <c r="H13861" s="204"/>
    </row>
    <row r="13862" spans="5:8" x14ac:dyDescent="0.25">
      <c r="E13862" s="169"/>
      <c r="F13862" s="169"/>
      <c r="G13862" s="169"/>
      <c r="H13862" s="204"/>
    </row>
    <row r="13863" spans="5:8" x14ac:dyDescent="0.25">
      <c r="E13863" s="169"/>
      <c r="F13863" s="169"/>
      <c r="G13863" s="169"/>
      <c r="H13863" s="204"/>
    </row>
    <row r="13864" spans="5:8" x14ac:dyDescent="0.25">
      <c r="E13864" s="169"/>
      <c r="F13864" s="169"/>
      <c r="G13864" s="169"/>
      <c r="H13864" s="204"/>
    </row>
    <row r="13865" spans="5:8" x14ac:dyDescent="0.25">
      <c r="E13865" s="169"/>
      <c r="F13865" s="169"/>
      <c r="G13865" s="169"/>
      <c r="H13865" s="204"/>
    </row>
    <row r="13866" spans="5:8" x14ac:dyDescent="0.25">
      <c r="E13866" s="169"/>
      <c r="F13866" s="169"/>
      <c r="G13866" s="169"/>
      <c r="H13866" s="204"/>
    </row>
    <row r="13867" spans="5:8" x14ac:dyDescent="0.25">
      <c r="E13867" s="169"/>
      <c r="F13867" s="169"/>
      <c r="G13867" s="169"/>
      <c r="H13867" s="204"/>
    </row>
    <row r="13868" spans="5:8" x14ac:dyDescent="0.25">
      <c r="E13868" s="169"/>
      <c r="F13868" s="169"/>
      <c r="G13868" s="169"/>
      <c r="H13868" s="204"/>
    </row>
    <row r="13869" spans="5:8" x14ac:dyDescent="0.25">
      <c r="E13869" s="169"/>
      <c r="F13869" s="169"/>
      <c r="G13869" s="169"/>
      <c r="H13869" s="204"/>
    </row>
    <row r="13870" spans="5:8" x14ac:dyDescent="0.25">
      <c r="E13870" s="169"/>
      <c r="F13870" s="169"/>
      <c r="G13870" s="169"/>
      <c r="H13870" s="204"/>
    </row>
    <row r="13871" spans="5:8" x14ac:dyDescent="0.25">
      <c r="E13871" s="169"/>
      <c r="F13871" s="169"/>
      <c r="G13871" s="169"/>
      <c r="H13871" s="204"/>
    </row>
    <row r="13872" spans="5:8" x14ac:dyDescent="0.25">
      <c r="E13872" s="169"/>
      <c r="F13872" s="169"/>
      <c r="G13872" s="169"/>
      <c r="H13872" s="204"/>
    </row>
    <row r="13873" spans="5:8" x14ac:dyDescent="0.25">
      <c r="E13873" s="169"/>
      <c r="F13873" s="169"/>
      <c r="G13873" s="169"/>
      <c r="H13873" s="204"/>
    </row>
    <row r="13874" spans="5:8" x14ac:dyDescent="0.25">
      <c r="E13874" s="169"/>
      <c r="F13874" s="169"/>
      <c r="G13874" s="169"/>
      <c r="H13874" s="204"/>
    </row>
    <row r="13875" spans="5:8" x14ac:dyDescent="0.25">
      <c r="E13875" s="169"/>
      <c r="F13875" s="169"/>
      <c r="G13875" s="169"/>
      <c r="H13875" s="204"/>
    </row>
    <row r="13876" spans="5:8" x14ac:dyDescent="0.25">
      <c r="E13876" s="169"/>
      <c r="F13876" s="169"/>
      <c r="G13876" s="169"/>
      <c r="H13876" s="204"/>
    </row>
    <row r="13877" spans="5:8" x14ac:dyDescent="0.25">
      <c r="E13877" s="169"/>
      <c r="F13877" s="169"/>
      <c r="G13877" s="169"/>
      <c r="H13877" s="204"/>
    </row>
    <row r="13878" spans="5:8" x14ac:dyDescent="0.25">
      <c r="E13878" s="169"/>
      <c r="F13878" s="169"/>
      <c r="G13878" s="169"/>
      <c r="H13878" s="204"/>
    </row>
    <row r="13879" spans="5:8" x14ac:dyDescent="0.25">
      <c r="E13879" s="169"/>
      <c r="F13879" s="169"/>
      <c r="G13879" s="169"/>
      <c r="H13879" s="204"/>
    </row>
    <row r="13880" spans="5:8" x14ac:dyDescent="0.25">
      <c r="E13880" s="169"/>
      <c r="F13880" s="169"/>
      <c r="G13880" s="169"/>
      <c r="H13880" s="204"/>
    </row>
    <row r="13881" spans="5:8" x14ac:dyDescent="0.25">
      <c r="E13881" s="169"/>
      <c r="F13881" s="169"/>
      <c r="G13881" s="169"/>
      <c r="H13881" s="204"/>
    </row>
    <row r="13882" spans="5:8" x14ac:dyDescent="0.25">
      <c r="E13882" s="169"/>
      <c r="F13882" s="169"/>
      <c r="G13882" s="169"/>
      <c r="H13882" s="204"/>
    </row>
    <row r="13883" spans="5:8" x14ac:dyDescent="0.25">
      <c r="E13883" s="169"/>
      <c r="F13883" s="169"/>
      <c r="G13883" s="169"/>
      <c r="H13883" s="204"/>
    </row>
    <row r="13884" spans="5:8" x14ac:dyDescent="0.25">
      <c r="E13884" s="169"/>
      <c r="F13884" s="169"/>
      <c r="G13884" s="169"/>
      <c r="H13884" s="204"/>
    </row>
    <row r="13885" spans="5:8" x14ac:dyDescent="0.25">
      <c r="E13885" s="169"/>
      <c r="F13885" s="169"/>
      <c r="G13885" s="169"/>
      <c r="H13885" s="204"/>
    </row>
    <row r="13886" spans="5:8" x14ac:dyDescent="0.25">
      <c r="E13886" s="169"/>
      <c r="F13886" s="169"/>
      <c r="G13886" s="169"/>
      <c r="H13886" s="204"/>
    </row>
    <row r="13887" spans="5:8" x14ac:dyDescent="0.25">
      <c r="E13887" s="169"/>
      <c r="F13887" s="169"/>
      <c r="G13887" s="169"/>
      <c r="H13887" s="204"/>
    </row>
    <row r="13888" spans="5:8" x14ac:dyDescent="0.25">
      <c r="E13888" s="169"/>
      <c r="F13888" s="169"/>
      <c r="G13888" s="169"/>
      <c r="H13888" s="204"/>
    </row>
    <row r="13889" spans="5:8" x14ac:dyDescent="0.25">
      <c r="E13889" s="169"/>
      <c r="F13889" s="169"/>
      <c r="G13889" s="169"/>
      <c r="H13889" s="204"/>
    </row>
    <row r="13890" spans="5:8" x14ac:dyDescent="0.25">
      <c r="E13890" s="169"/>
      <c r="F13890" s="169"/>
      <c r="G13890" s="169"/>
      <c r="H13890" s="204"/>
    </row>
    <row r="13891" spans="5:8" x14ac:dyDescent="0.25">
      <c r="E13891" s="169"/>
      <c r="F13891" s="169"/>
      <c r="G13891" s="169"/>
      <c r="H13891" s="204"/>
    </row>
    <row r="13892" spans="5:8" x14ac:dyDescent="0.25">
      <c r="E13892" s="169"/>
      <c r="F13892" s="169"/>
      <c r="G13892" s="169"/>
      <c r="H13892" s="204"/>
    </row>
    <row r="13893" spans="5:8" x14ac:dyDescent="0.25">
      <c r="E13893" s="169"/>
      <c r="F13893" s="169"/>
      <c r="G13893" s="169"/>
      <c r="H13893" s="204"/>
    </row>
    <row r="13894" spans="5:8" x14ac:dyDescent="0.25">
      <c r="E13894" s="169"/>
      <c r="F13894" s="169"/>
      <c r="G13894" s="169"/>
      <c r="H13894" s="204"/>
    </row>
    <row r="13895" spans="5:8" x14ac:dyDescent="0.25">
      <c r="E13895" s="169"/>
      <c r="F13895" s="169"/>
      <c r="G13895" s="169"/>
      <c r="H13895" s="204"/>
    </row>
    <row r="13896" spans="5:8" x14ac:dyDescent="0.25">
      <c r="E13896" s="169"/>
      <c r="F13896" s="169"/>
      <c r="G13896" s="169"/>
      <c r="H13896" s="204"/>
    </row>
    <row r="13897" spans="5:8" x14ac:dyDescent="0.25">
      <c r="E13897" s="169"/>
      <c r="F13897" s="169"/>
      <c r="G13897" s="169"/>
      <c r="H13897" s="204"/>
    </row>
    <row r="13898" spans="5:8" x14ac:dyDescent="0.25">
      <c r="E13898" s="169"/>
      <c r="F13898" s="169"/>
      <c r="G13898" s="169"/>
      <c r="H13898" s="204"/>
    </row>
    <row r="13899" spans="5:8" x14ac:dyDescent="0.25">
      <c r="E13899" s="169"/>
      <c r="F13899" s="169"/>
      <c r="G13899" s="169"/>
      <c r="H13899" s="204"/>
    </row>
    <row r="13900" spans="5:8" x14ac:dyDescent="0.25">
      <c r="E13900" s="169"/>
      <c r="F13900" s="169"/>
      <c r="G13900" s="169"/>
      <c r="H13900" s="204"/>
    </row>
    <row r="13901" spans="5:8" x14ac:dyDescent="0.25">
      <c r="E13901" s="169"/>
      <c r="F13901" s="169"/>
      <c r="G13901" s="169"/>
      <c r="H13901" s="204"/>
    </row>
    <row r="13902" spans="5:8" x14ac:dyDescent="0.25">
      <c r="E13902" s="169"/>
      <c r="F13902" s="169"/>
      <c r="G13902" s="169"/>
      <c r="H13902" s="204"/>
    </row>
    <row r="13903" spans="5:8" x14ac:dyDescent="0.25">
      <c r="E13903" s="169"/>
      <c r="F13903" s="169"/>
      <c r="G13903" s="169"/>
      <c r="H13903" s="204"/>
    </row>
    <row r="13904" spans="5:8" x14ac:dyDescent="0.25">
      <c r="E13904" s="169"/>
      <c r="F13904" s="169"/>
      <c r="G13904" s="169"/>
      <c r="H13904" s="204"/>
    </row>
    <row r="13905" spans="5:8" x14ac:dyDescent="0.25">
      <c r="E13905" s="169"/>
      <c r="F13905" s="169"/>
      <c r="G13905" s="169"/>
      <c r="H13905" s="204"/>
    </row>
    <row r="13906" spans="5:8" x14ac:dyDescent="0.25">
      <c r="E13906" s="169"/>
      <c r="F13906" s="169"/>
      <c r="G13906" s="169"/>
      <c r="H13906" s="204"/>
    </row>
    <row r="13907" spans="5:8" x14ac:dyDescent="0.25">
      <c r="E13907" s="169"/>
      <c r="F13907" s="169"/>
      <c r="G13907" s="169"/>
      <c r="H13907" s="204"/>
    </row>
    <row r="13908" spans="5:8" x14ac:dyDescent="0.25">
      <c r="E13908" s="169"/>
      <c r="F13908" s="169"/>
      <c r="G13908" s="169"/>
      <c r="H13908" s="204"/>
    </row>
    <row r="13909" spans="5:8" x14ac:dyDescent="0.25">
      <c r="E13909" s="169"/>
      <c r="F13909" s="169"/>
      <c r="G13909" s="169"/>
      <c r="H13909" s="204"/>
    </row>
    <row r="13910" spans="5:8" x14ac:dyDescent="0.25">
      <c r="E13910" s="169"/>
      <c r="F13910" s="169"/>
      <c r="G13910" s="169"/>
      <c r="H13910" s="204"/>
    </row>
    <row r="13911" spans="5:8" x14ac:dyDescent="0.25">
      <c r="E13911" s="169"/>
      <c r="F13911" s="169"/>
      <c r="G13911" s="169"/>
      <c r="H13911" s="204"/>
    </row>
    <row r="13912" spans="5:8" x14ac:dyDescent="0.25">
      <c r="E13912" s="169"/>
      <c r="F13912" s="169"/>
      <c r="G13912" s="169"/>
      <c r="H13912" s="204"/>
    </row>
    <row r="13913" spans="5:8" x14ac:dyDescent="0.25">
      <c r="E13913" s="169"/>
      <c r="F13913" s="169"/>
      <c r="G13913" s="169"/>
      <c r="H13913" s="204"/>
    </row>
    <row r="13914" spans="5:8" x14ac:dyDescent="0.25">
      <c r="E13914" s="169"/>
      <c r="F13914" s="169"/>
      <c r="G13914" s="169"/>
      <c r="H13914" s="204"/>
    </row>
    <row r="13915" spans="5:8" x14ac:dyDescent="0.25">
      <c r="E13915" s="169"/>
      <c r="F13915" s="169"/>
      <c r="G13915" s="169"/>
      <c r="H13915" s="204"/>
    </row>
    <row r="13916" spans="5:8" x14ac:dyDescent="0.25">
      <c r="E13916" s="169"/>
      <c r="F13916" s="169"/>
      <c r="G13916" s="169"/>
      <c r="H13916" s="204"/>
    </row>
    <row r="13917" spans="5:8" x14ac:dyDescent="0.25">
      <c r="E13917" s="169"/>
      <c r="F13917" s="169"/>
      <c r="G13917" s="169"/>
      <c r="H13917" s="204"/>
    </row>
    <row r="13918" spans="5:8" x14ac:dyDescent="0.25">
      <c r="E13918" s="169"/>
      <c r="F13918" s="169"/>
      <c r="G13918" s="169"/>
      <c r="H13918" s="204"/>
    </row>
    <row r="13919" spans="5:8" x14ac:dyDescent="0.25">
      <c r="E13919" s="169"/>
      <c r="F13919" s="169"/>
      <c r="G13919" s="169"/>
      <c r="H13919" s="204"/>
    </row>
    <row r="13920" spans="5:8" x14ac:dyDescent="0.25">
      <c r="E13920" s="169"/>
      <c r="F13920" s="169"/>
      <c r="G13920" s="169"/>
      <c r="H13920" s="204"/>
    </row>
    <row r="13921" spans="5:8" x14ac:dyDescent="0.25">
      <c r="E13921" s="169"/>
      <c r="F13921" s="169"/>
      <c r="G13921" s="169"/>
      <c r="H13921" s="204"/>
    </row>
    <row r="13922" spans="5:8" x14ac:dyDescent="0.25">
      <c r="E13922" s="169"/>
      <c r="F13922" s="169"/>
      <c r="G13922" s="169"/>
      <c r="H13922" s="204"/>
    </row>
    <row r="13923" spans="5:8" x14ac:dyDescent="0.25">
      <c r="E13923" s="169"/>
      <c r="F13923" s="169"/>
      <c r="G13923" s="169"/>
      <c r="H13923" s="204"/>
    </row>
    <row r="13924" spans="5:8" x14ac:dyDescent="0.25">
      <c r="E13924" s="169"/>
      <c r="F13924" s="169"/>
      <c r="G13924" s="169"/>
      <c r="H13924" s="204"/>
    </row>
    <row r="13925" spans="5:8" x14ac:dyDescent="0.25">
      <c r="E13925" s="169"/>
      <c r="F13925" s="169"/>
      <c r="G13925" s="169"/>
      <c r="H13925" s="204"/>
    </row>
    <row r="13926" spans="5:8" x14ac:dyDescent="0.25">
      <c r="E13926" s="169"/>
      <c r="F13926" s="169"/>
      <c r="G13926" s="169"/>
      <c r="H13926" s="204"/>
    </row>
    <row r="13927" spans="5:8" x14ac:dyDescent="0.25">
      <c r="E13927" s="169"/>
      <c r="F13927" s="169"/>
      <c r="G13927" s="169"/>
      <c r="H13927" s="204"/>
    </row>
    <row r="13928" spans="5:8" x14ac:dyDescent="0.25">
      <c r="E13928" s="169"/>
      <c r="F13928" s="169"/>
      <c r="G13928" s="169"/>
      <c r="H13928" s="204"/>
    </row>
    <row r="13929" spans="5:8" x14ac:dyDescent="0.25">
      <c r="E13929" s="169"/>
      <c r="F13929" s="169"/>
      <c r="G13929" s="169"/>
      <c r="H13929" s="204"/>
    </row>
    <row r="13930" spans="5:8" x14ac:dyDescent="0.25">
      <c r="E13930" s="169"/>
      <c r="F13930" s="169"/>
      <c r="G13930" s="169"/>
      <c r="H13930" s="204"/>
    </row>
    <row r="13931" spans="5:8" x14ac:dyDescent="0.25">
      <c r="E13931" s="169"/>
      <c r="F13931" s="169"/>
      <c r="G13931" s="169"/>
      <c r="H13931" s="204"/>
    </row>
    <row r="13932" spans="5:8" x14ac:dyDescent="0.25">
      <c r="E13932" s="169"/>
      <c r="F13932" s="169"/>
      <c r="G13932" s="169"/>
      <c r="H13932" s="204"/>
    </row>
    <row r="13933" spans="5:8" x14ac:dyDescent="0.25">
      <c r="E13933" s="169"/>
      <c r="F13933" s="169"/>
      <c r="G13933" s="169"/>
      <c r="H13933" s="204"/>
    </row>
    <row r="13934" spans="5:8" x14ac:dyDescent="0.25">
      <c r="E13934" s="169"/>
      <c r="F13934" s="169"/>
      <c r="G13934" s="169"/>
      <c r="H13934" s="204"/>
    </row>
    <row r="13935" spans="5:8" x14ac:dyDescent="0.25">
      <c r="E13935" s="169"/>
      <c r="F13935" s="169"/>
      <c r="G13935" s="169"/>
      <c r="H13935" s="204"/>
    </row>
    <row r="13936" spans="5:8" x14ac:dyDescent="0.25">
      <c r="E13936" s="169"/>
      <c r="F13936" s="169"/>
      <c r="G13936" s="169"/>
      <c r="H13936" s="204"/>
    </row>
    <row r="13937" spans="5:8" x14ac:dyDescent="0.25">
      <c r="E13937" s="169"/>
      <c r="F13937" s="169"/>
      <c r="G13937" s="169"/>
      <c r="H13937" s="204"/>
    </row>
    <row r="13938" spans="5:8" x14ac:dyDescent="0.25">
      <c r="E13938" s="169"/>
      <c r="F13938" s="169"/>
      <c r="G13938" s="169"/>
      <c r="H13938" s="204"/>
    </row>
    <row r="13939" spans="5:8" x14ac:dyDescent="0.25">
      <c r="E13939" s="169"/>
      <c r="F13939" s="169"/>
      <c r="G13939" s="169"/>
      <c r="H13939" s="204"/>
    </row>
    <row r="13940" spans="5:8" x14ac:dyDescent="0.25">
      <c r="E13940" s="169"/>
      <c r="F13940" s="169"/>
      <c r="G13940" s="169"/>
      <c r="H13940" s="204"/>
    </row>
    <row r="13941" spans="5:8" x14ac:dyDescent="0.25">
      <c r="E13941" s="169"/>
      <c r="F13941" s="169"/>
      <c r="G13941" s="169"/>
      <c r="H13941" s="204"/>
    </row>
    <row r="13942" spans="5:8" x14ac:dyDescent="0.25">
      <c r="E13942" s="169"/>
      <c r="F13942" s="169"/>
      <c r="G13942" s="169"/>
      <c r="H13942" s="204"/>
    </row>
    <row r="13943" spans="5:8" x14ac:dyDescent="0.25">
      <c r="E13943" s="169"/>
      <c r="F13943" s="169"/>
      <c r="G13943" s="169"/>
      <c r="H13943" s="204"/>
    </row>
    <row r="13944" spans="5:8" x14ac:dyDescent="0.25">
      <c r="E13944" s="169"/>
      <c r="F13944" s="169"/>
      <c r="G13944" s="169"/>
      <c r="H13944" s="204"/>
    </row>
    <row r="13945" spans="5:8" x14ac:dyDescent="0.25">
      <c r="E13945" s="169"/>
      <c r="F13945" s="169"/>
      <c r="G13945" s="169"/>
      <c r="H13945" s="204"/>
    </row>
    <row r="13946" spans="5:8" x14ac:dyDescent="0.25">
      <c r="E13946" s="169"/>
      <c r="F13946" s="169"/>
      <c r="G13946" s="169"/>
      <c r="H13946" s="204"/>
    </row>
    <row r="13947" spans="5:8" x14ac:dyDescent="0.25">
      <c r="E13947" s="169"/>
      <c r="F13947" s="169"/>
      <c r="G13947" s="169"/>
      <c r="H13947" s="204"/>
    </row>
    <row r="13948" spans="5:8" x14ac:dyDescent="0.25">
      <c r="E13948" s="169"/>
      <c r="F13948" s="169"/>
      <c r="G13948" s="169"/>
      <c r="H13948" s="204"/>
    </row>
    <row r="13949" spans="5:8" x14ac:dyDescent="0.25">
      <c r="E13949" s="169"/>
      <c r="F13949" s="169"/>
      <c r="G13949" s="169"/>
      <c r="H13949" s="204"/>
    </row>
    <row r="13950" spans="5:8" x14ac:dyDescent="0.25">
      <c r="E13950" s="169"/>
      <c r="F13950" s="169"/>
      <c r="G13950" s="169"/>
      <c r="H13950" s="204"/>
    </row>
    <row r="13951" spans="5:8" x14ac:dyDescent="0.25">
      <c r="E13951" s="169"/>
      <c r="F13951" s="169"/>
      <c r="G13951" s="169"/>
      <c r="H13951" s="204"/>
    </row>
    <row r="13952" spans="5:8" x14ac:dyDescent="0.25">
      <c r="E13952" s="169"/>
      <c r="F13952" s="169"/>
      <c r="G13952" s="169"/>
      <c r="H13952" s="204"/>
    </row>
    <row r="13953" spans="5:8" x14ac:dyDescent="0.25">
      <c r="E13953" s="169"/>
      <c r="F13953" s="169"/>
      <c r="G13953" s="169"/>
      <c r="H13953" s="204"/>
    </row>
    <row r="13954" spans="5:8" x14ac:dyDescent="0.25">
      <c r="E13954" s="169"/>
      <c r="F13954" s="169"/>
      <c r="G13954" s="169"/>
      <c r="H13954" s="204"/>
    </row>
    <row r="13955" spans="5:8" x14ac:dyDescent="0.25">
      <c r="E13955" s="169"/>
      <c r="F13955" s="169"/>
      <c r="G13955" s="169"/>
      <c r="H13955" s="204"/>
    </row>
    <row r="13956" spans="5:8" x14ac:dyDescent="0.25">
      <c r="E13956" s="169"/>
      <c r="F13956" s="169"/>
      <c r="G13956" s="169"/>
      <c r="H13956" s="204"/>
    </row>
    <row r="13957" spans="5:8" x14ac:dyDescent="0.25">
      <c r="E13957" s="169"/>
      <c r="F13957" s="169"/>
      <c r="G13957" s="169"/>
      <c r="H13957" s="204"/>
    </row>
    <row r="13958" spans="5:8" x14ac:dyDescent="0.25">
      <c r="E13958" s="169"/>
      <c r="F13958" s="169"/>
      <c r="G13958" s="169"/>
      <c r="H13958" s="204"/>
    </row>
    <row r="13959" spans="5:8" x14ac:dyDescent="0.25">
      <c r="E13959" s="169"/>
      <c r="F13959" s="169"/>
      <c r="G13959" s="169"/>
      <c r="H13959" s="204"/>
    </row>
    <row r="13960" spans="5:8" x14ac:dyDescent="0.25">
      <c r="E13960" s="169"/>
      <c r="F13960" s="169"/>
      <c r="G13960" s="169"/>
      <c r="H13960" s="204"/>
    </row>
    <row r="13961" spans="5:8" x14ac:dyDescent="0.25">
      <c r="E13961" s="169"/>
      <c r="F13961" s="169"/>
      <c r="G13961" s="169"/>
      <c r="H13961" s="204"/>
    </row>
    <row r="13962" spans="5:8" x14ac:dyDescent="0.25">
      <c r="E13962" s="169"/>
      <c r="F13962" s="169"/>
      <c r="G13962" s="169"/>
      <c r="H13962" s="204"/>
    </row>
    <row r="13963" spans="5:8" x14ac:dyDescent="0.25">
      <c r="E13963" s="169"/>
      <c r="F13963" s="169"/>
      <c r="G13963" s="169"/>
      <c r="H13963" s="204"/>
    </row>
    <row r="13964" spans="5:8" x14ac:dyDescent="0.25">
      <c r="E13964" s="169"/>
      <c r="F13964" s="169"/>
      <c r="G13964" s="169"/>
      <c r="H13964" s="204"/>
    </row>
    <row r="13965" spans="5:8" x14ac:dyDescent="0.25">
      <c r="E13965" s="169"/>
      <c r="F13965" s="169"/>
      <c r="G13965" s="169"/>
      <c r="H13965" s="204"/>
    </row>
    <row r="13966" spans="5:8" x14ac:dyDescent="0.25">
      <c r="E13966" s="169"/>
      <c r="F13966" s="169"/>
      <c r="G13966" s="169"/>
      <c r="H13966" s="204"/>
    </row>
    <row r="13967" spans="5:8" x14ac:dyDescent="0.25">
      <c r="E13967" s="169"/>
      <c r="F13967" s="169"/>
      <c r="G13967" s="169"/>
      <c r="H13967" s="204"/>
    </row>
    <row r="13968" spans="5:8" x14ac:dyDescent="0.25">
      <c r="E13968" s="169"/>
      <c r="F13968" s="169"/>
      <c r="G13968" s="169"/>
      <c r="H13968" s="204"/>
    </row>
    <row r="13969" spans="5:8" x14ac:dyDescent="0.25">
      <c r="E13969" s="169"/>
      <c r="F13969" s="169"/>
      <c r="G13969" s="169"/>
      <c r="H13969" s="204"/>
    </row>
    <row r="13970" spans="5:8" x14ac:dyDescent="0.25">
      <c r="E13970" s="169"/>
      <c r="F13970" s="169"/>
      <c r="G13970" s="169"/>
      <c r="H13970" s="204"/>
    </row>
    <row r="13971" spans="5:8" x14ac:dyDescent="0.25">
      <c r="E13971" s="169"/>
      <c r="F13971" s="169"/>
      <c r="G13971" s="169"/>
      <c r="H13971" s="204"/>
    </row>
    <row r="13972" spans="5:8" x14ac:dyDescent="0.25">
      <c r="E13972" s="169"/>
      <c r="F13972" s="169"/>
      <c r="G13972" s="169"/>
      <c r="H13972" s="204"/>
    </row>
    <row r="13973" spans="5:8" x14ac:dyDescent="0.25">
      <c r="E13973" s="169"/>
      <c r="F13973" s="169"/>
      <c r="G13973" s="169"/>
      <c r="H13973" s="204"/>
    </row>
    <row r="13974" spans="5:8" x14ac:dyDescent="0.25">
      <c r="E13974" s="169"/>
      <c r="F13974" s="169"/>
      <c r="G13974" s="169"/>
      <c r="H13974" s="204"/>
    </row>
    <row r="13975" spans="5:8" x14ac:dyDescent="0.25">
      <c r="E13975" s="169"/>
      <c r="F13975" s="169"/>
      <c r="G13975" s="169"/>
      <c r="H13975" s="204"/>
    </row>
    <row r="13976" spans="5:8" x14ac:dyDescent="0.25">
      <c r="E13976" s="169"/>
      <c r="F13976" s="169"/>
      <c r="G13976" s="169"/>
      <c r="H13976" s="204"/>
    </row>
    <row r="13977" spans="5:8" x14ac:dyDescent="0.25">
      <c r="E13977" s="169"/>
      <c r="F13977" s="169"/>
      <c r="G13977" s="169"/>
      <c r="H13977" s="204"/>
    </row>
    <row r="13978" spans="5:8" x14ac:dyDescent="0.25">
      <c r="E13978" s="169"/>
      <c r="F13978" s="169"/>
      <c r="G13978" s="169"/>
      <c r="H13978" s="204"/>
    </row>
    <row r="13979" spans="5:8" x14ac:dyDescent="0.25">
      <c r="E13979" s="169"/>
      <c r="F13979" s="169"/>
      <c r="G13979" s="169"/>
      <c r="H13979" s="204"/>
    </row>
    <row r="13980" spans="5:8" x14ac:dyDescent="0.25">
      <c r="E13980" s="169"/>
      <c r="F13980" s="169"/>
      <c r="G13980" s="169"/>
      <c r="H13980" s="204"/>
    </row>
    <row r="13981" spans="5:8" x14ac:dyDescent="0.25">
      <c r="E13981" s="169"/>
      <c r="F13981" s="169"/>
      <c r="G13981" s="169"/>
      <c r="H13981" s="204"/>
    </row>
    <row r="13982" spans="5:8" x14ac:dyDescent="0.25">
      <c r="E13982" s="169"/>
      <c r="F13982" s="169"/>
      <c r="G13982" s="169"/>
      <c r="H13982" s="204"/>
    </row>
    <row r="13983" spans="5:8" x14ac:dyDescent="0.25">
      <c r="E13983" s="169"/>
      <c r="F13983" s="169"/>
      <c r="G13983" s="169"/>
      <c r="H13983" s="204"/>
    </row>
    <row r="13984" spans="5:8" x14ac:dyDescent="0.25">
      <c r="E13984" s="169"/>
      <c r="F13984" s="169"/>
      <c r="G13984" s="169"/>
      <c r="H13984" s="204"/>
    </row>
    <row r="13985" spans="5:8" x14ac:dyDescent="0.25">
      <c r="E13985" s="169"/>
      <c r="F13985" s="169"/>
      <c r="G13985" s="169"/>
      <c r="H13985" s="204"/>
    </row>
    <row r="13986" spans="5:8" x14ac:dyDescent="0.25">
      <c r="E13986" s="169"/>
      <c r="F13986" s="169"/>
      <c r="G13986" s="169"/>
      <c r="H13986" s="204"/>
    </row>
    <row r="13987" spans="5:8" x14ac:dyDescent="0.25">
      <c r="E13987" s="169"/>
      <c r="F13987" s="169"/>
      <c r="G13987" s="169"/>
      <c r="H13987" s="204"/>
    </row>
    <row r="13988" spans="5:8" x14ac:dyDescent="0.25">
      <c r="E13988" s="169"/>
      <c r="F13988" s="169"/>
      <c r="G13988" s="169"/>
      <c r="H13988" s="204"/>
    </row>
    <row r="13989" spans="5:8" x14ac:dyDescent="0.25">
      <c r="E13989" s="169"/>
      <c r="F13989" s="169"/>
      <c r="G13989" s="169"/>
      <c r="H13989" s="204"/>
    </row>
    <row r="13990" spans="5:8" x14ac:dyDescent="0.25">
      <c r="E13990" s="169"/>
      <c r="F13990" s="169"/>
      <c r="G13990" s="169"/>
      <c r="H13990" s="204"/>
    </row>
    <row r="13991" spans="5:8" x14ac:dyDescent="0.25">
      <c r="E13991" s="169"/>
      <c r="F13991" s="169"/>
      <c r="G13991" s="169"/>
      <c r="H13991" s="204"/>
    </row>
    <row r="13992" spans="5:8" x14ac:dyDescent="0.25">
      <c r="E13992" s="169"/>
      <c r="F13992" s="169"/>
      <c r="G13992" s="169"/>
      <c r="H13992" s="204"/>
    </row>
    <row r="13993" spans="5:8" x14ac:dyDescent="0.25">
      <c r="E13993" s="169"/>
      <c r="F13993" s="169"/>
      <c r="G13993" s="169"/>
      <c r="H13993" s="204"/>
    </row>
    <row r="13994" spans="5:8" x14ac:dyDescent="0.25">
      <c r="E13994" s="169"/>
      <c r="F13994" s="169"/>
      <c r="G13994" s="169"/>
      <c r="H13994" s="204"/>
    </row>
    <row r="13995" spans="5:8" x14ac:dyDescent="0.25">
      <c r="E13995" s="169"/>
      <c r="F13995" s="169"/>
      <c r="G13995" s="169"/>
      <c r="H13995" s="204"/>
    </row>
    <row r="13996" spans="5:8" x14ac:dyDescent="0.25">
      <c r="E13996" s="169"/>
      <c r="F13996" s="169"/>
      <c r="G13996" s="169"/>
      <c r="H13996" s="204"/>
    </row>
    <row r="13997" spans="5:8" x14ac:dyDescent="0.25">
      <c r="E13997" s="169"/>
      <c r="F13997" s="169"/>
      <c r="G13997" s="169"/>
      <c r="H13997" s="204"/>
    </row>
    <row r="13998" spans="5:8" x14ac:dyDescent="0.25">
      <c r="E13998" s="169"/>
      <c r="F13998" s="169"/>
      <c r="G13998" s="169"/>
      <c r="H13998" s="204"/>
    </row>
    <row r="13999" spans="5:8" x14ac:dyDescent="0.25">
      <c r="E13999" s="169"/>
      <c r="F13999" s="169"/>
      <c r="G13999" s="169"/>
      <c r="H13999" s="204"/>
    </row>
    <row r="14000" spans="5:8" x14ac:dyDescent="0.25">
      <c r="E14000" s="169"/>
      <c r="F14000" s="169"/>
      <c r="G14000" s="169"/>
      <c r="H14000" s="204"/>
    </row>
    <row r="14001" spans="5:8" x14ac:dyDescent="0.25">
      <c r="E14001" s="169"/>
      <c r="F14001" s="169"/>
      <c r="G14001" s="169"/>
      <c r="H14001" s="204"/>
    </row>
    <row r="14002" spans="5:8" x14ac:dyDescent="0.25">
      <c r="E14002" s="169"/>
      <c r="F14002" s="169"/>
      <c r="G14002" s="169"/>
      <c r="H14002" s="204"/>
    </row>
    <row r="14003" spans="5:8" x14ac:dyDescent="0.25">
      <c r="E14003" s="169"/>
      <c r="F14003" s="169"/>
      <c r="G14003" s="169"/>
      <c r="H14003" s="204"/>
    </row>
    <row r="14004" spans="5:8" x14ac:dyDescent="0.25">
      <c r="E14004" s="169"/>
      <c r="F14004" s="169"/>
      <c r="G14004" s="169"/>
      <c r="H14004" s="204"/>
    </row>
    <row r="14005" spans="5:8" x14ac:dyDescent="0.25">
      <c r="E14005" s="169"/>
      <c r="F14005" s="169"/>
      <c r="G14005" s="169"/>
      <c r="H14005" s="204"/>
    </row>
    <row r="14006" spans="5:8" x14ac:dyDescent="0.25">
      <c r="E14006" s="169"/>
      <c r="F14006" s="169"/>
      <c r="G14006" s="169"/>
      <c r="H14006" s="204"/>
    </row>
    <row r="14007" spans="5:8" x14ac:dyDescent="0.25">
      <c r="E14007" s="169"/>
      <c r="F14007" s="169"/>
      <c r="G14007" s="169"/>
      <c r="H14007" s="204"/>
    </row>
    <row r="14008" spans="5:8" x14ac:dyDescent="0.25">
      <c r="E14008" s="169"/>
      <c r="F14008" s="169"/>
      <c r="G14008" s="169"/>
      <c r="H14008" s="204"/>
    </row>
    <row r="14009" spans="5:8" x14ac:dyDescent="0.25">
      <c r="E14009" s="169"/>
      <c r="F14009" s="169"/>
      <c r="G14009" s="169"/>
      <c r="H14009" s="204"/>
    </row>
    <row r="14010" spans="5:8" x14ac:dyDescent="0.25">
      <c r="E14010" s="169"/>
      <c r="F14010" s="169"/>
      <c r="G14010" s="169"/>
      <c r="H14010" s="204"/>
    </row>
    <row r="14011" spans="5:8" x14ac:dyDescent="0.25">
      <c r="E14011" s="169"/>
      <c r="F14011" s="169"/>
      <c r="G14011" s="169"/>
      <c r="H14011" s="204"/>
    </row>
    <row r="14012" spans="5:8" x14ac:dyDescent="0.25">
      <c r="E14012" s="169"/>
      <c r="F14012" s="169"/>
      <c r="G14012" s="169"/>
      <c r="H14012" s="204"/>
    </row>
    <row r="14013" spans="5:8" x14ac:dyDescent="0.25">
      <c r="E14013" s="169"/>
      <c r="F14013" s="169"/>
      <c r="G14013" s="169"/>
      <c r="H14013" s="204"/>
    </row>
    <row r="14014" spans="5:8" x14ac:dyDescent="0.25">
      <c r="E14014" s="169"/>
      <c r="F14014" s="169"/>
      <c r="G14014" s="169"/>
      <c r="H14014" s="204"/>
    </row>
    <row r="14015" spans="5:8" x14ac:dyDescent="0.25">
      <c r="E14015" s="169"/>
      <c r="F14015" s="169"/>
      <c r="G14015" s="169"/>
      <c r="H14015" s="204"/>
    </row>
    <row r="14016" spans="5:8" x14ac:dyDescent="0.25">
      <c r="E14016" s="169"/>
      <c r="F14016" s="169"/>
      <c r="G14016" s="169"/>
      <c r="H14016" s="204"/>
    </row>
    <row r="14017" spans="5:8" x14ac:dyDescent="0.25">
      <c r="E14017" s="169"/>
      <c r="F14017" s="169"/>
      <c r="G14017" s="169"/>
      <c r="H14017" s="204"/>
    </row>
    <row r="14018" spans="5:8" x14ac:dyDescent="0.25">
      <c r="E14018" s="169"/>
      <c r="F14018" s="169"/>
      <c r="G14018" s="169"/>
      <c r="H14018" s="204"/>
    </row>
    <row r="14019" spans="5:8" x14ac:dyDescent="0.25">
      <c r="E14019" s="169"/>
      <c r="F14019" s="169"/>
      <c r="G14019" s="169"/>
      <c r="H14019" s="204"/>
    </row>
    <row r="14020" spans="5:8" x14ac:dyDescent="0.25">
      <c r="E14020" s="169"/>
      <c r="F14020" s="169"/>
      <c r="G14020" s="169"/>
      <c r="H14020" s="204"/>
    </row>
    <row r="14021" spans="5:8" x14ac:dyDescent="0.25">
      <c r="E14021" s="169"/>
      <c r="F14021" s="169"/>
      <c r="G14021" s="169"/>
      <c r="H14021" s="204"/>
    </row>
    <row r="14022" spans="5:8" x14ac:dyDescent="0.25">
      <c r="E14022" s="169"/>
      <c r="F14022" s="169"/>
      <c r="G14022" s="169"/>
      <c r="H14022" s="204"/>
    </row>
    <row r="14023" spans="5:8" x14ac:dyDescent="0.25">
      <c r="E14023" s="169"/>
      <c r="F14023" s="169"/>
      <c r="G14023" s="169"/>
      <c r="H14023" s="204"/>
    </row>
    <row r="14024" spans="5:8" x14ac:dyDescent="0.25">
      <c r="E14024" s="169"/>
      <c r="F14024" s="169"/>
      <c r="G14024" s="169"/>
      <c r="H14024" s="204"/>
    </row>
    <row r="14025" spans="5:8" x14ac:dyDescent="0.25">
      <c r="E14025" s="169"/>
      <c r="F14025" s="169"/>
      <c r="G14025" s="169"/>
      <c r="H14025" s="204"/>
    </row>
    <row r="14026" spans="5:8" x14ac:dyDescent="0.25">
      <c r="E14026" s="169"/>
      <c r="F14026" s="169"/>
      <c r="G14026" s="169"/>
      <c r="H14026" s="204"/>
    </row>
    <row r="14027" spans="5:8" x14ac:dyDescent="0.25">
      <c r="E14027" s="169"/>
      <c r="F14027" s="169"/>
      <c r="G14027" s="169"/>
      <c r="H14027" s="204"/>
    </row>
    <row r="14028" spans="5:8" x14ac:dyDescent="0.25">
      <c r="E14028" s="169"/>
      <c r="F14028" s="169"/>
      <c r="G14028" s="169"/>
      <c r="H14028" s="204"/>
    </row>
    <row r="14029" spans="5:8" x14ac:dyDescent="0.25">
      <c r="E14029" s="169"/>
      <c r="F14029" s="169"/>
      <c r="G14029" s="169"/>
      <c r="H14029" s="204"/>
    </row>
    <row r="14030" spans="5:8" x14ac:dyDescent="0.25">
      <c r="E14030" s="169"/>
      <c r="F14030" s="169"/>
      <c r="G14030" s="169"/>
      <c r="H14030" s="204"/>
    </row>
    <row r="14031" spans="5:8" x14ac:dyDescent="0.25">
      <c r="E14031" s="169"/>
      <c r="F14031" s="169"/>
      <c r="G14031" s="169"/>
      <c r="H14031" s="204"/>
    </row>
    <row r="14032" spans="5:8" x14ac:dyDescent="0.25">
      <c r="E14032" s="169"/>
      <c r="F14032" s="169"/>
      <c r="G14032" s="169"/>
      <c r="H14032" s="204"/>
    </row>
    <row r="14033" spans="5:8" x14ac:dyDescent="0.25">
      <c r="E14033" s="169"/>
      <c r="F14033" s="169"/>
      <c r="G14033" s="169"/>
      <c r="H14033" s="204"/>
    </row>
    <row r="14034" spans="5:8" x14ac:dyDescent="0.25">
      <c r="E14034" s="169"/>
      <c r="F14034" s="169"/>
      <c r="G14034" s="169"/>
      <c r="H14034" s="204"/>
    </row>
    <row r="14035" spans="5:8" x14ac:dyDescent="0.25">
      <c r="E14035" s="169"/>
      <c r="F14035" s="169"/>
      <c r="G14035" s="169"/>
      <c r="H14035" s="204"/>
    </row>
    <row r="14036" spans="5:8" x14ac:dyDescent="0.25">
      <c r="E14036" s="169"/>
      <c r="F14036" s="169"/>
      <c r="G14036" s="169"/>
      <c r="H14036" s="204"/>
    </row>
    <row r="14037" spans="5:8" x14ac:dyDescent="0.25">
      <c r="E14037" s="169"/>
      <c r="F14037" s="169"/>
      <c r="G14037" s="169"/>
      <c r="H14037" s="204"/>
    </row>
    <row r="14038" spans="5:8" x14ac:dyDescent="0.25">
      <c r="E14038" s="169"/>
      <c r="F14038" s="169"/>
      <c r="G14038" s="169"/>
      <c r="H14038" s="204"/>
    </row>
    <row r="14039" spans="5:8" x14ac:dyDescent="0.25">
      <c r="E14039" s="169"/>
      <c r="F14039" s="169"/>
      <c r="G14039" s="169"/>
      <c r="H14039" s="204"/>
    </row>
    <row r="14040" spans="5:8" x14ac:dyDescent="0.25">
      <c r="E14040" s="169"/>
      <c r="F14040" s="169"/>
      <c r="G14040" s="169"/>
      <c r="H14040" s="204"/>
    </row>
    <row r="14041" spans="5:8" x14ac:dyDescent="0.25">
      <c r="E14041" s="169"/>
      <c r="F14041" s="169"/>
      <c r="G14041" s="169"/>
      <c r="H14041" s="204"/>
    </row>
    <row r="14042" spans="5:8" x14ac:dyDescent="0.25">
      <c r="E14042" s="169"/>
      <c r="F14042" s="169"/>
      <c r="G14042" s="169"/>
      <c r="H14042" s="204"/>
    </row>
    <row r="14043" spans="5:8" x14ac:dyDescent="0.25">
      <c r="E14043" s="169"/>
      <c r="F14043" s="169"/>
      <c r="G14043" s="169"/>
      <c r="H14043" s="204"/>
    </row>
    <row r="14044" spans="5:8" x14ac:dyDescent="0.25">
      <c r="E14044" s="169"/>
      <c r="F14044" s="169"/>
      <c r="G14044" s="169"/>
      <c r="H14044" s="204"/>
    </row>
    <row r="14045" spans="5:8" x14ac:dyDescent="0.25">
      <c r="E14045" s="169"/>
      <c r="F14045" s="169"/>
      <c r="G14045" s="169"/>
      <c r="H14045" s="204"/>
    </row>
    <row r="14046" spans="5:8" x14ac:dyDescent="0.25">
      <c r="E14046" s="169"/>
      <c r="F14046" s="169"/>
      <c r="G14046" s="169"/>
      <c r="H14046" s="204"/>
    </row>
    <row r="14047" spans="5:8" x14ac:dyDescent="0.25">
      <c r="E14047" s="169"/>
      <c r="F14047" s="169"/>
      <c r="G14047" s="169"/>
      <c r="H14047" s="204"/>
    </row>
    <row r="14048" spans="5:8" x14ac:dyDescent="0.25">
      <c r="E14048" s="169"/>
      <c r="F14048" s="169"/>
      <c r="G14048" s="169"/>
      <c r="H14048" s="204"/>
    </row>
    <row r="14049" spans="5:8" x14ac:dyDescent="0.25">
      <c r="E14049" s="169"/>
      <c r="F14049" s="169"/>
      <c r="G14049" s="169"/>
      <c r="H14049" s="204"/>
    </row>
    <row r="14050" spans="5:8" x14ac:dyDescent="0.25">
      <c r="E14050" s="169"/>
      <c r="F14050" s="169"/>
      <c r="G14050" s="169"/>
      <c r="H14050" s="204"/>
    </row>
    <row r="14051" spans="5:8" x14ac:dyDescent="0.25">
      <c r="E14051" s="169"/>
      <c r="F14051" s="169"/>
      <c r="G14051" s="169"/>
      <c r="H14051" s="204"/>
    </row>
    <row r="14052" spans="5:8" x14ac:dyDescent="0.25">
      <c r="E14052" s="169"/>
      <c r="F14052" s="169"/>
      <c r="G14052" s="169"/>
      <c r="H14052" s="204"/>
    </row>
    <row r="14053" spans="5:8" x14ac:dyDescent="0.25">
      <c r="E14053" s="169"/>
      <c r="F14053" s="169"/>
      <c r="G14053" s="169"/>
      <c r="H14053" s="204"/>
    </row>
    <row r="14054" spans="5:8" x14ac:dyDescent="0.25">
      <c r="E14054" s="169"/>
      <c r="F14054" s="169"/>
      <c r="G14054" s="169"/>
      <c r="H14054" s="204"/>
    </row>
    <row r="14055" spans="5:8" x14ac:dyDescent="0.25">
      <c r="E14055" s="169"/>
      <c r="F14055" s="169"/>
      <c r="G14055" s="169"/>
      <c r="H14055" s="204"/>
    </row>
    <row r="14056" spans="5:8" x14ac:dyDescent="0.25">
      <c r="E14056" s="169"/>
      <c r="F14056" s="169"/>
      <c r="G14056" s="169"/>
      <c r="H14056" s="204"/>
    </row>
    <row r="14057" spans="5:8" x14ac:dyDescent="0.25">
      <c r="E14057" s="169"/>
      <c r="F14057" s="169"/>
      <c r="G14057" s="169"/>
      <c r="H14057" s="204"/>
    </row>
    <row r="14058" spans="5:8" x14ac:dyDescent="0.25">
      <c r="E14058" s="169"/>
      <c r="F14058" s="169"/>
      <c r="G14058" s="169"/>
      <c r="H14058" s="204"/>
    </row>
    <row r="14059" spans="5:8" x14ac:dyDescent="0.25">
      <c r="E14059" s="169"/>
      <c r="F14059" s="169"/>
      <c r="G14059" s="169"/>
      <c r="H14059" s="204"/>
    </row>
    <row r="14060" spans="5:8" x14ac:dyDescent="0.25">
      <c r="E14060" s="169"/>
      <c r="F14060" s="169"/>
      <c r="G14060" s="169"/>
      <c r="H14060" s="204"/>
    </row>
    <row r="14061" spans="5:8" x14ac:dyDescent="0.25">
      <c r="E14061" s="169"/>
      <c r="F14061" s="169"/>
      <c r="G14061" s="169"/>
      <c r="H14061" s="204"/>
    </row>
    <row r="14062" spans="5:8" x14ac:dyDescent="0.25">
      <c r="E14062" s="169"/>
      <c r="F14062" s="169"/>
      <c r="G14062" s="169"/>
      <c r="H14062" s="204"/>
    </row>
    <row r="14063" spans="5:8" x14ac:dyDescent="0.25">
      <c r="E14063" s="169"/>
      <c r="F14063" s="169"/>
      <c r="G14063" s="169"/>
      <c r="H14063" s="204"/>
    </row>
    <row r="14064" spans="5:8" x14ac:dyDescent="0.25">
      <c r="E14064" s="169"/>
      <c r="F14064" s="169"/>
      <c r="G14064" s="169"/>
      <c r="H14064" s="204"/>
    </row>
    <row r="14065" spans="5:8" x14ac:dyDescent="0.25">
      <c r="E14065" s="169"/>
      <c r="F14065" s="169"/>
      <c r="G14065" s="169"/>
      <c r="H14065" s="204"/>
    </row>
    <row r="14066" spans="5:8" x14ac:dyDescent="0.25">
      <c r="E14066" s="169"/>
      <c r="F14066" s="169"/>
      <c r="G14066" s="169"/>
      <c r="H14066" s="204"/>
    </row>
    <row r="14067" spans="5:8" x14ac:dyDescent="0.25">
      <c r="E14067" s="169"/>
      <c r="F14067" s="169"/>
      <c r="G14067" s="169"/>
      <c r="H14067" s="204"/>
    </row>
    <row r="14068" spans="5:8" x14ac:dyDescent="0.25">
      <c r="E14068" s="169"/>
      <c r="F14068" s="169"/>
      <c r="G14068" s="169"/>
      <c r="H14068" s="204"/>
    </row>
    <row r="14069" spans="5:8" x14ac:dyDescent="0.25">
      <c r="E14069" s="169"/>
      <c r="F14069" s="169"/>
      <c r="G14069" s="169"/>
      <c r="H14069" s="204"/>
    </row>
    <row r="14070" spans="5:8" x14ac:dyDescent="0.25">
      <c r="E14070" s="169"/>
      <c r="F14070" s="169"/>
      <c r="G14070" s="169"/>
      <c r="H14070" s="204"/>
    </row>
    <row r="14071" spans="5:8" x14ac:dyDescent="0.25">
      <c r="E14071" s="169"/>
      <c r="F14071" s="169"/>
      <c r="G14071" s="169"/>
      <c r="H14071" s="204"/>
    </row>
    <row r="14072" spans="5:8" x14ac:dyDescent="0.25">
      <c r="E14072" s="169"/>
      <c r="F14072" s="169"/>
      <c r="G14072" s="169"/>
      <c r="H14072" s="204"/>
    </row>
    <row r="14073" spans="5:8" x14ac:dyDescent="0.25">
      <c r="E14073" s="169"/>
      <c r="F14073" s="169"/>
      <c r="G14073" s="169"/>
      <c r="H14073" s="204"/>
    </row>
    <row r="14074" spans="5:8" x14ac:dyDescent="0.25">
      <c r="E14074" s="169"/>
      <c r="F14074" s="169"/>
      <c r="G14074" s="169"/>
      <c r="H14074" s="204"/>
    </row>
    <row r="14075" spans="5:8" x14ac:dyDescent="0.25">
      <c r="E14075" s="169"/>
      <c r="F14075" s="169"/>
      <c r="G14075" s="169"/>
      <c r="H14075" s="204"/>
    </row>
    <row r="14076" spans="5:8" x14ac:dyDescent="0.25">
      <c r="E14076" s="169"/>
      <c r="F14076" s="169"/>
      <c r="G14076" s="169"/>
      <c r="H14076" s="204"/>
    </row>
    <row r="14077" spans="5:8" x14ac:dyDescent="0.25">
      <c r="E14077" s="169"/>
      <c r="F14077" s="169"/>
      <c r="G14077" s="169"/>
      <c r="H14077" s="204"/>
    </row>
    <row r="14078" spans="5:8" x14ac:dyDescent="0.25">
      <c r="E14078" s="169"/>
      <c r="F14078" s="169"/>
      <c r="G14078" s="169"/>
      <c r="H14078" s="204"/>
    </row>
    <row r="14079" spans="5:8" x14ac:dyDescent="0.25">
      <c r="E14079" s="169"/>
      <c r="F14079" s="169"/>
      <c r="G14079" s="169"/>
      <c r="H14079" s="204"/>
    </row>
    <row r="14080" spans="5:8" x14ac:dyDescent="0.25">
      <c r="E14080" s="169"/>
      <c r="F14080" s="169"/>
      <c r="G14080" s="169"/>
      <c r="H14080" s="204"/>
    </row>
    <row r="14081" spans="5:8" x14ac:dyDescent="0.25">
      <c r="E14081" s="169"/>
      <c r="F14081" s="169"/>
      <c r="G14081" s="169"/>
      <c r="H14081" s="204"/>
    </row>
    <row r="14082" spans="5:8" x14ac:dyDescent="0.25">
      <c r="E14082" s="169"/>
      <c r="F14082" s="169"/>
      <c r="G14082" s="169"/>
      <c r="H14082" s="204"/>
    </row>
    <row r="14083" spans="5:8" x14ac:dyDescent="0.25">
      <c r="E14083" s="169"/>
      <c r="F14083" s="169"/>
      <c r="G14083" s="169"/>
      <c r="H14083" s="204"/>
    </row>
    <row r="14084" spans="5:8" x14ac:dyDescent="0.25">
      <c r="E14084" s="169"/>
      <c r="F14084" s="169"/>
      <c r="G14084" s="169"/>
      <c r="H14084" s="204"/>
    </row>
    <row r="14085" spans="5:8" x14ac:dyDescent="0.25">
      <c r="E14085" s="169"/>
      <c r="F14085" s="169"/>
      <c r="G14085" s="169"/>
      <c r="H14085" s="204"/>
    </row>
    <row r="14086" spans="5:8" x14ac:dyDescent="0.25">
      <c r="E14086" s="169"/>
      <c r="F14086" s="169"/>
      <c r="G14086" s="169"/>
      <c r="H14086" s="204"/>
    </row>
    <row r="14087" spans="5:8" x14ac:dyDescent="0.25">
      <c r="E14087" s="169"/>
      <c r="F14087" s="169"/>
      <c r="G14087" s="169"/>
      <c r="H14087" s="204"/>
    </row>
    <row r="14088" spans="5:8" x14ac:dyDescent="0.25">
      <c r="E14088" s="169"/>
      <c r="F14088" s="169"/>
      <c r="G14088" s="169"/>
      <c r="H14088" s="204"/>
    </row>
    <row r="14089" spans="5:8" x14ac:dyDescent="0.25">
      <c r="E14089" s="169"/>
      <c r="F14089" s="169"/>
      <c r="G14089" s="169"/>
      <c r="H14089" s="204"/>
    </row>
    <row r="14090" spans="5:8" x14ac:dyDescent="0.25">
      <c r="E14090" s="169"/>
      <c r="F14090" s="169"/>
      <c r="G14090" s="169"/>
      <c r="H14090" s="204"/>
    </row>
    <row r="14091" spans="5:8" x14ac:dyDescent="0.25">
      <c r="E14091" s="169"/>
      <c r="F14091" s="169"/>
      <c r="G14091" s="169"/>
      <c r="H14091" s="204"/>
    </row>
    <row r="14092" spans="5:8" x14ac:dyDescent="0.25">
      <c r="E14092" s="169"/>
      <c r="F14092" s="169"/>
      <c r="G14092" s="169"/>
      <c r="H14092" s="204"/>
    </row>
    <row r="14093" spans="5:8" x14ac:dyDescent="0.25">
      <c r="E14093" s="169"/>
      <c r="F14093" s="169"/>
      <c r="G14093" s="169"/>
      <c r="H14093" s="204"/>
    </row>
    <row r="14094" spans="5:8" x14ac:dyDescent="0.25">
      <c r="E14094" s="169"/>
      <c r="F14094" s="169"/>
      <c r="G14094" s="169"/>
      <c r="H14094" s="204"/>
    </row>
    <row r="14095" spans="5:8" x14ac:dyDescent="0.25">
      <c r="E14095" s="169"/>
      <c r="F14095" s="169"/>
      <c r="G14095" s="169"/>
      <c r="H14095" s="204"/>
    </row>
    <row r="14096" spans="5:8" x14ac:dyDescent="0.25">
      <c r="E14096" s="169"/>
      <c r="F14096" s="169"/>
      <c r="G14096" s="169"/>
      <c r="H14096" s="204"/>
    </row>
    <row r="14097" spans="5:8" x14ac:dyDescent="0.25">
      <c r="E14097" s="169"/>
      <c r="F14097" s="169"/>
      <c r="G14097" s="169"/>
      <c r="H14097" s="204"/>
    </row>
    <row r="14098" spans="5:8" x14ac:dyDescent="0.25">
      <c r="E14098" s="169"/>
      <c r="F14098" s="169"/>
      <c r="G14098" s="169"/>
      <c r="H14098" s="204"/>
    </row>
    <row r="14099" spans="5:8" x14ac:dyDescent="0.25">
      <c r="E14099" s="169"/>
      <c r="F14099" s="169"/>
      <c r="G14099" s="169"/>
      <c r="H14099" s="204"/>
    </row>
    <row r="14100" spans="5:8" x14ac:dyDescent="0.25">
      <c r="E14100" s="169"/>
      <c r="F14100" s="169"/>
      <c r="G14100" s="169"/>
      <c r="H14100" s="204"/>
    </row>
    <row r="14101" spans="5:8" x14ac:dyDescent="0.25">
      <c r="E14101" s="169"/>
      <c r="F14101" s="169"/>
      <c r="G14101" s="169"/>
      <c r="H14101" s="204"/>
    </row>
    <row r="14102" spans="5:8" x14ac:dyDescent="0.25">
      <c r="E14102" s="169"/>
      <c r="F14102" s="169"/>
      <c r="G14102" s="169"/>
      <c r="H14102" s="204"/>
    </row>
    <row r="14103" spans="5:8" x14ac:dyDescent="0.25">
      <c r="E14103" s="169"/>
      <c r="F14103" s="169"/>
      <c r="G14103" s="169"/>
      <c r="H14103" s="204"/>
    </row>
    <row r="14104" spans="5:8" x14ac:dyDescent="0.25">
      <c r="E14104" s="169"/>
      <c r="F14104" s="169"/>
      <c r="G14104" s="169"/>
      <c r="H14104" s="204"/>
    </row>
    <row r="14105" spans="5:8" x14ac:dyDescent="0.25">
      <c r="E14105" s="169"/>
      <c r="F14105" s="169"/>
      <c r="G14105" s="169"/>
      <c r="H14105" s="204"/>
    </row>
    <row r="14106" spans="5:8" x14ac:dyDescent="0.25">
      <c r="E14106" s="169"/>
      <c r="F14106" s="169"/>
      <c r="G14106" s="169"/>
      <c r="H14106" s="204"/>
    </row>
    <row r="14107" spans="5:8" x14ac:dyDescent="0.25">
      <c r="E14107" s="169"/>
      <c r="F14107" s="169"/>
      <c r="G14107" s="169"/>
      <c r="H14107" s="204"/>
    </row>
    <row r="14108" spans="5:8" x14ac:dyDescent="0.25">
      <c r="E14108" s="169"/>
      <c r="F14108" s="169"/>
      <c r="G14108" s="169"/>
      <c r="H14108" s="204"/>
    </row>
    <row r="14109" spans="5:8" x14ac:dyDescent="0.25">
      <c r="E14109" s="169"/>
      <c r="F14109" s="169"/>
      <c r="G14109" s="169"/>
      <c r="H14109" s="204"/>
    </row>
    <row r="14110" spans="5:8" x14ac:dyDescent="0.25">
      <c r="E14110" s="169"/>
      <c r="F14110" s="169"/>
      <c r="G14110" s="169"/>
      <c r="H14110" s="204"/>
    </row>
    <row r="14111" spans="5:8" x14ac:dyDescent="0.25">
      <c r="E14111" s="169"/>
      <c r="F14111" s="169"/>
      <c r="G14111" s="169"/>
      <c r="H14111" s="204"/>
    </row>
    <row r="14112" spans="5:8" x14ac:dyDescent="0.25">
      <c r="E14112" s="169"/>
      <c r="F14112" s="169"/>
      <c r="G14112" s="169"/>
      <c r="H14112" s="204"/>
    </row>
    <row r="14113" spans="5:8" x14ac:dyDescent="0.25">
      <c r="E14113" s="169"/>
      <c r="F14113" s="169"/>
      <c r="G14113" s="169"/>
      <c r="H14113" s="204"/>
    </row>
    <row r="14114" spans="5:8" x14ac:dyDescent="0.25">
      <c r="E14114" s="169"/>
      <c r="F14114" s="169"/>
      <c r="G14114" s="169"/>
      <c r="H14114" s="204"/>
    </row>
    <row r="14115" spans="5:8" x14ac:dyDescent="0.25">
      <c r="E14115" s="169"/>
      <c r="F14115" s="169"/>
      <c r="G14115" s="169"/>
      <c r="H14115" s="204"/>
    </row>
    <row r="14116" spans="5:8" x14ac:dyDescent="0.25">
      <c r="E14116" s="169"/>
      <c r="F14116" s="169"/>
      <c r="G14116" s="169"/>
      <c r="H14116" s="204"/>
    </row>
    <row r="14117" spans="5:8" x14ac:dyDescent="0.25">
      <c r="E14117" s="169"/>
      <c r="F14117" s="169"/>
      <c r="G14117" s="169"/>
      <c r="H14117" s="204"/>
    </row>
    <row r="14118" spans="5:8" x14ac:dyDescent="0.25">
      <c r="E14118" s="169"/>
      <c r="F14118" s="169"/>
      <c r="G14118" s="169"/>
      <c r="H14118" s="204"/>
    </row>
    <row r="14119" spans="5:8" x14ac:dyDescent="0.25">
      <c r="E14119" s="169"/>
      <c r="F14119" s="169"/>
      <c r="G14119" s="169"/>
      <c r="H14119" s="204"/>
    </row>
    <row r="14120" spans="5:8" x14ac:dyDescent="0.25">
      <c r="E14120" s="169"/>
      <c r="F14120" s="169"/>
      <c r="G14120" s="169"/>
      <c r="H14120" s="204"/>
    </row>
    <row r="14121" spans="5:8" x14ac:dyDescent="0.25">
      <c r="E14121" s="169"/>
      <c r="F14121" s="169"/>
      <c r="G14121" s="169"/>
      <c r="H14121" s="204"/>
    </row>
    <row r="14122" spans="5:8" x14ac:dyDescent="0.25">
      <c r="E14122" s="169"/>
      <c r="F14122" s="169"/>
      <c r="G14122" s="169"/>
      <c r="H14122" s="204"/>
    </row>
    <row r="14123" spans="5:8" x14ac:dyDescent="0.25">
      <c r="E14123" s="169"/>
      <c r="F14123" s="169"/>
      <c r="G14123" s="169"/>
      <c r="H14123" s="204"/>
    </row>
    <row r="14124" spans="5:8" x14ac:dyDescent="0.25">
      <c r="E14124" s="169"/>
      <c r="F14124" s="169"/>
      <c r="G14124" s="169"/>
      <c r="H14124" s="204"/>
    </row>
    <row r="14125" spans="5:8" x14ac:dyDescent="0.25">
      <c r="E14125" s="169"/>
      <c r="F14125" s="169"/>
      <c r="G14125" s="169"/>
      <c r="H14125" s="204"/>
    </row>
    <row r="14126" spans="5:8" x14ac:dyDescent="0.25">
      <c r="E14126" s="169"/>
      <c r="F14126" s="169"/>
      <c r="G14126" s="169"/>
      <c r="H14126" s="204"/>
    </row>
    <row r="14127" spans="5:8" x14ac:dyDescent="0.25">
      <c r="E14127" s="169"/>
      <c r="F14127" s="169"/>
      <c r="G14127" s="169"/>
      <c r="H14127" s="204"/>
    </row>
    <row r="14128" spans="5:8" x14ac:dyDescent="0.25">
      <c r="E14128" s="169"/>
      <c r="F14128" s="169"/>
      <c r="G14128" s="169"/>
      <c r="H14128" s="204"/>
    </row>
    <row r="14129" spans="5:8" x14ac:dyDescent="0.25">
      <c r="E14129" s="169"/>
      <c r="F14129" s="169"/>
      <c r="G14129" s="169"/>
      <c r="H14129" s="204"/>
    </row>
    <row r="14130" spans="5:8" x14ac:dyDescent="0.25">
      <c r="E14130" s="169"/>
      <c r="F14130" s="169"/>
      <c r="G14130" s="169"/>
      <c r="H14130" s="204"/>
    </row>
    <row r="14131" spans="5:8" x14ac:dyDescent="0.25">
      <c r="E14131" s="169"/>
      <c r="F14131" s="169"/>
      <c r="G14131" s="169"/>
      <c r="H14131" s="204"/>
    </row>
    <row r="14132" spans="5:8" x14ac:dyDescent="0.25">
      <c r="E14132" s="169"/>
      <c r="F14132" s="169"/>
      <c r="G14132" s="169"/>
      <c r="H14132" s="204"/>
    </row>
    <row r="14133" spans="5:8" x14ac:dyDescent="0.25">
      <c r="E14133" s="169"/>
      <c r="F14133" s="169"/>
      <c r="G14133" s="169"/>
      <c r="H14133" s="204"/>
    </row>
    <row r="14134" spans="5:8" x14ac:dyDescent="0.25">
      <c r="E14134" s="169"/>
      <c r="F14134" s="169"/>
      <c r="G14134" s="169"/>
      <c r="H14134" s="204"/>
    </row>
    <row r="14135" spans="5:8" x14ac:dyDescent="0.25">
      <c r="E14135" s="169"/>
      <c r="F14135" s="169"/>
      <c r="G14135" s="169"/>
      <c r="H14135" s="204"/>
    </row>
    <row r="14136" spans="5:8" x14ac:dyDescent="0.25">
      <c r="E14136" s="169"/>
      <c r="F14136" s="169"/>
      <c r="G14136" s="169"/>
      <c r="H14136" s="204"/>
    </row>
    <row r="14137" spans="5:8" x14ac:dyDescent="0.25">
      <c r="E14137" s="169"/>
      <c r="F14137" s="169"/>
      <c r="G14137" s="169"/>
      <c r="H14137" s="204"/>
    </row>
    <row r="14138" spans="5:8" x14ac:dyDescent="0.25">
      <c r="E14138" s="169"/>
      <c r="F14138" s="169"/>
      <c r="G14138" s="169"/>
      <c r="H14138" s="204"/>
    </row>
    <row r="14139" spans="5:8" x14ac:dyDescent="0.25">
      <c r="E14139" s="169"/>
      <c r="F14139" s="169"/>
      <c r="G14139" s="169"/>
      <c r="H14139" s="204"/>
    </row>
    <row r="14140" spans="5:8" x14ac:dyDescent="0.25">
      <c r="E14140" s="169"/>
      <c r="F14140" s="169"/>
      <c r="G14140" s="169"/>
      <c r="H14140" s="204"/>
    </row>
    <row r="14141" spans="5:8" x14ac:dyDescent="0.25">
      <c r="E14141" s="169"/>
      <c r="F14141" s="169"/>
      <c r="G14141" s="169"/>
      <c r="H14141" s="204"/>
    </row>
    <row r="14142" spans="5:8" x14ac:dyDescent="0.25">
      <c r="E14142" s="169"/>
      <c r="F14142" s="169"/>
      <c r="G14142" s="169"/>
      <c r="H14142" s="204"/>
    </row>
    <row r="14143" spans="5:8" x14ac:dyDescent="0.25">
      <c r="E14143" s="169"/>
      <c r="F14143" s="169"/>
      <c r="G14143" s="169"/>
      <c r="H14143" s="204"/>
    </row>
    <row r="14144" spans="5:8" x14ac:dyDescent="0.25">
      <c r="E14144" s="169"/>
      <c r="F14144" s="169"/>
      <c r="G14144" s="169"/>
      <c r="H14144" s="204"/>
    </row>
    <row r="14145" spans="5:8" x14ac:dyDescent="0.25">
      <c r="E14145" s="169"/>
      <c r="F14145" s="169"/>
      <c r="G14145" s="169"/>
      <c r="H14145" s="204"/>
    </row>
    <row r="14146" spans="5:8" x14ac:dyDescent="0.25">
      <c r="E14146" s="169"/>
      <c r="F14146" s="169"/>
      <c r="G14146" s="169"/>
      <c r="H14146" s="204"/>
    </row>
    <row r="14147" spans="5:8" x14ac:dyDescent="0.25">
      <c r="E14147" s="169"/>
      <c r="F14147" s="169"/>
      <c r="G14147" s="169"/>
      <c r="H14147" s="204"/>
    </row>
    <row r="14148" spans="5:8" x14ac:dyDescent="0.25">
      <c r="E14148" s="169"/>
      <c r="F14148" s="169"/>
      <c r="G14148" s="169"/>
      <c r="H14148" s="204"/>
    </row>
    <row r="14149" spans="5:8" x14ac:dyDescent="0.25">
      <c r="E14149" s="169"/>
      <c r="F14149" s="169"/>
      <c r="G14149" s="169"/>
      <c r="H14149" s="204"/>
    </row>
    <row r="14150" spans="5:8" x14ac:dyDescent="0.25">
      <c r="E14150" s="169"/>
      <c r="F14150" s="169"/>
      <c r="G14150" s="169"/>
      <c r="H14150" s="204"/>
    </row>
    <row r="14151" spans="5:8" x14ac:dyDescent="0.25">
      <c r="E14151" s="169"/>
      <c r="F14151" s="169"/>
      <c r="G14151" s="169"/>
      <c r="H14151" s="204"/>
    </row>
    <row r="14152" spans="5:8" x14ac:dyDescent="0.25">
      <c r="E14152" s="169"/>
      <c r="F14152" s="169"/>
      <c r="G14152" s="169"/>
      <c r="H14152" s="204"/>
    </row>
    <row r="14153" spans="5:8" x14ac:dyDescent="0.25">
      <c r="E14153" s="169"/>
      <c r="F14153" s="169"/>
      <c r="G14153" s="169"/>
      <c r="H14153" s="204"/>
    </row>
    <row r="14154" spans="5:8" x14ac:dyDescent="0.25">
      <c r="E14154" s="169"/>
      <c r="F14154" s="169"/>
      <c r="G14154" s="169"/>
      <c r="H14154" s="204"/>
    </row>
    <row r="14155" spans="5:8" x14ac:dyDescent="0.25">
      <c r="E14155" s="169"/>
      <c r="F14155" s="169"/>
      <c r="G14155" s="169"/>
      <c r="H14155" s="204"/>
    </row>
    <row r="14156" spans="5:8" x14ac:dyDescent="0.25">
      <c r="E14156" s="169"/>
      <c r="F14156" s="169"/>
      <c r="G14156" s="169"/>
      <c r="H14156" s="204"/>
    </row>
    <row r="14157" spans="5:8" x14ac:dyDescent="0.25">
      <c r="E14157" s="169"/>
      <c r="F14157" s="169"/>
      <c r="G14157" s="169"/>
      <c r="H14157" s="204"/>
    </row>
    <row r="14158" spans="5:8" x14ac:dyDescent="0.25">
      <c r="E14158" s="169"/>
      <c r="F14158" s="169"/>
      <c r="G14158" s="169"/>
      <c r="H14158" s="204"/>
    </row>
    <row r="14159" spans="5:8" x14ac:dyDescent="0.25">
      <c r="E14159" s="169"/>
      <c r="F14159" s="169"/>
      <c r="G14159" s="169"/>
      <c r="H14159" s="204"/>
    </row>
    <row r="14160" spans="5:8" x14ac:dyDescent="0.25">
      <c r="E14160" s="169"/>
      <c r="F14160" s="169"/>
      <c r="G14160" s="169"/>
      <c r="H14160" s="204"/>
    </row>
    <row r="14161" spans="5:8" x14ac:dyDescent="0.25">
      <c r="E14161" s="169"/>
      <c r="F14161" s="169"/>
      <c r="G14161" s="169"/>
      <c r="H14161" s="204"/>
    </row>
    <row r="14162" spans="5:8" x14ac:dyDescent="0.25">
      <c r="E14162" s="169"/>
      <c r="F14162" s="169"/>
      <c r="G14162" s="169"/>
      <c r="H14162" s="204"/>
    </row>
    <row r="14163" spans="5:8" x14ac:dyDescent="0.25">
      <c r="E14163" s="169"/>
      <c r="F14163" s="169"/>
      <c r="G14163" s="169"/>
      <c r="H14163" s="204"/>
    </row>
    <row r="14164" spans="5:8" x14ac:dyDescent="0.25">
      <c r="E14164" s="169"/>
      <c r="F14164" s="169"/>
      <c r="G14164" s="169"/>
      <c r="H14164" s="204"/>
    </row>
    <row r="14165" spans="5:8" x14ac:dyDescent="0.25">
      <c r="E14165" s="169"/>
      <c r="F14165" s="169"/>
      <c r="G14165" s="169"/>
      <c r="H14165" s="204"/>
    </row>
    <row r="14166" spans="5:8" x14ac:dyDescent="0.25">
      <c r="E14166" s="169"/>
      <c r="F14166" s="169"/>
      <c r="G14166" s="169"/>
      <c r="H14166" s="204"/>
    </row>
    <row r="14167" spans="5:8" x14ac:dyDescent="0.25">
      <c r="E14167" s="169"/>
      <c r="F14167" s="169"/>
      <c r="G14167" s="169"/>
      <c r="H14167" s="204"/>
    </row>
    <row r="14168" spans="5:8" x14ac:dyDescent="0.25">
      <c r="E14168" s="169"/>
      <c r="F14168" s="169"/>
      <c r="G14168" s="169"/>
      <c r="H14168" s="204"/>
    </row>
    <row r="14169" spans="5:8" x14ac:dyDescent="0.25">
      <c r="E14169" s="169"/>
      <c r="F14169" s="169"/>
      <c r="G14169" s="169"/>
      <c r="H14169" s="204"/>
    </row>
    <row r="14170" spans="5:8" x14ac:dyDescent="0.25">
      <c r="E14170" s="169"/>
      <c r="F14170" s="169"/>
      <c r="G14170" s="169"/>
      <c r="H14170" s="204"/>
    </row>
    <row r="14171" spans="5:8" x14ac:dyDescent="0.25">
      <c r="E14171" s="169"/>
      <c r="F14171" s="169"/>
      <c r="G14171" s="169"/>
      <c r="H14171" s="204"/>
    </row>
    <row r="14172" spans="5:8" x14ac:dyDescent="0.25">
      <c r="E14172" s="169"/>
      <c r="F14172" s="169"/>
      <c r="G14172" s="169"/>
      <c r="H14172" s="204"/>
    </row>
    <row r="14173" spans="5:8" x14ac:dyDescent="0.25">
      <c r="E14173" s="169"/>
      <c r="F14173" s="169"/>
      <c r="G14173" s="169"/>
      <c r="H14173" s="204"/>
    </row>
    <row r="14174" spans="5:8" x14ac:dyDescent="0.25">
      <c r="E14174" s="169"/>
      <c r="F14174" s="169"/>
      <c r="G14174" s="169"/>
      <c r="H14174" s="204"/>
    </row>
    <row r="14175" spans="5:8" x14ac:dyDescent="0.25">
      <c r="E14175" s="169"/>
      <c r="F14175" s="169"/>
      <c r="G14175" s="169"/>
      <c r="H14175" s="204"/>
    </row>
    <row r="14176" spans="5:8" x14ac:dyDescent="0.25">
      <c r="E14176" s="169"/>
      <c r="F14176" s="169"/>
      <c r="G14176" s="169"/>
      <c r="H14176" s="204"/>
    </row>
    <row r="14177" spans="5:8" x14ac:dyDescent="0.25">
      <c r="E14177" s="169"/>
      <c r="F14177" s="169"/>
      <c r="G14177" s="169"/>
      <c r="H14177" s="204"/>
    </row>
    <row r="14178" spans="5:8" x14ac:dyDescent="0.25">
      <c r="E14178" s="169"/>
      <c r="F14178" s="169"/>
      <c r="G14178" s="169"/>
      <c r="H14178" s="204"/>
    </row>
    <row r="14179" spans="5:8" x14ac:dyDescent="0.25">
      <c r="E14179" s="169"/>
      <c r="F14179" s="169"/>
      <c r="G14179" s="169"/>
      <c r="H14179" s="204"/>
    </row>
    <row r="14180" spans="5:8" x14ac:dyDescent="0.25">
      <c r="E14180" s="169"/>
      <c r="F14180" s="169"/>
      <c r="G14180" s="169"/>
      <c r="H14180" s="204"/>
    </row>
    <row r="14181" spans="5:8" x14ac:dyDescent="0.25">
      <c r="E14181" s="169"/>
      <c r="F14181" s="169"/>
      <c r="G14181" s="169"/>
      <c r="H14181" s="204"/>
    </row>
    <row r="14182" spans="5:8" x14ac:dyDescent="0.25">
      <c r="E14182" s="169"/>
      <c r="F14182" s="169"/>
      <c r="G14182" s="169"/>
      <c r="H14182" s="204"/>
    </row>
    <row r="14183" spans="5:8" x14ac:dyDescent="0.25">
      <c r="E14183" s="169"/>
      <c r="F14183" s="169"/>
      <c r="G14183" s="169"/>
      <c r="H14183" s="204"/>
    </row>
    <row r="14184" spans="5:8" x14ac:dyDescent="0.25">
      <c r="E14184" s="169"/>
      <c r="F14184" s="169"/>
      <c r="G14184" s="169"/>
      <c r="H14184" s="204"/>
    </row>
    <row r="14185" spans="5:8" x14ac:dyDescent="0.25">
      <c r="E14185" s="169"/>
      <c r="F14185" s="169"/>
      <c r="G14185" s="169"/>
      <c r="H14185" s="204"/>
    </row>
    <row r="14186" spans="5:8" x14ac:dyDescent="0.25">
      <c r="E14186" s="169"/>
      <c r="F14186" s="169"/>
      <c r="G14186" s="169"/>
      <c r="H14186" s="204"/>
    </row>
    <row r="14187" spans="5:8" x14ac:dyDescent="0.25">
      <c r="E14187" s="169"/>
      <c r="F14187" s="169"/>
      <c r="G14187" s="169"/>
      <c r="H14187" s="204"/>
    </row>
    <row r="14188" spans="5:8" x14ac:dyDescent="0.25">
      <c r="E14188" s="169"/>
      <c r="F14188" s="169"/>
      <c r="G14188" s="169"/>
      <c r="H14188" s="204"/>
    </row>
    <row r="14189" spans="5:8" x14ac:dyDescent="0.25">
      <c r="E14189" s="169"/>
      <c r="F14189" s="169"/>
      <c r="G14189" s="169"/>
      <c r="H14189" s="204"/>
    </row>
    <row r="14190" spans="5:8" x14ac:dyDescent="0.25">
      <c r="E14190" s="169"/>
      <c r="F14190" s="169"/>
      <c r="G14190" s="169"/>
      <c r="H14190" s="204"/>
    </row>
    <row r="14191" spans="5:8" x14ac:dyDescent="0.25">
      <c r="E14191" s="169"/>
      <c r="F14191" s="169"/>
      <c r="G14191" s="169"/>
      <c r="H14191" s="204"/>
    </row>
    <row r="14192" spans="5:8" x14ac:dyDescent="0.25">
      <c r="E14192" s="169"/>
      <c r="F14192" s="169"/>
      <c r="G14192" s="169"/>
      <c r="H14192" s="204"/>
    </row>
    <row r="14193" spans="5:8" x14ac:dyDescent="0.25">
      <c r="E14193" s="169"/>
      <c r="F14193" s="169"/>
      <c r="G14193" s="169"/>
      <c r="H14193" s="204"/>
    </row>
    <row r="14194" spans="5:8" x14ac:dyDescent="0.25">
      <c r="E14194" s="169"/>
      <c r="F14194" s="169"/>
      <c r="G14194" s="169"/>
      <c r="H14194" s="204"/>
    </row>
    <row r="14195" spans="5:8" x14ac:dyDescent="0.25">
      <c r="E14195" s="169"/>
      <c r="F14195" s="169"/>
      <c r="G14195" s="169"/>
      <c r="H14195" s="204"/>
    </row>
    <row r="14196" spans="5:8" x14ac:dyDescent="0.25">
      <c r="E14196" s="169"/>
      <c r="F14196" s="169"/>
      <c r="G14196" s="169"/>
      <c r="H14196" s="204"/>
    </row>
    <row r="14197" spans="5:8" x14ac:dyDescent="0.25">
      <c r="E14197" s="169"/>
      <c r="F14197" s="169"/>
      <c r="G14197" s="169"/>
      <c r="H14197" s="204"/>
    </row>
    <row r="14198" spans="5:8" x14ac:dyDescent="0.25">
      <c r="E14198" s="169"/>
      <c r="F14198" s="169"/>
      <c r="G14198" s="169"/>
      <c r="H14198" s="204"/>
    </row>
    <row r="14199" spans="5:8" x14ac:dyDescent="0.25">
      <c r="E14199" s="169"/>
      <c r="F14199" s="169"/>
      <c r="G14199" s="169"/>
      <c r="H14199" s="204"/>
    </row>
    <row r="14200" spans="5:8" x14ac:dyDescent="0.25">
      <c r="E14200" s="169"/>
      <c r="F14200" s="169"/>
      <c r="G14200" s="169"/>
      <c r="H14200" s="204"/>
    </row>
    <row r="14201" spans="5:8" x14ac:dyDescent="0.25">
      <c r="E14201" s="169"/>
      <c r="F14201" s="169"/>
      <c r="G14201" s="169"/>
      <c r="H14201" s="204"/>
    </row>
    <row r="14202" spans="5:8" x14ac:dyDescent="0.25">
      <c r="E14202" s="169"/>
      <c r="F14202" s="169"/>
      <c r="G14202" s="169"/>
      <c r="H14202" s="204"/>
    </row>
    <row r="14203" spans="5:8" x14ac:dyDescent="0.25">
      <c r="E14203" s="169"/>
      <c r="F14203" s="169"/>
      <c r="G14203" s="169"/>
      <c r="H14203" s="204"/>
    </row>
    <row r="14204" spans="5:8" x14ac:dyDescent="0.25">
      <c r="E14204" s="169"/>
      <c r="F14204" s="169"/>
      <c r="G14204" s="169"/>
      <c r="H14204" s="204"/>
    </row>
    <row r="14205" spans="5:8" x14ac:dyDescent="0.25">
      <c r="E14205" s="169"/>
      <c r="F14205" s="169"/>
      <c r="G14205" s="169"/>
      <c r="H14205" s="204"/>
    </row>
    <row r="14206" spans="5:8" x14ac:dyDescent="0.25">
      <c r="E14206" s="169"/>
      <c r="F14206" s="169"/>
      <c r="G14206" s="169"/>
      <c r="H14206" s="204"/>
    </row>
    <row r="14207" spans="5:8" x14ac:dyDescent="0.25">
      <c r="E14207" s="169"/>
      <c r="F14207" s="169"/>
      <c r="G14207" s="169"/>
      <c r="H14207" s="204"/>
    </row>
    <row r="14208" spans="5:8" x14ac:dyDescent="0.25">
      <c r="E14208" s="169"/>
      <c r="F14208" s="169"/>
      <c r="G14208" s="169"/>
      <c r="H14208" s="204"/>
    </row>
    <row r="14209" spans="5:8" x14ac:dyDescent="0.25">
      <c r="E14209" s="169"/>
      <c r="F14209" s="169"/>
      <c r="G14209" s="169"/>
      <c r="H14209" s="204"/>
    </row>
    <row r="14210" spans="5:8" x14ac:dyDescent="0.25">
      <c r="E14210" s="169"/>
      <c r="F14210" s="169"/>
      <c r="G14210" s="169"/>
      <c r="H14210" s="204"/>
    </row>
    <row r="14211" spans="5:8" x14ac:dyDescent="0.25">
      <c r="E14211" s="169"/>
      <c r="F14211" s="169"/>
      <c r="G14211" s="169"/>
      <c r="H14211" s="204"/>
    </row>
    <row r="14212" spans="5:8" x14ac:dyDescent="0.25">
      <c r="E14212" s="169"/>
      <c r="F14212" s="169"/>
      <c r="G14212" s="169"/>
      <c r="H14212" s="204"/>
    </row>
    <row r="14213" spans="5:8" x14ac:dyDescent="0.25">
      <c r="E14213" s="169"/>
      <c r="F14213" s="169"/>
      <c r="G14213" s="169"/>
      <c r="H14213" s="204"/>
    </row>
    <row r="14214" spans="5:8" x14ac:dyDescent="0.25">
      <c r="E14214" s="169"/>
      <c r="F14214" s="169"/>
      <c r="G14214" s="169"/>
      <c r="H14214" s="204"/>
    </row>
    <row r="14215" spans="5:8" x14ac:dyDescent="0.25">
      <c r="E14215" s="169"/>
      <c r="F14215" s="169"/>
      <c r="G14215" s="169"/>
      <c r="H14215" s="204"/>
    </row>
    <row r="14216" spans="5:8" x14ac:dyDescent="0.25">
      <c r="E14216" s="169"/>
      <c r="F14216" s="169"/>
      <c r="G14216" s="169"/>
      <c r="H14216" s="204"/>
    </row>
    <row r="14217" spans="5:8" x14ac:dyDescent="0.25">
      <c r="E14217" s="169"/>
      <c r="F14217" s="169"/>
      <c r="G14217" s="169"/>
      <c r="H14217" s="204"/>
    </row>
    <row r="14218" spans="5:8" x14ac:dyDescent="0.25">
      <c r="E14218" s="169"/>
      <c r="F14218" s="169"/>
      <c r="G14218" s="169"/>
      <c r="H14218" s="204"/>
    </row>
    <row r="14219" spans="5:8" x14ac:dyDescent="0.25">
      <c r="E14219" s="169"/>
      <c r="F14219" s="169"/>
      <c r="G14219" s="169"/>
      <c r="H14219" s="204"/>
    </row>
    <row r="14220" spans="5:8" x14ac:dyDescent="0.25">
      <c r="E14220" s="169"/>
      <c r="F14220" s="169"/>
      <c r="G14220" s="169"/>
      <c r="H14220" s="204"/>
    </row>
    <row r="14221" spans="5:8" x14ac:dyDescent="0.25">
      <c r="E14221" s="169"/>
      <c r="F14221" s="169"/>
      <c r="G14221" s="169"/>
      <c r="H14221" s="204"/>
    </row>
    <row r="14222" spans="5:8" x14ac:dyDescent="0.25">
      <c r="E14222" s="169"/>
      <c r="F14222" s="169"/>
      <c r="G14222" s="169"/>
      <c r="H14222" s="204"/>
    </row>
    <row r="14223" spans="5:8" x14ac:dyDescent="0.25">
      <c r="E14223" s="169"/>
      <c r="F14223" s="169"/>
      <c r="G14223" s="169"/>
      <c r="H14223" s="204"/>
    </row>
    <row r="14224" spans="5:8" x14ac:dyDescent="0.25">
      <c r="E14224" s="169"/>
      <c r="F14224" s="169"/>
      <c r="G14224" s="169"/>
      <c r="H14224" s="204"/>
    </row>
    <row r="14225" spans="5:8" x14ac:dyDescent="0.25">
      <c r="E14225" s="169"/>
      <c r="F14225" s="169"/>
      <c r="G14225" s="169"/>
      <c r="H14225" s="204"/>
    </row>
    <row r="14226" spans="5:8" x14ac:dyDescent="0.25">
      <c r="E14226" s="169"/>
      <c r="F14226" s="169"/>
      <c r="G14226" s="169"/>
      <c r="H14226" s="204"/>
    </row>
    <row r="14227" spans="5:8" x14ac:dyDescent="0.25">
      <c r="E14227" s="169"/>
      <c r="F14227" s="169"/>
      <c r="G14227" s="169"/>
      <c r="H14227" s="204"/>
    </row>
    <row r="14228" spans="5:8" x14ac:dyDescent="0.25">
      <c r="E14228" s="169"/>
      <c r="F14228" s="169"/>
      <c r="G14228" s="169"/>
      <c r="H14228" s="204"/>
    </row>
    <row r="14229" spans="5:8" x14ac:dyDescent="0.25">
      <c r="E14229" s="169"/>
      <c r="F14229" s="169"/>
      <c r="G14229" s="169"/>
      <c r="H14229" s="204"/>
    </row>
    <row r="14230" spans="5:8" x14ac:dyDescent="0.25">
      <c r="E14230" s="169"/>
      <c r="F14230" s="169"/>
      <c r="G14230" s="169"/>
      <c r="H14230" s="204"/>
    </row>
    <row r="14231" spans="5:8" x14ac:dyDescent="0.25">
      <c r="E14231" s="169"/>
      <c r="F14231" s="169"/>
      <c r="G14231" s="169"/>
      <c r="H14231" s="204"/>
    </row>
    <row r="14232" spans="5:8" x14ac:dyDescent="0.25">
      <c r="E14232" s="169"/>
      <c r="F14232" s="169"/>
      <c r="G14232" s="169"/>
      <c r="H14232" s="204"/>
    </row>
    <row r="14233" spans="5:8" x14ac:dyDescent="0.25">
      <c r="E14233" s="169"/>
      <c r="F14233" s="169"/>
      <c r="G14233" s="169"/>
      <c r="H14233" s="204"/>
    </row>
    <row r="14234" spans="5:8" x14ac:dyDescent="0.25">
      <c r="E14234" s="169"/>
      <c r="F14234" s="169"/>
      <c r="G14234" s="169"/>
      <c r="H14234" s="204"/>
    </row>
    <row r="14235" spans="5:8" x14ac:dyDescent="0.25">
      <c r="E14235" s="169"/>
      <c r="F14235" s="169"/>
      <c r="G14235" s="169"/>
      <c r="H14235" s="204"/>
    </row>
    <row r="14236" spans="5:8" x14ac:dyDescent="0.25">
      <c r="E14236" s="169"/>
      <c r="F14236" s="169"/>
      <c r="G14236" s="169"/>
      <c r="H14236" s="204"/>
    </row>
    <row r="14237" spans="5:8" x14ac:dyDescent="0.25">
      <c r="E14237" s="169"/>
      <c r="F14237" s="169"/>
      <c r="G14237" s="169"/>
      <c r="H14237" s="204"/>
    </row>
    <row r="14238" spans="5:8" x14ac:dyDescent="0.25">
      <c r="E14238" s="169"/>
      <c r="F14238" s="169"/>
      <c r="G14238" s="169"/>
      <c r="H14238" s="204"/>
    </row>
    <row r="14239" spans="5:8" x14ac:dyDescent="0.25">
      <c r="E14239" s="169"/>
      <c r="F14239" s="169"/>
      <c r="G14239" s="169"/>
      <c r="H14239" s="204"/>
    </row>
    <row r="14240" spans="5:8" x14ac:dyDescent="0.25">
      <c r="E14240" s="169"/>
      <c r="F14240" s="169"/>
      <c r="G14240" s="169"/>
      <c r="H14240" s="204"/>
    </row>
    <row r="14241" spans="5:8" x14ac:dyDescent="0.25">
      <c r="E14241" s="169"/>
      <c r="F14241" s="169"/>
      <c r="G14241" s="169"/>
      <c r="H14241" s="204"/>
    </row>
    <row r="14242" spans="5:8" x14ac:dyDescent="0.25">
      <c r="E14242" s="169"/>
      <c r="F14242" s="169"/>
      <c r="G14242" s="169"/>
      <c r="H14242" s="204"/>
    </row>
    <row r="14243" spans="5:8" x14ac:dyDescent="0.25">
      <c r="E14243" s="169"/>
      <c r="F14243" s="169"/>
      <c r="G14243" s="169"/>
      <c r="H14243" s="204"/>
    </row>
    <row r="14244" spans="5:8" x14ac:dyDescent="0.25">
      <c r="E14244" s="169"/>
      <c r="F14244" s="169"/>
      <c r="G14244" s="169"/>
      <c r="H14244" s="204"/>
    </row>
    <row r="14245" spans="5:8" x14ac:dyDescent="0.25">
      <c r="E14245" s="169"/>
      <c r="F14245" s="169"/>
      <c r="G14245" s="169"/>
      <c r="H14245" s="204"/>
    </row>
    <row r="14246" spans="5:8" x14ac:dyDescent="0.25">
      <c r="E14246" s="169"/>
      <c r="F14246" s="169"/>
      <c r="G14246" s="169"/>
      <c r="H14246" s="204"/>
    </row>
    <row r="14247" spans="5:8" x14ac:dyDescent="0.25">
      <c r="E14247" s="169"/>
      <c r="F14247" s="169"/>
      <c r="G14247" s="169"/>
      <c r="H14247" s="204"/>
    </row>
    <row r="14248" spans="5:8" x14ac:dyDescent="0.25">
      <c r="E14248" s="169"/>
      <c r="F14248" s="169"/>
      <c r="G14248" s="169"/>
      <c r="H14248" s="204"/>
    </row>
    <row r="14249" spans="5:8" x14ac:dyDescent="0.25">
      <c r="E14249" s="169"/>
      <c r="F14249" s="169"/>
      <c r="G14249" s="169"/>
      <c r="H14249" s="204"/>
    </row>
    <row r="14250" spans="5:8" x14ac:dyDescent="0.25">
      <c r="E14250" s="169"/>
      <c r="F14250" s="169"/>
      <c r="G14250" s="169"/>
      <c r="H14250" s="204"/>
    </row>
    <row r="14251" spans="5:8" x14ac:dyDescent="0.25">
      <c r="E14251" s="169"/>
      <c r="F14251" s="169"/>
      <c r="G14251" s="169"/>
      <c r="H14251" s="204"/>
    </row>
    <row r="14252" spans="5:8" x14ac:dyDescent="0.25">
      <c r="E14252" s="169"/>
      <c r="F14252" s="169"/>
      <c r="G14252" s="169"/>
      <c r="H14252" s="204"/>
    </row>
    <row r="14253" spans="5:8" x14ac:dyDescent="0.25">
      <c r="E14253" s="169"/>
      <c r="F14253" s="169"/>
      <c r="G14253" s="169"/>
      <c r="H14253" s="204"/>
    </row>
    <row r="14254" spans="5:8" x14ac:dyDescent="0.25">
      <c r="E14254" s="169"/>
      <c r="F14254" s="169"/>
      <c r="G14254" s="169"/>
      <c r="H14254" s="204"/>
    </row>
    <row r="14255" spans="5:8" x14ac:dyDescent="0.25">
      <c r="E14255" s="169"/>
      <c r="F14255" s="169"/>
      <c r="G14255" s="169"/>
      <c r="H14255" s="204"/>
    </row>
    <row r="14256" spans="5:8" x14ac:dyDescent="0.25">
      <c r="E14256" s="169"/>
      <c r="F14256" s="169"/>
      <c r="G14256" s="169"/>
      <c r="H14256" s="204"/>
    </row>
    <row r="14257" spans="5:8" x14ac:dyDescent="0.25">
      <c r="E14257" s="169"/>
      <c r="F14257" s="169"/>
      <c r="G14257" s="169"/>
      <c r="H14257" s="204"/>
    </row>
    <row r="14258" spans="5:8" x14ac:dyDescent="0.25">
      <c r="E14258" s="169"/>
      <c r="F14258" s="169"/>
      <c r="G14258" s="169"/>
      <c r="H14258" s="204"/>
    </row>
    <row r="14259" spans="5:8" x14ac:dyDescent="0.25">
      <c r="E14259" s="169"/>
      <c r="F14259" s="169"/>
      <c r="G14259" s="169"/>
      <c r="H14259" s="204"/>
    </row>
    <row r="14260" spans="5:8" x14ac:dyDescent="0.25">
      <c r="E14260" s="169"/>
      <c r="F14260" s="169"/>
      <c r="G14260" s="169"/>
      <c r="H14260" s="204"/>
    </row>
    <row r="14261" spans="5:8" x14ac:dyDescent="0.25">
      <c r="E14261" s="169"/>
      <c r="F14261" s="169"/>
      <c r="G14261" s="169"/>
      <c r="H14261" s="204"/>
    </row>
    <row r="14262" spans="5:8" x14ac:dyDescent="0.25">
      <c r="E14262" s="169"/>
      <c r="F14262" s="169"/>
      <c r="G14262" s="169"/>
      <c r="H14262" s="204"/>
    </row>
    <row r="14263" spans="5:8" x14ac:dyDescent="0.25">
      <c r="E14263" s="169"/>
      <c r="F14263" s="169"/>
      <c r="G14263" s="169"/>
      <c r="H14263" s="204"/>
    </row>
    <row r="14264" spans="5:8" x14ac:dyDescent="0.25">
      <c r="E14264" s="169"/>
      <c r="F14264" s="169"/>
      <c r="G14264" s="169"/>
      <c r="H14264" s="204"/>
    </row>
    <row r="14265" spans="5:8" x14ac:dyDescent="0.25">
      <c r="E14265" s="169"/>
      <c r="F14265" s="169"/>
      <c r="G14265" s="169"/>
      <c r="H14265" s="204"/>
    </row>
    <row r="14266" spans="5:8" x14ac:dyDescent="0.25">
      <c r="E14266" s="169"/>
      <c r="F14266" s="169"/>
      <c r="G14266" s="169"/>
      <c r="H14266" s="204"/>
    </row>
    <row r="14267" spans="5:8" x14ac:dyDescent="0.25">
      <c r="E14267" s="169"/>
      <c r="F14267" s="169"/>
      <c r="G14267" s="169"/>
      <c r="H14267" s="204"/>
    </row>
    <row r="14268" spans="5:8" x14ac:dyDescent="0.25">
      <c r="E14268" s="169"/>
      <c r="F14268" s="169"/>
      <c r="G14268" s="169"/>
      <c r="H14268" s="204"/>
    </row>
    <row r="14269" spans="5:8" x14ac:dyDescent="0.25">
      <c r="E14269" s="169"/>
      <c r="F14269" s="169"/>
      <c r="G14269" s="169"/>
      <c r="H14269" s="204"/>
    </row>
    <row r="14270" spans="5:8" x14ac:dyDescent="0.25">
      <c r="E14270" s="169"/>
      <c r="F14270" s="169"/>
      <c r="G14270" s="169"/>
      <c r="H14270" s="204"/>
    </row>
    <row r="14271" spans="5:8" x14ac:dyDescent="0.25">
      <c r="E14271" s="169"/>
      <c r="F14271" s="169"/>
      <c r="G14271" s="169"/>
      <c r="H14271" s="204"/>
    </row>
    <row r="14272" spans="5:8" x14ac:dyDescent="0.25">
      <c r="E14272" s="169"/>
      <c r="F14272" s="169"/>
      <c r="G14272" s="169"/>
      <c r="H14272" s="204"/>
    </row>
    <row r="14273" spans="5:8" x14ac:dyDescent="0.25">
      <c r="E14273" s="169"/>
      <c r="F14273" s="169"/>
      <c r="G14273" s="169"/>
      <c r="H14273" s="204"/>
    </row>
    <row r="14274" spans="5:8" x14ac:dyDescent="0.25">
      <c r="E14274" s="169"/>
      <c r="F14274" s="169"/>
      <c r="G14274" s="169"/>
      <c r="H14274" s="204"/>
    </row>
    <row r="14275" spans="5:8" x14ac:dyDescent="0.25">
      <c r="E14275" s="169"/>
      <c r="F14275" s="169"/>
      <c r="G14275" s="169"/>
      <c r="H14275" s="204"/>
    </row>
    <row r="14276" spans="5:8" x14ac:dyDescent="0.25">
      <c r="E14276" s="169"/>
      <c r="F14276" s="169"/>
      <c r="G14276" s="169"/>
      <c r="H14276" s="204"/>
    </row>
    <row r="14277" spans="5:8" x14ac:dyDescent="0.25">
      <c r="E14277" s="169"/>
      <c r="F14277" s="169"/>
      <c r="G14277" s="169"/>
      <c r="H14277" s="204"/>
    </row>
    <row r="14278" spans="5:8" x14ac:dyDescent="0.25">
      <c r="E14278" s="169"/>
      <c r="F14278" s="169"/>
      <c r="G14278" s="169"/>
      <c r="H14278" s="204"/>
    </row>
    <row r="14279" spans="5:8" x14ac:dyDescent="0.25">
      <c r="E14279" s="169"/>
      <c r="F14279" s="169"/>
      <c r="G14279" s="169"/>
      <c r="H14279" s="204"/>
    </row>
    <row r="14280" spans="5:8" x14ac:dyDescent="0.25">
      <c r="E14280" s="169"/>
      <c r="F14280" s="169"/>
      <c r="G14280" s="169"/>
      <c r="H14280" s="204"/>
    </row>
    <row r="14281" spans="5:8" x14ac:dyDescent="0.25">
      <c r="E14281" s="169"/>
      <c r="F14281" s="169"/>
      <c r="G14281" s="169"/>
      <c r="H14281" s="204"/>
    </row>
    <row r="14282" spans="5:8" x14ac:dyDescent="0.25">
      <c r="E14282" s="169"/>
      <c r="F14282" s="169"/>
      <c r="G14282" s="169"/>
      <c r="H14282" s="204"/>
    </row>
    <row r="14283" spans="5:8" x14ac:dyDescent="0.25">
      <c r="E14283" s="169"/>
      <c r="F14283" s="169"/>
      <c r="G14283" s="169"/>
      <c r="H14283" s="204"/>
    </row>
    <row r="14284" spans="5:8" x14ac:dyDescent="0.25">
      <c r="E14284" s="169"/>
      <c r="F14284" s="169"/>
      <c r="G14284" s="169"/>
      <c r="H14284" s="204"/>
    </row>
    <row r="14285" spans="5:8" x14ac:dyDescent="0.25">
      <c r="E14285" s="169"/>
      <c r="F14285" s="169"/>
      <c r="G14285" s="169"/>
      <c r="H14285" s="204"/>
    </row>
    <row r="14286" spans="5:8" x14ac:dyDescent="0.25">
      <c r="E14286" s="169"/>
      <c r="F14286" s="169"/>
      <c r="G14286" s="169"/>
      <c r="H14286" s="204"/>
    </row>
    <row r="14287" spans="5:8" x14ac:dyDescent="0.25">
      <c r="E14287" s="169"/>
      <c r="F14287" s="169"/>
      <c r="G14287" s="169"/>
      <c r="H14287" s="204"/>
    </row>
    <row r="14288" spans="5:8" x14ac:dyDescent="0.25">
      <c r="E14288" s="169"/>
      <c r="F14288" s="169"/>
      <c r="G14288" s="169"/>
      <c r="H14288" s="204"/>
    </row>
    <row r="14289" spans="5:8" x14ac:dyDescent="0.25">
      <c r="E14289" s="169"/>
      <c r="F14289" s="169"/>
      <c r="G14289" s="169"/>
      <c r="H14289" s="204"/>
    </row>
    <row r="14290" spans="5:8" x14ac:dyDescent="0.25">
      <c r="E14290" s="169"/>
      <c r="F14290" s="169"/>
      <c r="G14290" s="169"/>
      <c r="H14290" s="204"/>
    </row>
    <row r="14291" spans="5:8" x14ac:dyDescent="0.25">
      <c r="E14291" s="169"/>
      <c r="F14291" s="169"/>
      <c r="G14291" s="169"/>
      <c r="H14291" s="204"/>
    </row>
    <row r="14292" spans="5:8" x14ac:dyDescent="0.25">
      <c r="E14292" s="169"/>
      <c r="F14292" s="169"/>
      <c r="G14292" s="169"/>
      <c r="H14292" s="204"/>
    </row>
    <row r="14293" spans="5:8" x14ac:dyDescent="0.25">
      <c r="E14293" s="169"/>
      <c r="F14293" s="169"/>
      <c r="G14293" s="169"/>
      <c r="H14293" s="204"/>
    </row>
    <row r="14294" spans="5:8" x14ac:dyDescent="0.25">
      <c r="E14294" s="169"/>
      <c r="F14294" s="169"/>
      <c r="G14294" s="169"/>
      <c r="H14294" s="204"/>
    </row>
    <row r="14295" spans="5:8" x14ac:dyDescent="0.25">
      <c r="E14295" s="169"/>
      <c r="F14295" s="169"/>
      <c r="G14295" s="169"/>
      <c r="H14295" s="204"/>
    </row>
    <row r="14296" spans="5:8" x14ac:dyDescent="0.25">
      <c r="E14296" s="169"/>
      <c r="F14296" s="169"/>
      <c r="G14296" s="169"/>
      <c r="H14296" s="204"/>
    </row>
    <row r="14297" spans="5:8" x14ac:dyDescent="0.25">
      <c r="E14297" s="169"/>
      <c r="F14297" s="169"/>
      <c r="G14297" s="169"/>
      <c r="H14297" s="204"/>
    </row>
    <row r="14298" spans="5:8" x14ac:dyDescent="0.25">
      <c r="E14298" s="169"/>
      <c r="F14298" s="169"/>
      <c r="G14298" s="169"/>
      <c r="H14298" s="204"/>
    </row>
    <row r="14299" spans="5:8" x14ac:dyDescent="0.25">
      <c r="E14299" s="169"/>
      <c r="F14299" s="169"/>
      <c r="G14299" s="169"/>
      <c r="H14299" s="204"/>
    </row>
    <row r="14300" spans="5:8" x14ac:dyDescent="0.25">
      <c r="E14300" s="169"/>
      <c r="F14300" s="169"/>
      <c r="G14300" s="169"/>
      <c r="H14300" s="204"/>
    </row>
    <row r="14301" spans="5:8" x14ac:dyDescent="0.25">
      <c r="E14301" s="169"/>
      <c r="F14301" s="169"/>
      <c r="G14301" s="169"/>
      <c r="H14301" s="204"/>
    </row>
    <row r="14302" spans="5:8" x14ac:dyDescent="0.25">
      <c r="E14302" s="169"/>
      <c r="F14302" s="169"/>
      <c r="G14302" s="169"/>
      <c r="H14302" s="204"/>
    </row>
    <row r="14303" spans="5:8" x14ac:dyDescent="0.25">
      <c r="E14303" s="169"/>
      <c r="F14303" s="169"/>
      <c r="G14303" s="169"/>
      <c r="H14303" s="204"/>
    </row>
    <row r="14304" spans="5:8" x14ac:dyDescent="0.25">
      <c r="E14304" s="169"/>
      <c r="F14304" s="169"/>
      <c r="G14304" s="169"/>
      <c r="H14304" s="204"/>
    </row>
    <row r="14305" spans="5:8" x14ac:dyDescent="0.25">
      <c r="E14305" s="169"/>
      <c r="F14305" s="169"/>
      <c r="G14305" s="169"/>
      <c r="H14305" s="204"/>
    </row>
    <row r="14306" spans="5:8" x14ac:dyDescent="0.25">
      <c r="E14306" s="169"/>
      <c r="F14306" s="169"/>
      <c r="G14306" s="169"/>
      <c r="H14306" s="204"/>
    </row>
    <row r="14307" spans="5:8" x14ac:dyDescent="0.25">
      <c r="E14307" s="169"/>
      <c r="F14307" s="169"/>
      <c r="G14307" s="169"/>
      <c r="H14307" s="204"/>
    </row>
    <row r="14308" spans="5:8" x14ac:dyDescent="0.25">
      <c r="E14308" s="169"/>
      <c r="F14308" s="169"/>
      <c r="G14308" s="169"/>
      <c r="H14308" s="204"/>
    </row>
    <row r="14309" spans="5:8" x14ac:dyDescent="0.25">
      <c r="E14309" s="169"/>
      <c r="F14309" s="169"/>
      <c r="G14309" s="169"/>
      <c r="H14309" s="204"/>
    </row>
    <row r="14310" spans="5:8" x14ac:dyDescent="0.25">
      <c r="E14310" s="169"/>
      <c r="F14310" s="169"/>
      <c r="G14310" s="169"/>
      <c r="H14310" s="204"/>
    </row>
    <row r="14311" spans="5:8" x14ac:dyDescent="0.25">
      <c r="E14311" s="169"/>
      <c r="F14311" s="169"/>
      <c r="G14311" s="169"/>
      <c r="H14311" s="204"/>
    </row>
    <row r="14312" spans="5:8" x14ac:dyDescent="0.25">
      <c r="E14312" s="169"/>
      <c r="F14312" s="169"/>
      <c r="G14312" s="169"/>
      <c r="H14312" s="204"/>
    </row>
    <row r="14313" spans="5:8" x14ac:dyDescent="0.25">
      <c r="E14313" s="169"/>
      <c r="F14313" s="169"/>
      <c r="G14313" s="169"/>
      <c r="H14313" s="204"/>
    </row>
    <row r="14314" spans="5:8" x14ac:dyDescent="0.25">
      <c r="E14314" s="169"/>
      <c r="F14314" s="169"/>
      <c r="G14314" s="169"/>
      <c r="H14314" s="204"/>
    </row>
    <row r="14315" spans="5:8" x14ac:dyDescent="0.25">
      <c r="E14315" s="169"/>
      <c r="F14315" s="169"/>
      <c r="G14315" s="169"/>
      <c r="H14315" s="204"/>
    </row>
    <row r="14316" spans="5:8" x14ac:dyDescent="0.25">
      <c r="E14316" s="169"/>
      <c r="F14316" s="169"/>
      <c r="G14316" s="169"/>
      <c r="H14316" s="204"/>
    </row>
    <row r="14317" spans="5:8" x14ac:dyDescent="0.25">
      <c r="E14317" s="169"/>
      <c r="F14317" s="169"/>
      <c r="G14317" s="169"/>
      <c r="H14317" s="204"/>
    </row>
    <row r="14318" spans="5:8" x14ac:dyDescent="0.25">
      <c r="E14318" s="169"/>
      <c r="F14318" s="169"/>
      <c r="G14318" s="169"/>
      <c r="H14318" s="204"/>
    </row>
    <row r="14319" spans="5:8" x14ac:dyDescent="0.25">
      <c r="E14319" s="169"/>
      <c r="F14319" s="169"/>
      <c r="G14319" s="169"/>
      <c r="H14319" s="204"/>
    </row>
    <row r="14320" spans="5:8" x14ac:dyDescent="0.25">
      <c r="E14320" s="169"/>
      <c r="F14320" s="169"/>
      <c r="G14320" s="169"/>
      <c r="H14320" s="204"/>
    </row>
    <row r="14321" spans="5:8" x14ac:dyDescent="0.25">
      <c r="E14321" s="169"/>
      <c r="F14321" s="169"/>
      <c r="G14321" s="169"/>
      <c r="H14321" s="204"/>
    </row>
    <row r="14322" spans="5:8" x14ac:dyDescent="0.25">
      <c r="E14322" s="169"/>
      <c r="F14322" s="169"/>
      <c r="G14322" s="169"/>
      <c r="H14322" s="204"/>
    </row>
    <row r="14323" spans="5:8" x14ac:dyDescent="0.25">
      <c r="E14323" s="169"/>
      <c r="F14323" s="169"/>
      <c r="G14323" s="169"/>
      <c r="H14323" s="204"/>
    </row>
    <row r="14324" spans="5:8" x14ac:dyDescent="0.25">
      <c r="E14324" s="169"/>
      <c r="F14324" s="169"/>
      <c r="G14324" s="169"/>
      <c r="H14324" s="204"/>
    </row>
    <row r="14325" spans="5:8" x14ac:dyDescent="0.25">
      <c r="E14325" s="169"/>
      <c r="F14325" s="169"/>
      <c r="G14325" s="169"/>
      <c r="H14325" s="204"/>
    </row>
    <row r="14326" spans="5:8" x14ac:dyDescent="0.25">
      <c r="E14326" s="169"/>
      <c r="F14326" s="169"/>
      <c r="G14326" s="169"/>
      <c r="H14326" s="204"/>
    </row>
    <row r="14327" spans="5:8" x14ac:dyDescent="0.25">
      <c r="E14327" s="169"/>
      <c r="F14327" s="169"/>
      <c r="G14327" s="169"/>
      <c r="H14327" s="204"/>
    </row>
    <row r="14328" spans="5:8" x14ac:dyDescent="0.25">
      <c r="E14328" s="169"/>
      <c r="F14328" s="169"/>
      <c r="G14328" s="169"/>
      <c r="H14328" s="204"/>
    </row>
    <row r="14329" spans="5:8" x14ac:dyDescent="0.25">
      <c r="E14329" s="169"/>
      <c r="F14329" s="169"/>
      <c r="G14329" s="169"/>
      <c r="H14329" s="204"/>
    </row>
    <row r="14330" spans="5:8" x14ac:dyDescent="0.25">
      <c r="E14330" s="169"/>
      <c r="F14330" s="169"/>
      <c r="G14330" s="169"/>
      <c r="H14330" s="204"/>
    </row>
    <row r="14331" spans="5:8" x14ac:dyDescent="0.25">
      <c r="E14331" s="169"/>
      <c r="F14331" s="169"/>
      <c r="G14331" s="169"/>
      <c r="H14331" s="204"/>
    </row>
    <row r="14332" spans="5:8" x14ac:dyDescent="0.25">
      <c r="E14332" s="169"/>
      <c r="F14332" s="169"/>
      <c r="G14332" s="169"/>
      <c r="H14332" s="204"/>
    </row>
    <row r="14333" spans="5:8" x14ac:dyDescent="0.25">
      <c r="E14333" s="169"/>
      <c r="F14333" s="169"/>
      <c r="G14333" s="169"/>
      <c r="H14333" s="204"/>
    </row>
    <row r="14334" spans="5:8" x14ac:dyDescent="0.25">
      <c r="E14334" s="169"/>
      <c r="F14334" s="169"/>
      <c r="G14334" s="169"/>
      <c r="H14334" s="204"/>
    </row>
    <row r="14335" spans="5:8" x14ac:dyDescent="0.25">
      <c r="E14335" s="169"/>
      <c r="F14335" s="169"/>
      <c r="G14335" s="169"/>
      <c r="H14335" s="204"/>
    </row>
    <row r="14336" spans="5:8" x14ac:dyDescent="0.25">
      <c r="E14336" s="169"/>
      <c r="F14336" s="169"/>
      <c r="G14336" s="169"/>
      <c r="H14336" s="204"/>
    </row>
    <row r="14337" spans="5:8" x14ac:dyDescent="0.25">
      <c r="E14337" s="169"/>
      <c r="F14337" s="169"/>
      <c r="G14337" s="169"/>
      <c r="H14337" s="204"/>
    </row>
    <row r="14338" spans="5:8" x14ac:dyDescent="0.25">
      <c r="E14338" s="169"/>
      <c r="F14338" s="169"/>
      <c r="G14338" s="169"/>
      <c r="H14338" s="204"/>
    </row>
    <row r="14339" spans="5:8" x14ac:dyDescent="0.25">
      <c r="E14339" s="169"/>
      <c r="F14339" s="169"/>
      <c r="G14339" s="169"/>
      <c r="H14339" s="204"/>
    </row>
    <row r="14340" spans="5:8" x14ac:dyDescent="0.25">
      <c r="E14340" s="169"/>
      <c r="F14340" s="169"/>
      <c r="G14340" s="169"/>
      <c r="H14340" s="204"/>
    </row>
    <row r="14341" spans="5:8" x14ac:dyDescent="0.25">
      <c r="E14341" s="169"/>
      <c r="F14341" s="169"/>
      <c r="G14341" s="169"/>
      <c r="H14341" s="204"/>
    </row>
    <row r="14342" spans="5:8" x14ac:dyDescent="0.25">
      <c r="E14342" s="169"/>
      <c r="F14342" s="169"/>
      <c r="G14342" s="169"/>
      <c r="H14342" s="204"/>
    </row>
    <row r="14343" spans="5:8" x14ac:dyDescent="0.25">
      <c r="E14343" s="169"/>
      <c r="F14343" s="169"/>
      <c r="G14343" s="169"/>
      <c r="H14343" s="204"/>
    </row>
    <row r="14344" spans="5:8" x14ac:dyDescent="0.25">
      <c r="E14344" s="169"/>
      <c r="F14344" s="169"/>
      <c r="G14344" s="169"/>
      <c r="H14344" s="204"/>
    </row>
    <row r="14345" spans="5:8" x14ac:dyDescent="0.25">
      <c r="E14345" s="169"/>
      <c r="F14345" s="169"/>
      <c r="G14345" s="169"/>
      <c r="H14345" s="204"/>
    </row>
    <row r="14346" spans="5:8" x14ac:dyDescent="0.25">
      <c r="E14346" s="169"/>
      <c r="F14346" s="169"/>
      <c r="G14346" s="169"/>
      <c r="H14346" s="204"/>
    </row>
    <row r="14347" spans="5:8" x14ac:dyDescent="0.25">
      <c r="E14347" s="169"/>
      <c r="F14347" s="169"/>
      <c r="G14347" s="169"/>
      <c r="H14347" s="204"/>
    </row>
    <row r="14348" spans="5:8" x14ac:dyDescent="0.25">
      <c r="E14348" s="169"/>
      <c r="F14348" s="169"/>
      <c r="G14348" s="169"/>
      <c r="H14348" s="204"/>
    </row>
    <row r="14349" spans="5:8" x14ac:dyDescent="0.25">
      <c r="E14349" s="169"/>
      <c r="F14349" s="169"/>
      <c r="G14349" s="169"/>
      <c r="H14349" s="204"/>
    </row>
    <row r="14350" spans="5:8" x14ac:dyDescent="0.25">
      <c r="E14350" s="169"/>
      <c r="F14350" s="169"/>
      <c r="G14350" s="169"/>
      <c r="H14350" s="204"/>
    </row>
    <row r="14351" spans="5:8" x14ac:dyDescent="0.25">
      <c r="E14351" s="169"/>
      <c r="F14351" s="169"/>
      <c r="G14351" s="169"/>
      <c r="H14351" s="204"/>
    </row>
    <row r="14352" spans="5:8" x14ac:dyDescent="0.25">
      <c r="E14352" s="169"/>
      <c r="F14352" s="169"/>
      <c r="G14352" s="169"/>
      <c r="H14352" s="204"/>
    </row>
    <row r="14353" spans="5:8" x14ac:dyDescent="0.25">
      <c r="E14353" s="169"/>
      <c r="F14353" s="169"/>
      <c r="G14353" s="169"/>
      <c r="H14353" s="204"/>
    </row>
    <row r="14354" spans="5:8" x14ac:dyDescent="0.25">
      <c r="E14354" s="169"/>
      <c r="F14354" s="169"/>
      <c r="G14354" s="169"/>
      <c r="H14354" s="204"/>
    </row>
    <row r="14355" spans="5:8" x14ac:dyDescent="0.25">
      <c r="E14355" s="169"/>
      <c r="F14355" s="169"/>
      <c r="G14355" s="169"/>
      <c r="H14355" s="204"/>
    </row>
    <row r="14356" spans="5:8" x14ac:dyDescent="0.25">
      <c r="E14356" s="169"/>
      <c r="F14356" s="169"/>
      <c r="G14356" s="169"/>
      <c r="H14356" s="204"/>
    </row>
    <row r="14357" spans="5:8" x14ac:dyDescent="0.25">
      <c r="E14357" s="169"/>
      <c r="F14357" s="169"/>
      <c r="G14357" s="169"/>
      <c r="H14357" s="204"/>
    </row>
    <row r="14358" spans="5:8" x14ac:dyDescent="0.25">
      <c r="E14358" s="169"/>
      <c r="F14358" s="169"/>
      <c r="G14358" s="169"/>
      <c r="H14358" s="204"/>
    </row>
    <row r="14359" spans="5:8" x14ac:dyDescent="0.25">
      <c r="E14359" s="169"/>
      <c r="F14359" s="169"/>
      <c r="G14359" s="169"/>
      <c r="H14359" s="204"/>
    </row>
    <row r="14360" spans="5:8" x14ac:dyDescent="0.25">
      <c r="E14360" s="169"/>
      <c r="F14360" s="169"/>
      <c r="G14360" s="169"/>
      <c r="H14360" s="204"/>
    </row>
    <row r="14361" spans="5:8" x14ac:dyDescent="0.25">
      <c r="E14361" s="169"/>
      <c r="F14361" s="169"/>
      <c r="G14361" s="169"/>
      <c r="H14361" s="204"/>
    </row>
    <row r="14362" spans="5:8" x14ac:dyDescent="0.25">
      <c r="E14362" s="169"/>
      <c r="F14362" s="169"/>
      <c r="G14362" s="169"/>
      <c r="H14362" s="204"/>
    </row>
    <row r="14363" spans="5:8" x14ac:dyDescent="0.25">
      <c r="E14363" s="169"/>
      <c r="F14363" s="169"/>
      <c r="G14363" s="169"/>
      <c r="H14363" s="204"/>
    </row>
    <row r="14364" spans="5:8" x14ac:dyDescent="0.25">
      <c r="E14364" s="169"/>
      <c r="F14364" s="169"/>
      <c r="G14364" s="169"/>
      <c r="H14364" s="204"/>
    </row>
    <row r="14365" spans="5:8" x14ac:dyDescent="0.25">
      <c r="E14365" s="169"/>
      <c r="F14365" s="169"/>
      <c r="G14365" s="169"/>
      <c r="H14365" s="204"/>
    </row>
    <row r="14366" spans="5:8" x14ac:dyDescent="0.25">
      <c r="E14366" s="169"/>
      <c r="F14366" s="169"/>
      <c r="G14366" s="169"/>
      <c r="H14366" s="204"/>
    </row>
    <row r="14367" spans="5:8" x14ac:dyDescent="0.25">
      <c r="E14367" s="169"/>
      <c r="F14367" s="169"/>
      <c r="G14367" s="169"/>
      <c r="H14367" s="204"/>
    </row>
    <row r="14368" spans="5:8" x14ac:dyDescent="0.25">
      <c r="E14368" s="169"/>
      <c r="F14368" s="169"/>
      <c r="G14368" s="169"/>
      <c r="H14368" s="204"/>
    </row>
    <row r="14369" spans="5:8" x14ac:dyDescent="0.25">
      <c r="E14369" s="169"/>
      <c r="F14369" s="169"/>
      <c r="G14369" s="169"/>
      <c r="H14369" s="204"/>
    </row>
    <row r="14370" spans="5:8" x14ac:dyDescent="0.25">
      <c r="E14370" s="169"/>
      <c r="F14370" s="169"/>
      <c r="G14370" s="169"/>
      <c r="H14370" s="204"/>
    </row>
    <row r="14371" spans="5:8" x14ac:dyDescent="0.25">
      <c r="E14371" s="169"/>
      <c r="F14371" s="169"/>
      <c r="G14371" s="169"/>
      <c r="H14371" s="204"/>
    </row>
    <row r="14372" spans="5:8" x14ac:dyDescent="0.25">
      <c r="E14372" s="169"/>
      <c r="F14372" s="169"/>
      <c r="G14372" s="169"/>
      <c r="H14372" s="204"/>
    </row>
    <row r="14373" spans="5:8" x14ac:dyDescent="0.25">
      <c r="E14373" s="169"/>
      <c r="F14373" s="169"/>
      <c r="G14373" s="169"/>
      <c r="H14373" s="204"/>
    </row>
    <row r="14374" spans="5:8" x14ac:dyDescent="0.25">
      <c r="E14374" s="169"/>
      <c r="F14374" s="169"/>
      <c r="G14374" s="169"/>
      <c r="H14374" s="204"/>
    </row>
    <row r="14375" spans="5:8" x14ac:dyDescent="0.25">
      <c r="E14375" s="169"/>
      <c r="F14375" s="169"/>
      <c r="G14375" s="169"/>
      <c r="H14375" s="204"/>
    </row>
    <row r="14376" spans="5:8" x14ac:dyDescent="0.25">
      <c r="E14376" s="169"/>
      <c r="F14376" s="169"/>
      <c r="G14376" s="169"/>
      <c r="H14376" s="204"/>
    </row>
    <row r="14377" spans="5:8" x14ac:dyDescent="0.25">
      <c r="E14377" s="169"/>
      <c r="F14377" s="169"/>
      <c r="G14377" s="169"/>
      <c r="H14377" s="204"/>
    </row>
    <row r="14378" spans="5:8" x14ac:dyDescent="0.25">
      <c r="E14378" s="169"/>
      <c r="F14378" s="169"/>
      <c r="G14378" s="169"/>
      <c r="H14378" s="204"/>
    </row>
    <row r="14379" spans="5:8" x14ac:dyDescent="0.25">
      <c r="E14379" s="169"/>
      <c r="F14379" s="169"/>
      <c r="G14379" s="169"/>
      <c r="H14379" s="204"/>
    </row>
    <row r="14380" spans="5:8" x14ac:dyDescent="0.25">
      <c r="E14380" s="169"/>
      <c r="F14380" s="169"/>
      <c r="G14380" s="169"/>
      <c r="H14380" s="204"/>
    </row>
    <row r="14381" spans="5:8" x14ac:dyDescent="0.25">
      <c r="E14381" s="169"/>
      <c r="F14381" s="169"/>
      <c r="G14381" s="169"/>
      <c r="H14381" s="204"/>
    </row>
    <row r="14382" spans="5:8" x14ac:dyDescent="0.25">
      <c r="E14382" s="169"/>
      <c r="F14382" s="169"/>
      <c r="G14382" s="169"/>
      <c r="H14382" s="204"/>
    </row>
    <row r="14383" spans="5:8" x14ac:dyDescent="0.25">
      <c r="E14383" s="169"/>
      <c r="F14383" s="169"/>
      <c r="G14383" s="169"/>
      <c r="H14383" s="204"/>
    </row>
    <row r="14384" spans="5:8" x14ac:dyDescent="0.25">
      <c r="E14384" s="169"/>
      <c r="F14384" s="169"/>
      <c r="G14384" s="169"/>
      <c r="H14384" s="204"/>
    </row>
    <row r="14385" spans="5:8" x14ac:dyDescent="0.25">
      <c r="E14385" s="169"/>
      <c r="F14385" s="169"/>
      <c r="G14385" s="169"/>
      <c r="H14385" s="204"/>
    </row>
    <row r="14386" spans="5:8" x14ac:dyDescent="0.25">
      <c r="E14386" s="169"/>
      <c r="F14386" s="169"/>
      <c r="G14386" s="169"/>
      <c r="H14386" s="204"/>
    </row>
    <row r="14387" spans="5:8" x14ac:dyDescent="0.25">
      <c r="E14387" s="169"/>
      <c r="F14387" s="169"/>
      <c r="G14387" s="169"/>
      <c r="H14387" s="204"/>
    </row>
    <row r="14388" spans="5:8" x14ac:dyDescent="0.25">
      <c r="E14388" s="169"/>
      <c r="F14388" s="169"/>
      <c r="G14388" s="169"/>
      <c r="H14388" s="204"/>
    </row>
    <row r="14389" spans="5:8" x14ac:dyDescent="0.25">
      <c r="E14389" s="169"/>
      <c r="F14389" s="169"/>
      <c r="G14389" s="169"/>
      <c r="H14389" s="204"/>
    </row>
    <row r="14390" spans="5:8" x14ac:dyDescent="0.25">
      <c r="E14390" s="169"/>
      <c r="F14390" s="169"/>
      <c r="G14390" s="169"/>
      <c r="H14390" s="204"/>
    </row>
    <row r="14391" spans="5:8" x14ac:dyDescent="0.25">
      <c r="E14391" s="169"/>
      <c r="F14391" s="169"/>
      <c r="G14391" s="169"/>
      <c r="H14391" s="204"/>
    </row>
    <row r="14392" spans="5:8" x14ac:dyDescent="0.25">
      <c r="E14392" s="169"/>
      <c r="F14392" s="169"/>
      <c r="G14392" s="169"/>
      <c r="H14392" s="204"/>
    </row>
    <row r="14393" spans="5:8" x14ac:dyDescent="0.25">
      <c r="E14393" s="169"/>
      <c r="F14393" s="169"/>
      <c r="G14393" s="169"/>
      <c r="H14393" s="204"/>
    </row>
    <row r="14394" spans="5:8" x14ac:dyDescent="0.25">
      <c r="E14394" s="169"/>
      <c r="F14394" s="169"/>
      <c r="G14394" s="169"/>
      <c r="H14394" s="204"/>
    </row>
    <row r="14395" spans="5:8" x14ac:dyDescent="0.25">
      <c r="E14395" s="169"/>
      <c r="F14395" s="169"/>
      <c r="G14395" s="169"/>
      <c r="H14395" s="204"/>
    </row>
    <row r="14396" spans="5:8" x14ac:dyDescent="0.25">
      <c r="E14396" s="169"/>
      <c r="F14396" s="169"/>
      <c r="G14396" s="169"/>
      <c r="H14396" s="204"/>
    </row>
    <row r="14397" spans="5:8" x14ac:dyDescent="0.25">
      <c r="E14397" s="169"/>
      <c r="F14397" s="169"/>
      <c r="G14397" s="169"/>
      <c r="H14397" s="204"/>
    </row>
    <row r="14398" spans="5:8" x14ac:dyDescent="0.25">
      <c r="E14398" s="169"/>
      <c r="F14398" s="169"/>
      <c r="G14398" s="169"/>
      <c r="H14398" s="204"/>
    </row>
    <row r="14399" spans="5:8" x14ac:dyDescent="0.25">
      <c r="E14399" s="169"/>
      <c r="F14399" s="169"/>
      <c r="G14399" s="169"/>
      <c r="H14399" s="204"/>
    </row>
    <row r="14400" spans="5:8" x14ac:dyDescent="0.25">
      <c r="E14400" s="169"/>
      <c r="F14400" s="169"/>
      <c r="G14400" s="169"/>
      <c r="H14400" s="204"/>
    </row>
    <row r="14401" spans="5:8" x14ac:dyDescent="0.25">
      <c r="E14401" s="169"/>
      <c r="F14401" s="169"/>
      <c r="G14401" s="169"/>
      <c r="H14401" s="204"/>
    </row>
    <row r="14402" spans="5:8" x14ac:dyDescent="0.25">
      <c r="E14402" s="169"/>
      <c r="F14402" s="169"/>
      <c r="G14402" s="169"/>
      <c r="H14402" s="204"/>
    </row>
    <row r="14403" spans="5:8" x14ac:dyDescent="0.25">
      <c r="E14403" s="169"/>
      <c r="F14403" s="169"/>
      <c r="G14403" s="169"/>
      <c r="H14403" s="204"/>
    </row>
    <row r="14404" spans="5:8" x14ac:dyDescent="0.25">
      <c r="E14404" s="169"/>
      <c r="F14404" s="169"/>
      <c r="G14404" s="169"/>
      <c r="H14404" s="204"/>
    </row>
    <row r="14405" spans="5:8" x14ac:dyDescent="0.25">
      <c r="E14405" s="169"/>
      <c r="F14405" s="169"/>
      <c r="G14405" s="169"/>
      <c r="H14405" s="204"/>
    </row>
    <row r="14406" spans="5:8" x14ac:dyDescent="0.25">
      <c r="E14406" s="169"/>
      <c r="F14406" s="169"/>
      <c r="G14406" s="169"/>
      <c r="H14406" s="204"/>
    </row>
    <row r="14407" spans="5:8" x14ac:dyDescent="0.25">
      <c r="E14407" s="169"/>
      <c r="F14407" s="169"/>
      <c r="G14407" s="169"/>
      <c r="H14407" s="204"/>
    </row>
    <row r="14408" spans="5:8" x14ac:dyDescent="0.25">
      <c r="E14408" s="169"/>
      <c r="F14408" s="169"/>
      <c r="G14408" s="169"/>
      <c r="H14408" s="204"/>
    </row>
    <row r="14409" spans="5:8" x14ac:dyDescent="0.25">
      <c r="E14409" s="169"/>
      <c r="F14409" s="169"/>
      <c r="G14409" s="169"/>
      <c r="H14409" s="204"/>
    </row>
    <row r="14410" spans="5:8" x14ac:dyDescent="0.25">
      <c r="E14410" s="169"/>
      <c r="F14410" s="169"/>
      <c r="G14410" s="169"/>
      <c r="H14410" s="204"/>
    </row>
    <row r="14411" spans="5:8" x14ac:dyDescent="0.25">
      <c r="E14411" s="169"/>
      <c r="F14411" s="169"/>
      <c r="G14411" s="169"/>
      <c r="H14411" s="204"/>
    </row>
    <row r="14412" spans="5:8" x14ac:dyDescent="0.25">
      <c r="E14412" s="169"/>
      <c r="F14412" s="169"/>
      <c r="G14412" s="169"/>
      <c r="H14412" s="204"/>
    </row>
    <row r="14413" spans="5:8" x14ac:dyDescent="0.25">
      <c r="E14413" s="169"/>
      <c r="F14413" s="169"/>
      <c r="G14413" s="169"/>
      <c r="H14413" s="204"/>
    </row>
    <row r="14414" spans="5:8" x14ac:dyDescent="0.25">
      <c r="E14414" s="169"/>
      <c r="F14414" s="169"/>
      <c r="G14414" s="169"/>
      <c r="H14414" s="204"/>
    </row>
    <row r="14415" spans="5:8" x14ac:dyDescent="0.25">
      <c r="E14415" s="169"/>
      <c r="F14415" s="169"/>
      <c r="G14415" s="169"/>
      <c r="H14415" s="204"/>
    </row>
    <row r="14416" spans="5:8" x14ac:dyDescent="0.25">
      <c r="E14416" s="169"/>
      <c r="F14416" s="169"/>
      <c r="G14416" s="169"/>
      <c r="H14416" s="204"/>
    </row>
    <row r="14417" spans="5:8" x14ac:dyDescent="0.25">
      <c r="E14417" s="169"/>
      <c r="F14417" s="169"/>
      <c r="G14417" s="169"/>
      <c r="H14417" s="204"/>
    </row>
    <row r="14418" spans="5:8" x14ac:dyDescent="0.25">
      <c r="E14418" s="169"/>
      <c r="F14418" s="169"/>
      <c r="G14418" s="169"/>
      <c r="H14418" s="204"/>
    </row>
    <row r="14419" spans="5:8" x14ac:dyDescent="0.25">
      <c r="E14419" s="169"/>
      <c r="F14419" s="169"/>
      <c r="G14419" s="169"/>
      <c r="H14419" s="204"/>
    </row>
    <row r="14420" spans="5:8" x14ac:dyDescent="0.25">
      <c r="E14420" s="169"/>
      <c r="F14420" s="169"/>
      <c r="G14420" s="169"/>
      <c r="H14420" s="204"/>
    </row>
    <row r="14421" spans="5:8" x14ac:dyDescent="0.25">
      <c r="E14421" s="169"/>
      <c r="F14421" s="169"/>
      <c r="G14421" s="169"/>
      <c r="H14421" s="204"/>
    </row>
    <row r="14422" spans="5:8" x14ac:dyDescent="0.25">
      <c r="E14422" s="169"/>
      <c r="F14422" s="169"/>
      <c r="G14422" s="169"/>
      <c r="H14422" s="204"/>
    </row>
    <row r="14423" spans="5:8" x14ac:dyDescent="0.25">
      <c r="E14423" s="169"/>
      <c r="F14423" s="169"/>
      <c r="G14423" s="169"/>
      <c r="H14423" s="204"/>
    </row>
    <row r="14424" spans="5:8" x14ac:dyDescent="0.25">
      <c r="E14424" s="169"/>
      <c r="F14424" s="169"/>
      <c r="G14424" s="169"/>
      <c r="H14424" s="204"/>
    </row>
    <row r="14425" spans="5:8" x14ac:dyDescent="0.25">
      <c r="E14425" s="169"/>
      <c r="F14425" s="169"/>
      <c r="G14425" s="169"/>
      <c r="H14425" s="204"/>
    </row>
    <row r="14426" spans="5:8" x14ac:dyDescent="0.25">
      <c r="E14426" s="169"/>
      <c r="F14426" s="169"/>
      <c r="G14426" s="169"/>
      <c r="H14426" s="204"/>
    </row>
    <row r="14427" spans="5:8" x14ac:dyDescent="0.25">
      <c r="E14427" s="169"/>
      <c r="F14427" s="169"/>
      <c r="G14427" s="169"/>
      <c r="H14427" s="204"/>
    </row>
    <row r="14428" spans="5:8" x14ac:dyDescent="0.25">
      <c r="E14428" s="169"/>
      <c r="F14428" s="169"/>
      <c r="G14428" s="169"/>
      <c r="H14428" s="204"/>
    </row>
    <row r="14429" spans="5:8" x14ac:dyDescent="0.25">
      <c r="E14429" s="169"/>
      <c r="F14429" s="169"/>
      <c r="G14429" s="169"/>
      <c r="H14429" s="204"/>
    </row>
    <row r="14430" spans="5:8" x14ac:dyDescent="0.25">
      <c r="E14430" s="169"/>
      <c r="F14430" s="169"/>
      <c r="G14430" s="169"/>
      <c r="H14430" s="204"/>
    </row>
    <row r="14431" spans="5:8" x14ac:dyDescent="0.25">
      <c r="E14431" s="169"/>
      <c r="F14431" s="169"/>
      <c r="G14431" s="169"/>
      <c r="H14431" s="204"/>
    </row>
    <row r="14432" spans="5:8" x14ac:dyDescent="0.25">
      <c r="E14432" s="169"/>
      <c r="F14432" s="169"/>
      <c r="G14432" s="169"/>
      <c r="H14432" s="204"/>
    </row>
    <row r="14433" spans="5:8" x14ac:dyDescent="0.25">
      <c r="E14433" s="169"/>
      <c r="F14433" s="169"/>
      <c r="G14433" s="169"/>
      <c r="H14433" s="204"/>
    </row>
    <row r="14434" spans="5:8" x14ac:dyDescent="0.25">
      <c r="E14434" s="169"/>
      <c r="F14434" s="169"/>
      <c r="G14434" s="169"/>
      <c r="H14434" s="204"/>
    </row>
    <row r="14435" spans="5:8" x14ac:dyDescent="0.25">
      <c r="E14435" s="169"/>
      <c r="F14435" s="169"/>
      <c r="G14435" s="169"/>
      <c r="H14435" s="204"/>
    </row>
    <row r="14436" spans="5:8" x14ac:dyDescent="0.25">
      <c r="E14436" s="169"/>
      <c r="F14436" s="169"/>
      <c r="G14436" s="169"/>
      <c r="H14436" s="204"/>
    </row>
    <row r="14437" spans="5:8" x14ac:dyDescent="0.25">
      <c r="E14437" s="169"/>
      <c r="F14437" s="169"/>
      <c r="G14437" s="169"/>
      <c r="H14437" s="204"/>
    </row>
    <row r="14438" spans="5:8" x14ac:dyDescent="0.25">
      <c r="E14438" s="169"/>
      <c r="F14438" s="169"/>
      <c r="G14438" s="169"/>
      <c r="H14438" s="204"/>
    </row>
    <row r="14439" spans="5:8" x14ac:dyDescent="0.25">
      <c r="E14439" s="169"/>
      <c r="F14439" s="169"/>
      <c r="G14439" s="169"/>
      <c r="H14439" s="204"/>
    </row>
    <row r="14440" spans="5:8" x14ac:dyDescent="0.25">
      <c r="E14440" s="169"/>
      <c r="F14440" s="169"/>
      <c r="G14440" s="169"/>
      <c r="H14440" s="204"/>
    </row>
    <row r="14441" spans="5:8" x14ac:dyDescent="0.25">
      <c r="E14441" s="169"/>
      <c r="F14441" s="169"/>
      <c r="G14441" s="169"/>
      <c r="H14441" s="204"/>
    </row>
    <row r="14442" spans="5:8" x14ac:dyDescent="0.25">
      <c r="E14442" s="169"/>
      <c r="F14442" s="169"/>
      <c r="G14442" s="169"/>
      <c r="H14442" s="204"/>
    </row>
    <row r="14443" spans="5:8" x14ac:dyDescent="0.25">
      <c r="E14443" s="169"/>
      <c r="F14443" s="169"/>
      <c r="G14443" s="169"/>
      <c r="H14443" s="204"/>
    </row>
    <row r="14444" spans="5:8" x14ac:dyDescent="0.25">
      <c r="E14444" s="169"/>
      <c r="F14444" s="169"/>
      <c r="G14444" s="169"/>
      <c r="H14444" s="204"/>
    </row>
    <row r="14445" spans="5:8" x14ac:dyDescent="0.25">
      <c r="E14445" s="169"/>
      <c r="F14445" s="169"/>
      <c r="G14445" s="169"/>
      <c r="H14445" s="204"/>
    </row>
    <row r="14446" spans="5:8" x14ac:dyDescent="0.25">
      <c r="E14446" s="169"/>
      <c r="F14446" s="169"/>
      <c r="G14446" s="169"/>
      <c r="H14446" s="204"/>
    </row>
    <row r="14447" spans="5:8" x14ac:dyDescent="0.25">
      <c r="E14447" s="169"/>
      <c r="F14447" s="169"/>
      <c r="G14447" s="169"/>
      <c r="H14447" s="204"/>
    </row>
    <row r="14448" spans="5:8" x14ac:dyDescent="0.25">
      <c r="E14448" s="169"/>
      <c r="F14448" s="169"/>
      <c r="G14448" s="169"/>
      <c r="H14448" s="204"/>
    </row>
    <row r="14449" spans="5:8" x14ac:dyDescent="0.25">
      <c r="E14449" s="169"/>
      <c r="F14449" s="169"/>
      <c r="G14449" s="169"/>
      <c r="H14449" s="204"/>
    </row>
    <row r="14450" spans="5:8" x14ac:dyDescent="0.25">
      <c r="E14450" s="169"/>
      <c r="F14450" s="169"/>
      <c r="G14450" s="169"/>
      <c r="H14450" s="204"/>
    </row>
    <row r="14451" spans="5:8" x14ac:dyDescent="0.25">
      <c r="E14451" s="169"/>
      <c r="F14451" s="169"/>
      <c r="G14451" s="169"/>
      <c r="H14451" s="204"/>
    </row>
    <row r="14452" spans="5:8" x14ac:dyDescent="0.25">
      <c r="E14452" s="169"/>
      <c r="F14452" s="169"/>
      <c r="G14452" s="169"/>
      <c r="H14452" s="204"/>
    </row>
    <row r="14453" spans="5:8" x14ac:dyDescent="0.25">
      <c r="E14453" s="169"/>
      <c r="F14453" s="169"/>
      <c r="G14453" s="169"/>
      <c r="H14453" s="204"/>
    </row>
    <row r="14454" spans="5:8" x14ac:dyDescent="0.25">
      <c r="E14454" s="169"/>
      <c r="F14454" s="169"/>
      <c r="G14454" s="169"/>
      <c r="H14454" s="204"/>
    </row>
    <row r="14455" spans="5:8" x14ac:dyDescent="0.25">
      <c r="E14455" s="169"/>
      <c r="F14455" s="169"/>
      <c r="G14455" s="169"/>
      <c r="H14455" s="204"/>
    </row>
    <row r="14456" spans="5:8" x14ac:dyDescent="0.25">
      <c r="E14456" s="169"/>
      <c r="F14456" s="169"/>
      <c r="G14456" s="169"/>
      <c r="H14456" s="204"/>
    </row>
    <row r="14457" spans="5:8" x14ac:dyDescent="0.25">
      <c r="E14457" s="169"/>
      <c r="F14457" s="169"/>
      <c r="G14457" s="169"/>
      <c r="H14457" s="204"/>
    </row>
    <row r="14458" spans="5:8" x14ac:dyDescent="0.25">
      <c r="E14458" s="169"/>
      <c r="F14458" s="169"/>
      <c r="G14458" s="169"/>
      <c r="H14458" s="204"/>
    </row>
    <row r="14459" spans="5:8" x14ac:dyDescent="0.25">
      <c r="E14459" s="169"/>
      <c r="F14459" s="169"/>
      <c r="G14459" s="169"/>
      <c r="H14459" s="204"/>
    </row>
    <row r="14460" spans="5:8" x14ac:dyDescent="0.25">
      <c r="E14460" s="169"/>
      <c r="F14460" s="169"/>
      <c r="G14460" s="169"/>
      <c r="H14460" s="204"/>
    </row>
    <row r="14461" spans="5:8" x14ac:dyDescent="0.25">
      <c r="E14461" s="169"/>
      <c r="F14461" s="169"/>
      <c r="G14461" s="169"/>
      <c r="H14461" s="204"/>
    </row>
    <row r="14462" spans="5:8" x14ac:dyDescent="0.25">
      <c r="E14462" s="169"/>
      <c r="F14462" s="169"/>
      <c r="G14462" s="169"/>
      <c r="H14462" s="204"/>
    </row>
    <row r="14463" spans="5:8" x14ac:dyDescent="0.25">
      <c r="E14463" s="169"/>
      <c r="F14463" s="169"/>
      <c r="G14463" s="169"/>
      <c r="H14463" s="204"/>
    </row>
    <row r="14464" spans="5:8" x14ac:dyDescent="0.25">
      <c r="E14464" s="169"/>
      <c r="F14464" s="169"/>
      <c r="G14464" s="169"/>
      <c r="H14464" s="204"/>
    </row>
    <row r="14465" spans="5:8" x14ac:dyDescent="0.25">
      <c r="E14465" s="169"/>
      <c r="F14465" s="169"/>
      <c r="G14465" s="169"/>
      <c r="H14465" s="204"/>
    </row>
    <row r="14466" spans="5:8" x14ac:dyDescent="0.25">
      <c r="E14466" s="169"/>
      <c r="F14466" s="169"/>
      <c r="G14466" s="169"/>
      <c r="H14466" s="204"/>
    </row>
    <row r="14467" spans="5:8" x14ac:dyDescent="0.25">
      <c r="E14467" s="169"/>
      <c r="F14467" s="169"/>
      <c r="G14467" s="169"/>
      <c r="H14467" s="204"/>
    </row>
    <row r="14468" spans="5:8" x14ac:dyDescent="0.25">
      <c r="E14468" s="169"/>
      <c r="F14468" s="169"/>
      <c r="G14468" s="169"/>
      <c r="H14468" s="204"/>
    </row>
    <row r="14469" spans="5:8" x14ac:dyDescent="0.25">
      <c r="E14469" s="169"/>
      <c r="F14469" s="169"/>
      <c r="G14469" s="169"/>
      <c r="H14469" s="204"/>
    </row>
    <row r="14470" spans="5:8" x14ac:dyDescent="0.25">
      <c r="E14470" s="169"/>
      <c r="F14470" s="169"/>
      <c r="G14470" s="169"/>
      <c r="H14470" s="204"/>
    </row>
    <row r="14471" spans="5:8" x14ac:dyDescent="0.25">
      <c r="E14471" s="169"/>
      <c r="F14471" s="169"/>
      <c r="G14471" s="169"/>
      <c r="H14471" s="204"/>
    </row>
    <row r="14472" spans="5:8" x14ac:dyDescent="0.25">
      <c r="E14472" s="169"/>
      <c r="F14472" s="169"/>
      <c r="G14472" s="169"/>
      <c r="H14472" s="204"/>
    </row>
    <row r="14473" spans="5:8" x14ac:dyDescent="0.25">
      <c r="E14473" s="169"/>
      <c r="F14473" s="169"/>
      <c r="G14473" s="169"/>
      <c r="H14473" s="204"/>
    </row>
    <row r="14474" spans="5:8" x14ac:dyDescent="0.25">
      <c r="E14474" s="169"/>
      <c r="F14474" s="169"/>
      <c r="G14474" s="169"/>
      <c r="H14474" s="204"/>
    </row>
    <row r="14475" spans="5:8" x14ac:dyDescent="0.25">
      <c r="E14475" s="169"/>
      <c r="F14475" s="169"/>
      <c r="G14475" s="169"/>
      <c r="H14475" s="204"/>
    </row>
    <row r="14476" spans="5:8" x14ac:dyDescent="0.25">
      <c r="E14476" s="169"/>
      <c r="F14476" s="169"/>
      <c r="G14476" s="169"/>
      <c r="H14476" s="204"/>
    </row>
    <row r="14477" spans="5:8" x14ac:dyDescent="0.25">
      <c r="E14477" s="169"/>
      <c r="F14477" s="169"/>
      <c r="G14477" s="169"/>
      <c r="H14477" s="204"/>
    </row>
    <row r="14478" spans="5:8" x14ac:dyDescent="0.25">
      <c r="E14478" s="169"/>
      <c r="F14478" s="169"/>
      <c r="G14478" s="169"/>
      <c r="H14478" s="204"/>
    </row>
    <row r="14479" spans="5:8" x14ac:dyDescent="0.25">
      <c r="E14479" s="169"/>
      <c r="F14479" s="169"/>
      <c r="G14479" s="169"/>
      <c r="H14479" s="204"/>
    </row>
    <row r="14480" spans="5:8" x14ac:dyDescent="0.25">
      <c r="E14480" s="169"/>
      <c r="F14480" s="169"/>
      <c r="G14480" s="169"/>
      <c r="H14480" s="204"/>
    </row>
    <row r="14481" spans="5:8" x14ac:dyDescent="0.25">
      <c r="E14481" s="169"/>
      <c r="F14481" s="169"/>
      <c r="G14481" s="169"/>
      <c r="H14481" s="204"/>
    </row>
    <row r="14482" spans="5:8" x14ac:dyDescent="0.25">
      <c r="E14482" s="169"/>
      <c r="F14482" s="169"/>
      <c r="G14482" s="169"/>
      <c r="H14482" s="204"/>
    </row>
    <row r="14483" spans="5:8" x14ac:dyDescent="0.25">
      <c r="E14483" s="169"/>
      <c r="F14483" s="169"/>
      <c r="G14483" s="169"/>
      <c r="H14483" s="204"/>
    </row>
    <row r="14484" spans="5:8" x14ac:dyDescent="0.25">
      <c r="E14484" s="169"/>
      <c r="F14484" s="169"/>
      <c r="G14484" s="169"/>
      <c r="H14484" s="204"/>
    </row>
    <row r="14485" spans="5:8" x14ac:dyDescent="0.25">
      <c r="E14485" s="169"/>
      <c r="F14485" s="169"/>
      <c r="G14485" s="169"/>
      <c r="H14485" s="204"/>
    </row>
    <row r="14486" spans="5:8" x14ac:dyDescent="0.25">
      <c r="E14486" s="169"/>
      <c r="F14486" s="169"/>
      <c r="G14486" s="169"/>
      <c r="H14486" s="204"/>
    </row>
    <row r="14487" spans="5:8" x14ac:dyDescent="0.25">
      <c r="E14487" s="169"/>
      <c r="F14487" s="169"/>
      <c r="G14487" s="169"/>
      <c r="H14487" s="204"/>
    </row>
    <row r="14488" spans="5:8" x14ac:dyDescent="0.25">
      <c r="E14488" s="169"/>
      <c r="F14488" s="169"/>
      <c r="G14488" s="169"/>
      <c r="H14488" s="204"/>
    </row>
    <row r="14489" spans="5:8" x14ac:dyDescent="0.25">
      <c r="E14489" s="169"/>
      <c r="F14489" s="169"/>
      <c r="G14489" s="169"/>
      <c r="H14489" s="204"/>
    </row>
    <row r="14490" spans="5:8" x14ac:dyDescent="0.25">
      <c r="E14490" s="169"/>
      <c r="F14490" s="169"/>
      <c r="G14490" s="169"/>
      <c r="H14490" s="204"/>
    </row>
    <row r="14491" spans="5:8" x14ac:dyDescent="0.25">
      <c r="E14491" s="169"/>
      <c r="F14491" s="169"/>
      <c r="G14491" s="169"/>
      <c r="H14491" s="204"/>
    </row>
    <row r="14492" spans="5:8" x14ac:dyDescent="0.25">
      <c r="E14492" s="169"/>
      <c r="F14492" s="169"/>
      <c r="G14492" s="169"/>
      <c r="H14492" s="204"/>
    </row>
    <row r="14493" spans="5:8" x14ac:dyDescent="0.25">
      <c r="E14493" s="169"/>
      <c r="F14493" s="169"/>
      <c r="G14493" s="169"/>
      <c r="H14493" s="204"/>
    </row>
    <row r="14494" spans="5:8" x14ac:dyDescent="0.25">
      <c r="E14494" s="169"/>
      <c r="F14494" s="169"/>
      <c r="G14494" s="169"/>
      <c r="H14494" s="204"/>
    </row>
    <row r="14495" spans="5:8" x14ac:dyDescent="0.25">
      <c r="E14495" s="169"/>
      <c r="F14495" s="169"/>
      <c r="G14495" s="169"/>
      <c r="H14495" s="204"/>
    </row>
    <row r="14496" spans="5:8" x14ac:dyDescent="0.25">
      <c r="E14496" s="169"/>
      <c r="F14496" s="169"/>
      <c r="G14496" s="169"/>
      <c r="H14496" s="204"/>
    </row>
    <row r="14497" spans="5:8" x14ac:dyDescent="0.25">
      <c r="E14497" s="169"/>
      <c r="F14497" s="169"/>
      <c r="G14497" s="169"/>
      <c r="H14497" s="204"/>
    </row>
    <row r="14498" spans="5:8" x14ac:dyDescent="0.25">
      <c r="E14498" s="169"/>
      <c r="F14498" s="169"/>
      <c r="G14498" s="169"/>
      <c r="H14498" s="204"/>
    </row>
    <row r="14499" spans="5:8" x14ac:dyDescent="0.25">
      <c r="E14499" s="169"/>
      <c r="F14499" s="169"/>
      <c r="G14499" s="169"/>
      <c r="H14499" s="204"/>
    </row>
    <row r="14500" spans="5:8" x14ac:dyDescent="0.25">
      <c r="E14500" s="169"/>
      <c r="F14500" s="169"/>
      <c r="G14500" s="169"/>
      <c r="H14500" s="204"/>
    </row>
    <row r="14501" spans="5:8" x14ac:dyDescent="0.25">
      <c r="E14501" s="169"/>
      <c r="F14501" s="169"/>
      <c r="G14501" s="169"/>
      <c r="H14501" s="204"/>
    </row>
    <row r="14502" spans="5:8" x14ac:dyDescent="0.25">
      <c r="E14502" s="169"/>
      <c r="F14502" s="169"/>
      <c r="G14502" s="169"/>
      <c r="H14502" s="204"/>
    </row>
    <row r="14503" spans="5:8" x14ac:dyDescent="0.25">
      <c r="E14503" s="169"/>
      <c r="F14503" s="169"/>
      <c r="G14503" s="169"/>
      <c r="H14503" s="204"/>
    </row>
    <row r="14504" spans="5:8" x14ac:dyDescent="0.25">
      <c r="E14504" s="169"/>
      <c r="F14504" s="169"/>
      <c r="G14504" s="169"/>
      <c r="H14504" s="204"/>
    </row>
    <row r="14505" spans="5:8" x14ac:dyDescent="0.25">
      <c r="E14505" s="169"/>
      <c r="F14505" s="169"/>
      <c r="G14505" s="169"/>
      <c r="H14505" s="204"/>
    </row>
    <row r="14506" spans="5:8" x14ac:dyDescent="0.25">
      <c r="E14506" s="169"/>
      <c r="F14506" s="169"/>
      <c r="G14506" s="169"/>
      <c r="H14506" s="204"/>
    </row>
    <row r="14507" spans="5:8" x14ac:dyDescent="0.25">
      <c r="E14507" s="169"/>
      <c r="F14507" s="169"/>
      <c r="G14507" s="169"/>
      <c r="H14507" s="204"/>
    </row>
    <row r="14508" spans="5:8" x14ac:dyDescent="0.25">
      <c r="E14508" s="169"/>
      <c r="F14508" s="169"/>
      <c r="G14508" s="169"/>
      <c r="H14508" s="204"/>
    </row>
    <row r="14509" spans="5:8" x14ac:dyDescent="0.25">
      <c r="E14509" s="169"/>
      <c r="F14509" s="169"/>
      <c r="G14509" s="169"/>
      <c r="H14509" s="204"/>
    </row>
    <row r="14510" spans="5:8" x14ac:dyDescent="0.25">
      <c r="E14510" s="169"/>
      <c r="F14510" s="169"/>
      <c r="G14510" s="169"/>
      <c r="H14510" s="204"/>
    </row>
    <row r="14511" spans="5:8" x14ac:dyDescent="0.25">
      <c r="E14511" s="169"/>
      <c r="F14511" s="169"/>
      <c r="G14511" s="169"/>
      <c r="H14511" s="204"/>
    </row>
    <row r="14512" spans="5:8" x14ac:dyDescent="0.25">
      <c r="E14512" s="169"/>
      <c r="F14512" s="169"/>
      <c r="G14512" s="169"/>
      <c r="H14512" s="204"/>
    </row>
    <row r="14513" spans="5:8" x14ac:dyDescent="0.25">
      <c r="E14513" s="169"/>
      <c r="F14513" s="169"/>
      <c r="G14513" s="169"/>
      <c r="H14513" s="204"/>
    </row>
    <row r="14514" spans="5:8" x14ac:dyDescent="0.25">
      <c r="E14514" s="169"/>
      <c r="F14514" s="169"/>
      <c r="G14514" s="169"/>
      <c r="H14514" s="204"/>
    </row>
    <row r="14515" spans="5:8" x14ac:dyDescent="0.25">
      <c r="E14515" s="169"/>
      <c r="F14515" s="169"/>
      <c r="G14515" s="169"/>
      <c r="H14515" s="204"/>
    </row>
    <row r="14516" spans="5:8" x14ac:dyDescent="0.25">
      <c r="E14516" s="169"/>
      <c r="F14516" s="169"/>
      <c r="G14516" s="169"/>
      <c r="H14516" s="204"/>
    </row>
    <row r="14517" spans="5:8" x14ac:dyDescent="0.25">
      <c r="E14517" s="169"/>
      <c r="F14517" s="169"/>
      <c r="G14517" s="169"/>
      <c r="H14517" s="204"/>
    </row>
    <row r="14518" spans="5:8" x14ac:dyDescent="0.25">
      <c r="E14518" s="169"/>
      <c r="F14518" s="169"/>
      <c r="G14518" s="169"/>
      <c r="H14518" s="204"/>
    </row>
    <row r="14519" spans="5:8" x14ac:dyDescent="0.25">
      <c r="E14519" s="169"/>
      <c r="F14519" s="169"/>
      <c r="G14519" s="169"/>
      <c r="H14519" s="204"/>
    </row>
    <row r="14520" spans="5:8" x14ac:dyDescent="0.25">
      <c r="E14520" s="169"/>
      <c r="F14520" s="169"/>
      <c r="G14520" s="169"/>
      <c r="H14520" s="204"/>
    </row>
    <row r="14521" spans="5:8" x14ac:dyDescent="0.25">
      <c r="E14521" s="169"/>
      <c r="F14521" s="169"/>
      <c r="G14521" s="169"/>
      <c r="H14521" s="204"/>
    </row>
    <row r="14522" spans="5:8" x14ac:dyDescent="0.25">
      <c r="E14522" s="169"/>
      <c r="F14522" s="169"/>
      <c r="G14522" s="169"/>
      <c r="H14522" s="204"/>
    </row>
    <row r="14523" spans="5:8" x14ac:dyDescent="0.25">
      <c r="E14523" s="169"/>
      <c r="F14523" s="169"/>
      <c r="G14523" s="169"/>
      <c r="H14523" s="204"/>
    </row>
    <row r="14524" spans="5:8" x14ac:dyDescent="0.25">
      <c r="E14524" s="169"/>
      <c r="F14524" s="169"/>
      <c r="G14524" s="169"/>
      <c r="H14524" s="204"/>
    </row>
    <row r="14525" spans="5:8" x14ac:dyDescent="0.25">
      <c r="E14525" s="169"/>
      <c r="F14525" s="169"/>
      <c r="G14525" s="169"/>
      <c r="H14525" s="204"/>
    </row>
    <row r="14526" spans="5:8" x14ac:dyDescent="0.25">
      <c r="E14526" s="169"/>
      <c r="F14526" s="169"/>
      <c r="G14526" s="169"/>
      <c r="H14526" s="204"/>
    </row>
    <row r="14527" spans="5:8" x14ac:dyDescent="0.25">
      <c r="E14527" s="169"/>
      <c r="F14527" s="169"/>
      <c r="G14527" s="169"/>
      <c r="H14527" s="204"/>
    </row>
    <row r="14528" spans="5:8" x14ac:dyDescent="0.25">
      <c r="E14528" s="169"/>
      <c r="F14528" s="169"/>
      <c r="G14528" s="169"/>
      <c r="H14528" s="204"/>
    </row>
    <row r="14529" spans="5:8" x14ac:dyDescent="0.25">
      <c r="E14529" s="169"/>
      <c r="F14529" s="169"/>
      <c r="G14529" s="169"/>
      <c r="H14529" s="204"/>
    </row>
    <row r="14530" spans="5:8" x14ac:dyDescent="0.25">
      <c r="E14530" s="169"/>
      <c r="F14530" s="169"/>
      <c r="G14530" s="169"/>
      <c r="H14530" s="204"/>
    </row>
    <row r="14531" spans="5:8" x14ac:dyDescent="0.25">
      <c r="E14531" s="169"/>
      <c r="F14531" s="169"/>
      <c r="G14531" s="169"/>
      <c r="H14531" s="204"/>
    </row>
    <row r="14532" spans="5:8" x14ac:dyDescent="0.25">
      <c r="E14532" s="169"/>
      <c r="F14532" s="169"/>
      <c r="G14532" s="169"/>
      <c r="H14532" s="204"/>
    </row>
    <row r="14533" spans="5:8" x14ac:dyDescent="0.25">
      <c r="E14533" s="169"/>
      <c r="F14533" s="169"/>
      <c r="G14533" s="169"/>
      <c r="H14533" s="204"/>
    </row>
    <row r="14534" spans="5:8" x14ac:dyDescent="0.25">
      <c r="E14534" s="169"/>
      <c r="F14534" s="169"/>
      <c r="G14534" s="169"/>
      <c r="H14534" s="204"/>
    </row>
    <row r="14535" spans="5:8" x14ac:dyDescent="0.25">
      <c r="E14535" s="169"/>
      <c r="F14535" s="169"/>
      <c r="G14535" s="169"/>
      <c r="H14535" s="204"/>
    </row>
    <row r="14536" spans="5:8" x14ac:dyDescent="0.25">
      <c r="E14536" s="169"/>
      <c r="F14536" s="169"/>
      <c r="G14536" s="169"/>
      <c r="H14536" s="204"/>
    </row>
    <row r="14537" spans="5:8" x14ac:dyDescent="0.25">
      <c r="E14537" s="169"/>
      <c r="F14537" s="169"/>
      <c r="G14537" s="169"/>
      <c r="H14537" s="204"/>
    </row>
    <row r="14538" spans="5:8" x14ac:dyDescent="0.25">
      <c r="E14538" s="169"/>
      <c r="F14538" s="169"/>
      <c r="G14538" s="169"/>
      <c r="H14538" s="204"/>
    </row>
    <row r="14539" spans="5:8" x14ac:dyDescent="0.25">
      <c r="E14539" s="169"/>
      <c r="F14539" s="169"/>
      <c r="G14539" s="169"/>
      <c r="H14539" s="204"/>
    </row>
    <row r="14540" spans="5:8" x14ac:dyDescent="0.25">
      <c r="E14540" s="169"/>
      <c r="F14540" s="169"/>
      <c r="G14540" s="169"/>
      <c r="H14540" s="204"/>
    </row>
    <row r="14541" spans="5:8" x14ac:dyDescent="0.25">
      <c r="E14541" s="169"/>
      <c r="F14541" s="169"/>
      <c r="G14541" s="169"/>
      <c r="H14541" s="204"/>
    </row>
    <row r="14542" spans="5:8" x14ac:dyDescent="0.25">
      <c r="E14542" s="169"/>
      <c r="F14542" s="169"/>
      <c r="G14542" s="169"/>
      <c r="H14542" s="204"/>
    </row>
    <row r="14543" spans="5:8" x14ac:dyDescent="0.25">
      <c r="E14543" s="169"/>
      <c r="F14543" s="169"/>
      <c r="G14543" s="169"/>
      <c r="H14543" s="204"/>
    </row>
    <row r="14544" spans="5:8" x14ac:dyDescent="0.25">
      <c r="E14544" s="169"/>
      <c r="F14544" s="169"/>
      <c r="G14544" s="169"/>
      <c r="H14544" s="204"/>
    </row>
    <row r="14545" spans="5:8" x14ac:dyDescent="0.25">
      <c r="E14545" s="169"/>
      <c r="F14545" s="169"/>
      <c r="G14545" s="169"/>
      <c r="H14545" s="204"/>
    </row>
    <row r="14546" spans="5:8" x14ac:dyDescent="0.25">
      <c r="E14546" s="169"/>
      <c r="F14546" s="169"/>
      <c r="G14546" s="169"/>
      <c r="H14546" s="204"/>
    </row>
    <row r="14547" spans="5:8" x14ac:dyDescent="0.25">
      <c r="E14547" s="169"/>
      <c r="F14547" s="169"/>
      <c r="G14547" s="169"/>
      <c r="H14547" s="204"/>
    </row>
    <row r="14548" spans="5:8" x14ac:dyDescent="0.25">
      <c r="E14548" s="169"/>
      <c r="F14548" s="169"/>
      <c r="G14548" s="169"/>
      <c r="H14548" s="204"/>
    </row>
    <row r="14549" spans="5:8" x14ac:dyDescent="0.25">
      <c r="E14549" s="169"/>
      <c r="F14549" s="169"/>
      <c r="G14549" s="169"/>
      <c r="H14549" s="204"/>
    </row>
    <row r="14550" spans="5:8" x14ac:dyDescent="0.25">
      <c r="E14550" s="169"/>
      <c r="F14550" s="169"/>
      <c r="G14550" s="169"/>
      <c r="H14550" s="204"/>
    </row>
    <row r="14551" spans="5:8" x14ac:dyDescent="0.25">
      <c r="E14551" s="169"/>
      <c r="F14551" s="169"/>
      <c r="G14551" s="169"/>
      <c r="H14551" s="204"/>
    </row>
    <row r="14552" spans="5:8" x14ac:dyDescent="0.25">
      <c r="E14552" s="169"/>
      <c r="F14552" s="169"/>
      <c r="G14552" s="169"/>
      <c r="H14552" s="204"/>
    </row>
    <row r="14553" spans="5:8" x14ac:dyDescent="0.25">
      <c r="E14553" s="169"/>
      <c r="F14553" s="169"/>
      <c r="G14553" s="169"/>
      <c r="H14553" s="204"/>
    </row>
    <row r="14554" spans="5:8" x14ac:dyDescent="0.25">
      <c r="E14554" s="169"/>
      <c r="F14554" s="169"/>
      <c r="G14554" s="169"/>
      <c r="H14554" s="204"/>
    </row>
    <row r="14555" spans="5:8" x14ac:dyDescent="0.25">
      <c r="E14555" s="169"/>
      <c r="F14555" s="169"/>
      <c r="G14555" s="169"/>
      <c r="H14555" s="204"/>
    </row>
    <row r="14556" spans="5:8" x14ac:dyDescent="0.25">
      <c r="E14556" s="169"/>
      <c r="F14556" s="169"/>
      <c r="G14556" s="169"/>
      <c r="H14556" s="204"/>
    </row>
    <row r="14557" spans="5:8" x14ac:dyDescent="0.25">
      <c r="E14557" s="169"/>
      <c r="F14557" s="169"/>
      <c r="G14557" s="169"/>
      <c r="H14557" s="204"/>
    </row>
    <row r="14558" spans="5:8" x14ac:dyDescent="0.25">
      <c r="E14558" s="169"/>
      <c r="F14558" s="169"/>
      <c r="G14558" s="169"/>
      <c r="H14558" s="204"/>
    </row>
    <row r="14559" spans="5:8" x14ac:dyDescent="0.25">
      <c r="E14559" s="169"/>
      <c r="F14559" s="169"/>
      <c r="G14559" s="169"/>
      <c r="H14559" s="204"/>
    </row>
    <row r="14560" spans="5:8" x14ac:dyDescent="0.25">
      <c r="E14560" s="169"/>
      <c r="F14560" s="169"/>
      <c r="G14560" s="169"/>
      <c r="H14560" s="204"/>
    </row>
    <row r="14561" spans="5:8" x14ac:dyDescent="0.25">
      <c r="E14561" s="169"/>
      <c r="F14561" s="169"/>
      <c r="G14561" s="169"/>
      <c r="H14561" s="204"/>
    </row>
    <row r="14562" spans="5:8" x14ac:dyDescent="0.25">
      <c r="E14562" s="169"/>
      <c r="F14562" s="169"/>
      <c r="G14562" s="169"/>
      <c r="H14562" s="204"/>
    </row>
    <row r="14563" spans="5:8" x14ac:dyDescent="0.25">
      <c r="E14563" s="169"/>
      <c r="F14563" s="169"/>
      <c r="G14563" s="169"/>
      <c r="H14563" s="204"/>
    </row>
    <row r="14564" spans="5:8" x14ac:dyDescent="0.25">
      <c r="E14564" s="169"/>
      <c r="F14564" s="169"/>
      <c r="G14564" s="169"/>
      <c r="H14564" s="204"/>
    </row>
    <row r="14565" spans="5:8" x14ac:dyDescent="0.25">
      <c r="E14565" s="169"/>
      <c r="F14565" s="169"/>
      <c r="G14565" s="169"/>
      <c r="H14565" s="204"/>
    </row>
    <row r="14566" spans="5:8" x14ac:dyDescent="0.25">
      <c r="E14566" s="169"/>
      <c r="F14566" s="169"/>
      <c r="G14566" s="169"/>
      <c r="H14566" s="204"/>
    </row>
    <row r="14567" spans="5:8" x14ac:dyDescent="0.25">
      <c r="E14567" s="169"/>
      <c r="F14567" s="169"/>
      <c r="G14567" s="169"/>
      <c r="H14567" s="204"/>
    </row>
    <row r="14568" spans="5:8" x14ac:dyDescent="0.25">
      <c r="E14568" s="169"/>
      <c r="F14568" s="169"/>
      <c r="G14568" s="169"/>
      <c r="H14568" s="204"/>
    </row>
    <row r="14569" spans="5:8" x14ac:dyDescent="0.25">
      <c r="E14569" s="169"/>
      <c r="F14569" s="169"/>
      <c r="G14569" s="169"/>
      <c r="H14569" s="204"/>
    </row>
    <row r="14570" spans="5:8" x14ac:dyDescent="0.25">
      <c r="E14570" s="169"/>
      <c r="F14570" s="169"/>
      <c r="G14570" s="169"/>
      <c r="H14570" s="204"/>
    </row>
    <row r="14571" spans="5:8" x14ac:dyDescent="0.25">
      <c r="E14571" s="169"/>
      <c r="F14571" s="169"/>
      <c r="G14571" s="169"/>
      <c r="H14571" s="204"/>
    </row>
    <row r="14572" spans="5:8" x14ac:dyDescent="0.25">
      <c r="E14572" s="169"/>
      <c r="F14572" s="169"/>
      <c r="G14572" s="169"/>
      <c r="H14572" s="204"/>
    </row>
    <row r="14573" spans="5:8" x14ac:dyDescent="0.25">
      <c r="E14573" s="169"/>
      <c r="F14573" s="169"/>
      <c r="G14573" s="169"/>
      <c r="H14573" s="204"/>
    </row>
    <row r="14574" spans="5:8" x14ac:dyDescent="0.25">
      <c r="E14574" s="169"/>
      <c r="F14574" s="169"/>
      <c r="G14574" s="169"/>
      <c r="H14574" s="204"/>
    </row>
    <row r="14575" spans="5:8" x14ac:dyDescent="0.25">
      <c r="E14575" s="169"/>
      <c r="F14575" s="169"/>
      <c r="G14575" s="169"/>
      <c r="H14575" s="204"/>
    </row>
    <row r="14576" spans="5:8" x14ac:dyDescent="0.25">
      <c r="E14576" s="169"/>
      <c r="F14576" s="169"/>
      <c r="G14576" s="169"/>
      <c r="H14576" s="204"/>
    </row>
    <row r="14577" spans="5:8" x14ac:dyDescent="0.25">
      <c r="E14577" s="169"/>
      <c r="F14577" s="169"/>
      <c r="G14577" s="169"/>
      <c r="H14577" s="204"/>
    </row>
    <row r="14578" spans="5:8" x14ac:dyDescent="0.25">
      <c r="E14578" s="169"/>
      <c r="F14578" s="169"/>
      <c r="G14578" s="169"/>
      <c r="H14578" s="204"/>
    </row>
    <row r="14579" spans="5:8" x14ac:dyDescent="0.25">
      <c r="E14579" s="169"/>
      <c r="F14579" s="169"/>
      <c r="G14579" s="169"/>
      <c r="H14579" s="204"/>
    </row>
    <row r="14580" spans="5:8" x14ac:dyDescent="0.25">
      <c r="E14580" s="169"/>
      <c r="F14580" s="169"/>
      <c r="G14580" s="169"/>
      <c r="H14580" s="204"/>
    </row>
    <row r="14581" spans="5:8" x14ac:dyDescent="0.25">
      <c r="E14581" s="169"/>
      <c r="F14581" s="169"/>
      <c r="G14581" s="169"/>
      <c r="H14581" s="204"/>
    </row>
    <row r="14582" spans="5:8" x14ac:dyDescent="0.25">
      <c r="E14582" s="169"/>
      <c r="F14582" s="169"/>
      <c r="G14582" s="169"/>
      <c r="H14582" s="204"/>
    </row>
    <row r="14583" spans="5:8" x14ac:dyDescent="0.25">
      <c r="E14583" s="169"/>
      <c r="F14583" s="169"/>
      <c r="G14583" s="169"/>
      <c r="H14583" s="204"/>
    </row>
    <row r="14584" spans="5:8" x14ac:dyDescent="0.25">
      <c r="E14584" s="169"/>
      <c r="F14584" s="169"/>
      <c r="G14584" s="169"/>
      <c r="H14584" s="204"/>
    </row>
    <row r="14585" spans="5:8" x14ac:dyDescent="0.25">
      <c r="E14585" s="169"/>
      <c r="F14585" s="169"/>
      <c r="G14585" s="169"/>
      <c r="H14585" s="204"/>
    </row>
    <row r="14586" spans="5:8" x14ac:dyDescent="0.25">
      <c r="E14586" s="169"/>
      <c r="F14586" s="169"/>
      <c r="G14586" s="169"/>
      <c r="H14586" s="204"/>
    </row>
    <row r="14587" spans="5:8" x14ac:dyDescent="0.25">
      <c r="E14587" s="169"/>
      <c r="F14587" s="169"/>
      <c r="G14587" s="169"/>
      <c r="H14587" s="204"/>
    </row>
    <row r="14588" spans="5:8" x14ac:dyDescent="0.25">
      <c r="E14588" s="169"/>
      <c r="F14588" s="169"/>
      <c r="G14588" s="169"/>
      <c r="H14588" s="204"/>
    </row>
    <row r="14589" spans="5:8" x14ac:dyDescent="0.25">
      <c r="E14589" s="169"/>
      <c r="F14589" s="169"/>
      <c r="G14589" s="169"/>
      <c r="H14589" s="204"/>
    </row>
    <row r="14590" spans="5:8" x14ac:dyDescent="0.25">
      <c r="E14590" s="169"/>
      <c r="F14590" s="169"/>
      <c r="G14590" s="169"/>
      <c r="H14590" s="204"/>
    </row>
    <row r="14591" spans="5:8" x14ac:dyDescent="0.25">
      <c r="E14591" s="169"/>
      <c r="F14591" s="169"/>
      <c r="G14591" s="169"/>
      <c r="H14591" s="204"/>
    </row>
    <row r="14592" spans="5:8" x14ac:dyDescent="0.25">
      <c r="E14592" s="169"/>
      <c r="F14592" s="169"/>
      <c r="G14592" s="169"/>
      <c r="H14592" s="204"/>
    </row>
    <row r="14593" spans="5:8" x14ac:dyDescent="0.25">
      <c r="E14593" s="169"/>
      <c r="F14593" s="169"/>
      <c r="G14593" s="169"/>
      <c r="H14593" s="204"/>
    </row>
    <row r="14594" spans="5:8" x14ac:dyDescent="0.25">
      <c r="E14594" s="169"/>
      <c r="F14594" s="169"/>
      <c r="G14594" s="169"/>
      <c r="H14594" s="204"/>
    </row>
    <row r="14595" spans="5:8" x14ac:dyDescent="0.25">
      <c r="E14595" s="169"/>
      <c r="F14595" s="169"/>
      <c r="G14595" s="169"/>
      <c r="H14595" s="204"/>
    </row>
    <row r="14596" spans="5:8" x14ac:dyDescent="0.25">
      <c r="E14596" s="169"/>
      <c r="F14596" s="169"/>
      <c r="G14596" s="169"/>
      <c r="H14596" s="204"/>
    </row>
    <row r="14597" spans="5:8" x14ac:dyDescent="0.25">
      <c r="E14597" s="169"/>
      <c r="F14597" s="169"/>
      <c r="G14597" s="169"/>
      <c r="H14597" s="204"/>
    </row>
    <row r="14598" spans="5:8" x14ac:dyDescent="0.25">
      <c r="E14598" s="169"/>
      <c r="F14598" s="169"/>
      <c r="G14598" s="169"/>
      <c r="H14598" s="204"/>
    </row>
    <row r="14599" spans="5:8" x14ac:dyDescent="0.25">
      <c r="E14599" s="169"/>
      <c r="F14599" s="169"/>
      <c r="G14599" s="169"/>
      <c r="H14599" s="204"/>
    </row>
    <row r="14600" spans="5:8" x14ac:dyDescent="0.25">
      <c r="E14600" s="169"/>
      <c r="F14600" s="169"/>
      <c r="G14600" s="169"/>
      <c r="H14600" s="204"/>
    </row>
    <row r="14601" spans="5:8" x14ac:dyDescent="0.25">
      <c r="E14601" s="169"/>
      <c r="F14601" s="169"/>
      <c r="G14601" s="169"/>
      <c r="H14601" s="204"/>
    </row>
    <row r="14602" spans="5:8" x14ac:dyDescent="0.25">
      <c r="E14602" s="169"/>
      <c r="F14602" s="169"/>
      <c r="G14602" s="169"/>
      <c r="H14602" s="204"/>
    </row>
    <row r="14603" spans="5:8" x14ac:dyDescent="0.25">
      <c r="E14603" s="169"/>
      <c r="F14603" s="169"/>
      <c r="G14603" s="169"/>
      <c r="H14603" s="204"/>
    </row>
    <row r="14604" spans="5:8" x14ac:dyDescent="0.25">
      <c r="E14604" s="169"/>
      <c r="F14604" s="169"/>
      <c r="G14604" s="169"/>
      <c r="H14604" s="204"/>
    </row>
    <row r="14605" spans="5:8" x14ac:dyDescent="0.25">
      <c r="E14605" s="169"/>
      <c r="F14605" s="169"/>
      <c r="G14605" s="169"/>
      <c r="H14605" s="204"/>
    </row>
    <row r="14606" spans="5:8" x14ac:dyDescent="0.25">
      <c r="E14606" s="169"/>
      <c r="F14606" s="169"/>
      <c r="G14606" s="169"/>
      <c r="H14606" s="204"/>
    </row>
    <row r="14607" spans="5:8" x14ac:dyDescent="0.25">
      <c r="E14607" s="169"/>
      <c r="F14607" s="169"/>
      <c r="G14607" s="169"/>
      <c r="H14607" s="204"/>
    </row>
    <row r="14608" spans="5:8" x14ac:dyDescent="0.25">
      <c r="E14608" s="169"/>
      <c r="F14608" s="169"/>
      <c r="G14608" s="169"/>
      <c r="H14608" s="204"/>
    </row>
    <row r="14609" spans="5:8" x14ac:dyDescent="0.25">
      <c r="E14609" s="169"/>
      <c r="F14609" s="169"/>
      <c r="G14609" s="169"/>
      <c r="H14609" s="204"/>
    </row>
    <row r="14610" spans="5:8" x14ac:dyDescent="0.25">
      <c r="E14610" s="169"/>
      <c r="F14610" s="169"/>
      <c r="G14610" s="169"/>
      <c r="H14610" s="204"/>
    </row>
    <row r="14611" spans="5:8" x14ac:dyDescent="0.25">
      <c r="E14611" s="169"/>
      <c r="F14611" s="169"/>
      <c r="G14611" s="169"/>
      <c r="H14611" s="204"/>
    </row>
    <row r="14612" spans="5:8" x14ac:dyDescent="0.25">
      <c r="E14612" s="169"/>
      <c r="F14612" s="169"/>
      <c r="G14612" s="169"/>
      <c r="H14612" s="204"/>
    </row>
    <row r="14613" spans="5:8" x14ac:dyDescent="0.25">
      <c r="E14613" s="169"/>
      <c r="F14613" s="169"/>
      <c r="G14613" s="169"/>
      <c r="H14613" s="204"/>
    </row>
    <row r="14614" spans="5:8" x14ac:dyDescent="0.25">
      <c r="E14614" s="169"/>
      <c r="F14614" s="169"/>
      <c r="G14614" s="169"/>
      <c r="H14614" s="204"/>
    </row>
    <row r="14615" spans="5:8" x14ac:dyDescent="0.25">
      <c r="E14615" s="169"/>
      <c r="F14615" s="169"/>
      <c r="G14615" s="169"/>
      <c r="H14615" s="204"/>
    </row>
    <row r="14616" spans="5:8" x14ac:dyDescent="0.25">
      <c r="E14616" s="169"/>
      <c r="F14616" s="169"/>
      <c r="G14616" s="169"/>
      <c r="H14616" s="204"/>
    </row>
    <row r="14617" spans="5:8" x14ac:dyDescent="0.25">
      <c r="E14617" s="169"/>
      <c r="F14617" s="169"/>
      <c r="G14617" s="169"/>
      <c r="H14617" s="204"/>
    </row>
    <row r="14618" spans="5:8" x14ac:dyDescent="0.25">
      <c r="E14618" s="169"/>
      <c r="F14618" s="169"/>
      <c r="G14618" s="169"/>
      <c r="H14618" s="204"/>
    </row>
    <row r="14619" spans="5:8" x14ac:dyDescent="0.25">
      <c r="E14619" s="169"/>
      <c r="F14619" s="169"/>
      <c r="G14619" s="169"/>
      <c r="H14619" s="204"/>
    </row>
    <row r="14620" spans="5:8" x14ac:dyDescent="0.25">
      <c r="E14620" s="169"/>
      <c r="F14620" s="169"/>
      <c r="G14620" s="169"/>
      <c r="H14620" s="204"/>
    </row>
    <row r="14621" spans="5:8" x14ac:dyDescent="0.25">
      <c r="E14621" s="169"/>
      <c r="F14621" s="169"/>
      <c r="G14621" s="169"/>
      <c r="H14621" s="204"/>
    </row>
    <row r="14622" spans="5:8" x14ac:dyDescent="0.25">
      <c r="E14622" s="169"/>
      <c r="F14622" s="169"/>
      <c r="G14622" s="169"/>
      <c r="H14622" s="204"/>
    </row>
    <row r="14623" spans="5:8" x14ac:dyDescent="0.25">
      <c r="E14623" s="169"/>
      <c r="F14623" s="169"/>
      <c r="G14623" s="169"/>
      <c r="H14623" s="204"/>
    </row>
    <row r="14624" spans="5:8" x14ac:dyDescent="0.25">
      <c r="E14624" s="169"/>
      <c r="F14624" s="169"/>
      <c r="G14624" s="169"/>
      <c r="H14624" s="204"/>
    </row>
    <row r="14625" spans="5:8" x14ac:dyDescent="0.25">
      <c r="E14625" s="169"/>
      <c r="F14625" s="169"/>
      <c r="G14625" s="169"/>
      <c r="H14625" s="204"/>
    </row>
    <row r="14626" spans="5:8" x14ac:dyDescent="0.25">
      <c r="E14626" s="169"/>
      <c r="F14626" s="169"/>
      <c r="G14626" s="169"/>
      <c r="H14626" s="204"/>
    </row>
    <row r="14627" spans="5:8" x14ac:dyDescent="0.25">
      <c r="E14627" s="169"/>
      <c r="F14627" s="169"/>
      <c r="G14627" s="169"/>
      <c r="H14627" s="204"/>
    </row>
    <row r="14628" spans="5:8" x14ac:dyDescent="0.25">
      <c r="E14628" s="169"/>
      <c r="F14628" s="169"/>
      <c r="G14628" s="169"/>
      <c r="H14628" s="204"/>
    </row>
    <row r="14629" spans="5:8" x14ac:dyDescent="0.25">
      <c r="E14629" s="169"/>
      <c r="F14629" s="169"/>
      <c r="G14629" s="169"/>
      <c r="H14629" s="204"/>
    </row>
    <row r="14630" spans="5:8" x14ac:dyDescent="0.25">
      <c r="E14630" s="169"/>
      <c r="F14630" s="169"/>
      <c r="G14630" s="169"/>
      <c r="H14630" s="204"/>
    </row>
    <row r="14631" spans="5:8" x14ac:dyDescent="0.25">
      <c r="E14631" s="169"/>
      <c r="F14631" s="169"/>
      <c r="G14631" s="169"/>
      <c r="H14631" s="204"/>
    </row>
    <row r="14632" spans="5:8" x14ac:dyDescent="0.25">
      <c r="E14632" s="169"/>
      <c r="F14632" s="169"/>
      <c r="G14632" s="169"/>
      <c r="H14632" s="204"/>
    </row>
    <row r="14633" spans="5:8" x14ac:dyDescent="0.25">
      <c r="E14633" s="169"/>
      <c r="F14633" s="169"/>
      <c r="G14633" s="169"/>
      <c r="H14633" s="204"/>
    </row>
    <row r="14634" spans="5:8" x14ac:dyDescent="0.25">
      <c r="E14634" s="169"/>
      <c r="F14634" s="169"/>
      <c r="G14634" s="169"/>
      <c r="H14634" s="204"/>
    </row>
    <row r="14635" spans="5:8" x14ac:dyDescent="0.25">
      <c r="E14635" s="169"/>
      <c r="F14635" s="169"/>
      <c r="G14635" s="169"/>
      <c r="H14635" s="204"/>
    </row>
    <row r="14636" spans="5:8" x14ac:dyDescent="0.25">
      <c r="E14636" s="169"/>
      <c r="F14636" s="169"/>
      <c r="G14636" s="169"/>
      <c r="H14636" s="204"/>
    </row>
    <row r="14637" spans="5:8" x14ac:dyDescent="0.25">
      <c r="E14637" s="169"/>
      <c r="F14637" s="169"/>
      <c r="G14637" s="169"/>
      <c r="H14637" s="204"/>
    </row>
    <row r="14638" spans="5:8" x14ac:dyDescent="0.25">
      <c r="E14638" s="169"/>
      <c r="F14638" s="169"/>
      <c r="G14638" s="169"/>
      <c r="H14638" s="204"/>
    </row>
    <row r="14639" spans="5:8" x14ac:dyDescent="0.25">
      <c r="E14639" s="169"/>
      <c r="F14639" s="169"/>
      <c r="G14639" s="169"/>
      <c r="H14639" s="204"/>
    </row>
    <row r="14640" spans="5:8" x14ac:dyDescent="0.25">
      <c r="E14640" s="169"/>
      <c r="F14640" s="169"/>
      <c r="G14640" s="169"/>
      <c r="H14640" s="204"/>
    </row>
    <row r="14641" spans="5:8" x14ac:dyDescent="0.25">
      <c r="E14641" s="169"/>
      <c r="F14641" s="169"/>
      <c r="G14641" s="169"/>
      <c r="H14641" s="204"/>
    </row>
    <row r="14642" spans="5:8" x14ac:dyDescent="0.25">
      <c r="E14642" s="169"/>
      <c r="F14642" s="169"/>
      <c r="G14642" s="169"/>
      <c r="H14642" s="204"/>
    </row>
    <row r="14643" spans="5:8" x14ac:dyDescent="0.25">
      <c r="E14643" s="169"/>
      <c r="F14643" s="169"/>
      <c r="G14643" s="169"/>
      <c r="H14643" s="204"/>
    </row>
    <row r="14644" spans="5:8" x14ac:dyDescent="0.25">
      <c r="E14644" s="169"/>
      <c r="F14644" s="169"/>
      <c r="G14644" s="169"/>
      <c r="H14644" s="204"/>
    </row>
    <row r="14645" spans="5:8" x14ac:dyDescent="0.25">
      <c r="E14645" s="169"/>
      <c r="F14645" s="169"/>
      <c r="G14645" s="169"/>
      <c r="H14645" s="204"/>
    </row>
    <row r="14646" spans="5:8" x14ac:dyDescent="0.25">
      <c r="E14646" s="169"/>
      <c r="F14646" s="169"/>
      <c r="G14646" s="169"/>
      <c r="H14646" s="204"/>
    </row>
    <row r="14647" spans="5:8" x14ac:dyDescent="0.25">
      <c r="E14647" s="169"/>
      <c r="F14647" s="169"/>
      <c r="G14647" s="169"/>
      <c r="H14647" s="204"/>
    </row>
    <row r="14648" spans="5:8" x14ac:dyDescent="0.25">
      <c r="E14648" s="169"/>
      <c r="F14648" s="169"/>
      <c r="G14648" s="169"/>
      <c r="H14648" s="204"/>
    </row>
    <row r="14649" spans="5:8" x14ac:dyDescent="0.25">
      <c r="E14649" s="169"/>
      <c r="F14649" s="169"/>
      <c r="G14649" s="169"/>
      <c r="H14649" s="204"/>
    </row>
    <row r="14650" spans="5:8" x14ac:dyDescent="0.25">
      <c r="E14650" s="169"/>
      <c r="F14650" s="169"/>
      <c r="G14650" s="169"/>
      <c r="H14650" s="204"/>
    </row>
    <row r="14651" spans="5:8" x14ac:dyDescent="0.25">
      <c r="E14651" s="169"/>
      <c r="F14651" s="169"/>
      <c r="G14651" s="169"/>
      <c r="H14651" s="204"/>
    </row>
    <row r="14652" spans="5:8" x14ac:dyDescent="0.25">
      <c r="E14652" s="169"/>
      <c r="F14652" s="169"/>
      <c r="G14652" s="169"/>
      <c r="H14652" s="204"/>
    </row>
    <row r="14653" spans="5:8" x14ac:dyDescent="0.25">
      <c r="E14653" s="169"/>
      <c r="F14653" s="169"/>
      <c r="G14653" s="169"/>
      <c r="H14653" s="204"/>
    </row>
    <row r="14654" spans="5:8" x14ac:dyDescent="0.25">
      <c r="E14654" s="169"/>
      <c r="F14654" s="169"/>
      <c r="G14654" s="169"/>
      <c r="H14654" s="204"/>
    </row>
    <row r="14655" spans="5:8" x14ac:dyDescent="0.25">
      <c r="E14655" s="169"/>
      <c r="F14655" s="169"/>
      <c r="G14655" s="169"/>
      <c r="H14655" s="204"/>
    </row>
    <row r="14656" spans="5:8" x14ac:dyDescent="0.25">
      <c r="E14656" s="169"/>
      <c r="F14656" s="169"/>
      <c r="G14656" s="169"/>
      <c r="H14656" s="204"/>
    </row>
    <row r="14657" spans="5:8" x14ac:dyDescent="0.25">
      <c r="E14657" s="169"/>
      <c r="F14657" s="169"/>
      <c r="G14657" s="169"/>
      <c r="H14657" s="204"/>
    </row>
    <row r="14658" spans="5:8" x14ac:dyDescent="0.25">
      <c r="E14658" s="169"/>
      <c r="F14658" s="169"/>
      <c r="G14658" s="169"/>
      <c r="H14658" s="204"/>
    </row>
    <row r="14659" spans="5:8" x14ac:dyDescent="0.25">
      <c r="E14659" s="169"/>
      <c r="F14659" s="169"/>
      <c r="G14659" s="169"/>
      <c r="H14659" s="204"/>
    </row>
    <row r="14660" spans="5:8" x14ac:dyDescent="0.25">
      <c r="E14660" s="169"/>
      <c r="F14660" s="169"/>
      <c r="G14660" s="169"/>
      <c r="H14660" s="204"/>
    </row>
    <row r="14661" spans="5:8" x14ac:dyDescent="0.25">
      <c r="E14661" s="169"/>
      <c r="F14661" s="169"/>
      <c r="G14661" s="169"/>
      <c r="H14661" s="204"/>
    </row>
    <row r="14662" spans="5:8" x14ac:dyDescent="0.25">
      <c r="E14662" s="169"/>
      <c r="F14662" s="169"/>
      <c r="G14662" s="169"/>
      <c r="H14662" s="204"/>
    </row>
    <row r="14663" spans="5:8" x14ac:dyDescent="0.25">
      <c r="E14663" s="169"/>
      <c r="F14663" s="169"/>
      <c r="G14663" s="169"/>
      <c r="H14663" s="204"/>
    </row>
    <row r="14664" spans="5:8" x14ac:dyDescent="0.25">
      <c r="E14664" s="169"/>
      <c r="F14664" s="169"/>
      <c r="G14664" s="169"/>
      <c r="H14664" s="204"/>
    </row>
    <row r="14665" spans="5:8" x14ac:dyDescent="0.25">
      <c r="E14665" s="169"/>
      <c r="F14665" s="169"/>
      <c r="G14665" s="169"/>
      <c r="H14665" s="204"/>
    </row>
    <row r="14666" spans="5:8" x14ac:dyDescent="0.25">
      <c r="E14666" s="169"/>
      <c r="F14666" s="169"/>
      <c r="G14666" s="169"/>
      <c r="H14666" s="204"/>
    </row>
    <row r="14667" spans="5:8" x14ac:dyDescent="0.25">
      <c r="E14667" s="169"/>
      <c r="F14667" s="169"/>
      <c r="G14667" s="169"/>
      <c r="H14667" s="204"/>
    </row>
    <row r="14668" spans="5:8" x14ac:dyDescent="0.25">
      <c r="E14668" s="169"/>
      <c r="F14668" s="169"/>
      <c r="G14668" s="169"/>
      <c r="H14668" s="204"/>
    </row>
    <row r="14669" spans="5:8" x14ac:dyDescent="0.25">
      <c r="E14669" s="169"/>
      <c r="F14669" s="169"/>
      <c r="G14669" s="169"/>
      <c r="H14669" s="204"/>
    </row>
    <row r="14670" spans="5:8" x14ac:dyDescent="0.25">
      <c r="E14670" s="169"/>
      <c r="F14670" s="169"/>
      <c r="G14670" s="169"/>
      <c r="H14670" s="204"/>
    </row>
    <row r="14671" spans="5:8" x14ac:dyDescent="0.25">
      <c r="E14671" s="169"/>
      <c r="F14671" s="169"/>
      <c r="G14671" s="169"/>
      <c r="H14671" s="204"/>
    </row>
    <row r="14672" spans="5:8" x14ac:dyDescent="0.25">
      <c r="E14672" s="169"/>
      <c r="F14672" s="169"/>
      <c r="G14672" s="169"/>
      <c r="H14672" s="204"/>
    </row>
    <row r="14673" spans="5:8" x14ac:dyDescent="0.25">
      <c r="E14673" s="169"/>
      <c r="F14673" s="169"/>
      <c r="G14673" s="169"/>
      <c r="H14673" s="204"/>
    </row>
    <row r="14674" spans="5:8" x14ac:dyDescent="0.25">
      <c r="E14674" s="169"/>
      <c r="F14674" s="169"/>
      <c r="G14674" s="169"/>
      <c r="H14674" s="204"/>
    </row>
    <row r="14675" spans="5:8" x14ac:dyDescent="0.25">
      <c r="E14675" s="169"/>
      <c r="F14675" s="169"/>
      <c r="G14675" s="169"/>
      <c r="H14675" s="204"/>
    </row>
    <row r="14676" spans="5:8" x14ac:dyDescent="0.25">
      <c r="E14676" s="169"/>
      <c r="F14676" s="169"/>
      <c r="G14676" s="169"/>
      <c r="H14676" s="204"/>
    </row>
    <row r="14677" spans="5:8" x14ac:dyDescent="0.25">
      <c r="E14677" s="169"/>
      <c r="F14677" s="169"/>
      <c r="G14677" s="169"/>
      <c r="H14677" s="204"/>
    </row>
    <row r="14678" spans="5:8" x14ac:dyDescent="0.25">
      <c r="E14678" s="169"/>
      <c r="F14678" s="169"/>
      <c r="G14678" s="169"/>
      <c r="H14678" s="204"/>
    </row>
    <row r="14679" spans="5:8" x14ac:dyDescent="0.25">
      <c r="E14679" s="169"/>
      <c r="F14679" s="169"/>
      <c r="G14679" s="169"/>
      <c r="H14679" s="204"/>
    </row>
    <row r="14680" spans="5:8" x14ac:dyDescent="0.25">
      <c r="E14680" s="169"/>
      <c r="F14680" s="169"/>
      <c r="G14680" s="169"/>
      <c r="H14680" s="204"/>
    </row>
    <row r="14681" spans="5:8" x14ac:dyDescent="0.25">
      <c r="E14681" s="169"/>
      <c r="F14681" s="169"/>
      <c r="G14681" s="169"/>
      <c r="H14681" s="204"/>
    </row>
    <row r="14682" spans="5:8" x14ac:dyDescent="0.25">
      <c r="E14682" s="169"/>
      <c r="F14682" s="169"/>
      <c r="G14682" s="169"/>
      <c r="H14682" s="204"/>
    </row>
    <row r="14683" spans="5:8" x14ac:dyDescent="0.25">
      <c r="E14683" s="169"/>
      <c r="F14683" s="169"/>
      <c r="G14683" s="169"/>
      <c r="H14683" s="204"/>
    </row>
    <row r="14684" spans="5:8" x14ac:dyDescent="0.25">
      <c r="E14684" s="169"/>
      <c r="F14684" s="169"/>
      <c r="G14684" s="169"/>
      <c r="H14684" s="204"/>
    </row>
    <row r="14685" spans="5:8" x14ac:dyDescent="0.25">
      <c r="E14685" s="169"/>
      <c r="F14685" s="169"/>
      <c r="G14685" s="169"/>
      <c r="H14685" s="204"/>
    </row>
    <row r="14686" spans="5:8" x14ac:dyDescent="0.25">
      <c r="E14686" s="169"/>
      <c r="F14686" s="169"/>
      <c r="G14686" s="169"/>
      <c r="H14686" s="204"/>
    </row>
    <row r="14687" spans="5:8" x14ac:dyDescent="0.25">
      <c r="E14687" s="169"/>
      <c r="F14687" s="169"/>
      <c r="G14687" s="169"/>
      <c r="H14687" s="204"/>
    </row>
    <row r="14688" spans="5:8" x14ac:dyDescent="0.25">
      <c r="E14688" s="169"/>
      <c r="F14688" s="169"/>
      <c r="G14688" s="169"/>
      <c r="H14688" s="204"/>
    </row>
    <row r="14689" spans="5:8" x14ac:dyDescent="0.25">
      <c r="E14689" s="169"/>
      <c r="F14689" s="169"/>
      <c r="G14689" s="169"/>
      <c r="H14689" s="204"/>
    </row>
    <row r="14690" spans="5:8" x14ac:dyDescent="0.25">
      <c r="E14690" s="169"/>
      <c r="F14690" s="169"/>
      <c r="G14690" s="169"/>
      <c r="H14690" s="204"/>
    </row>
    <row r="14691" spans="5:8" x14ac:dyDescent="0.25">
      <c r="E14691" s="169"/>
      <c r="F14691" s="169"/>
      <c r="G14691" s="169"/>
      <c r="H14691" s="204"/>
    </row>
    <row r="14692" spans="5:8" x14ac:dyDescent="0.25">
      <c r="E14692" s="169"/>
      <c r="F14692" s="169"/>
      <c r="G14692" s="169"/>
      <c r="H14692" s="204"/>
    </row>
    <row r="14693" spans="5:8" x14ac:dyDescent="0.25">
      <c r="E14693" s="169"/>
      <c r="F14693" s="169"/>
      <c r="G14693" s="169"/>
      <c r="H14693" s="204"/>
    </row>
    <row r="14694" spans="5:8" x14ac:dyDescent="0.25">
      <c r="E14694" s="169"/>
      <c r="F14694" s="169"/>
      <c r="G14694" s="169"/>
      <c r="H14694" s="204"/>
    </row>
    <row r="14695" spans="5:8" x14ac:dyDescent="0.25">
      <c r="E14695" s="169"/>
      <c r="F14695" s="169"/>
      <c r="G14695" s="169"/>
      <c r="H14695" s="204"/>
    </row>
    <row r="14696" spans="5:8" x14ac:dyDescent="0.25">
      <c r="E14696" s="169"/>
      <c r="F14696" s="169"/>
      <c r="G14696" s="169"/>
      <c r="H14696" s="204"/>
    </row>
    <row r="14697" spans="5:8" x14ac:dyDescent="0.25">
      <c r="E14697" s="169"/>
      <c r="F14697" s="169"/>
      <c r="G14697" s="169"/>
      <c r="H14697" s="204"/>
    </row>
    <row r="14698" spans="5:8" x14ac:dyDescent="0.25">
      <c r="E14698" s="169"/>
      <c r="F14698" s="169"/>
      <c r="G14698" s="169"/>
      <c r="H14698" s="204"/>
    </row>
    <row r="14699" spans="5:8" x14ac:dyDescent="0.25">
      <c r="E14699" s="169"/>
      <c r="F14699" s="169"/>
      <c r="G14699" s="169"/>
      <c r="H14699" s="204"/>
    </row>
    <row r="14700" spans="5:8" x14ac:dyDescent="0.25">
      <c r="E14700" s="169"/>
      <c r="F14700" s="169"/>
      <c r="G14700" s="169"/>
      <c r="H14700" s="204"/>
    </row>
    <row r="14701" spans="5:8" x14ac:dyDescent="0.25">
      <c r="E14701" s="169"/>
      <c r="F14701" s="169"/>
      <c r="G14701" s="169"/>
      <c r="H14701" s="204"/>
    </row>
    <row r="14702" spans="5:8" x14ac:dyDescent="0.25">
      <c r="E14702" s="169"/>
      <c r="F14702" s="169"/>
      <c r="G14702" s="169"/>
      <c r="H14702" s="204"/>
    </row>
    <row r="14703" spans="5:8" x14ac:dyDescent="0.25">
      <c r="E14703" s="169"/>
      <c r="F14703" s="169"/>
      <c r="G14703" s="169"/>
      <c r="H14703" s="204"/>
    </row>
    <row r="14704" spans="5:8" x14ac:dyDescent="0.25">
      <c r="E14704" s="169"/>
      <c r="F14704" s="169"/>
      <c r="G14704" s="169"/>
      <c r="H14704" s="204"/>
    </row>
    <row r="14705" spans="5:8" x14ac:dyDescent="0.25">
      <c r="E14705" s="169"/>
      <c r="F14705" s="169"/>
      <c r="G14705" s="169"/>
      <c r="H14705" s="204"/>
    </row>
    <row r="14706" spans="5:8" x14ac:dyDescent="0.25">
      <c r="E14706" s="169"/>
      <c r="F14706" s="169"/>
      <c r="G14706" s="169"/>
      <c r="H14706" s="204"/>
    </row>
    <row r="14707" spans="5:8" x14ac:dyDescent="0.25">
      <c r="E14707" s="169"/>
      <c r="F14707" s="169"/>
      <c r="G14707" s="169"/>
      <c r="H14707" s="204"/>
    </row>
    <row r="14708" spans="5:8" x14ac:dyDescent="0.25">
      <c r="E14708" s="169"/>
      <c r="F14708" s="169"/>
      <c r="G14708" s="169"/>
      <c r="H14708" s="204"/>
    </row>
    <row r="14709" spans="5:8" x14ac:dyDescent="0.25">
      <c r="E14709" s="169"/>
      <c r="F14709" s="169"/>
      <c r="G14709" s="169"/>
      <c r="H14709" s="204"/>
    </row>
    <row r="14710" spans="5:8" x14ac:dyDescent="0.25">
      <c r="E14710" s="169"/>
      <c r="F14710" s="169"/>
      <c r="G14710" s="169"/>
      <c r="H14710" s="204"/>
    </row>
    <row r="14711" spans="5:8" x14ac:dyDescent="0.25">
      <c r="E14711" s="169"/>
      <c r="F14711" s="169"/>
      <c r="G14711" s="169"/>
      <c r="H14711" s="204"/>
    </row>
    <row r="14712" spans="5:8" x14ac:dyDescent="0.25">
      <c r="E14712" s="169"/>
      <c r="F14712" s="169"/>
      <c r="G14712" s="169"/>
      <c r="H14712" s="204"/>
    </row>
    <row r="14713" spans="5:8" x14ac:dyDescent="0.25">
      <c r="E14713" s="169"/>
      <c r="F14713" s="169"/>
      <c r="G14713" s="169"/>
      <c r="H14713" s="204"/>
    </row>
    <row r="14714" spans="5:8" x14ac:dyDescent="0.25">
      <c r="E14714" s="169"/>
      <c r="F14714" s="169"/>
      <c r="G14714" s="169"/>
      <c r="H14714" s="204"/>
    </row>
    <row r="14715" spans="5:8" x14ac:dyDescent="0.25">
      <c r="E14715" s="169"/>
      <c r="F14715" s="169"/>
      <c r="G14715" s="169"/>
      <c r="H14715" s="204"/>
    </row>
    <row r="14716" spans="5:8" x14ac:dyDescent="0.25">
      <c r="E14716" s="169"/>
      <c r="F14716" s="169"/>
      <c r="G14716" s="169"/>
      <c r="H14716" s="204"/>
    </row>
    <row r="14717" spans="5:8" x14ac:dyDescent="0.25">
      <c r="E14717" s="169"/>
      <c r="F14717" s="169"/>
      <c r="G14717" s="169"/>
      <c r="H14717" s="204"/>
    </row>
    <row r="14718" spans="5:8" x14ac:dyDescent="0.25">
      <c r="E14718" s="169"/>
      <c r="F14718" s="169"/>
      <c r="G14718" s="169"/>
      <c r="H14718" s="204"/>
    </row>
    <row r="14719" spans="5:8" x14ac:dyDescent="0.25">
      <c r="E14719" s="169"/>
      <c r="F14719" s="169"/>
      <c r="G14719" s="169"/>
      <c r="H14719" s="204"/>
    </row>
    <row r="14720" spans="5:8" x14ac:dyDescent="0.25">
      <c r="E14720" s="169"/>
      <c r="F14720" s="169"/>
      <c r="G14720" s="169"/>
      <c r="H14720" s="204"/>
    </row>
    <row r="14721" spans="5:8" x14ac:dyDescent="0.25">
      <c r="E14721" s="169"/>
      <c r="F14721" s="169"/>
      <c r="G14721" s="169"/>
      <c r="H14721" s="204"/>
    </row>
    <row r="14722" spans="5:8" x14ac:dyDescent="0.25">
      <c r="E14722" s="169"/>
      <c r="F14722" s="169"/>
      <c r="G14722" s="169"/>
      <c r="H14722" s="204"/>
    </row>
    <row r="14723" spans="5:8" x14ac:dyDescent="0.25">
      <c r="E14723" s="169"/>
      <c r="F14723" s="169"/>
      <c r="G14723" s="169"/>
      <c r="H14723" s="204"/>
    </row>
    <row r="14724" spans="5:8" x14ac:dyDescent="0.25">
      <c r="E14724" s="169"/>
      <c r="F14724" s="169"/>
      <c r="G14724" s="169"/>
      <c r="H14724" s="204"/>
    </row>
    <row r="14725" spans="5:8" x14ac:dyDescent="0.25">
      <c r="E14725" s="169"/>
      <c r="F14725" s="169"/>
      <c r="G14725" s="169"/>
      <c r="H14725" s="204"/>
    </row>
    <row r="14726" spans="5:8" x14ac:dyDescent="0.25">
      <c r="E14726" s="169"/>
      <c r="F14726" s="169"/>
      <c r="G14726" s="169"/>
      <c r="H14726" s="204"/>
    </row>
    <row r="14727" spans="5:8" x14ac:dyDescent="0.25">
      <c r="E14727" s="169"/>
      <c r="F14727" s="169"/>
      <c r="G14727" s="169"/>
      <c r="H14727" s="204"/>
    </row>
    <row r="14728" spans="5:8" x14ac:dyDescent="0.25">
      <c r="E14728" s="169"/>
      <c r="F14728" s="169"/>
      <c r="G14728" s="169"/>
      <c r="H14728" s="204"/>
    </row>
    <row r="14729" spans="5:8" x14ac:dyDescent="0.25">
      <c r="E14729" s="169"/>
      <c r="F14729" s="169"/>
      <c r="G14729" s="169"/>
      <c r="H14729" s="204"/>
    </row>
    <row r="14730" spans="5:8" x14ac:dyDescent="0.25">
      <c r="E14730" s="169"/>
      <c r="F14730" s="169"/>
      <c r="G14730" s="169"/>
      <c r="H14730" s="204"/>
    </row>
    <row r="14731" spans="5:8" x14ac:dyDescent="0.25">
      <c r="E14731" s="169"/>
      <c r="F14731" s="169"/>
      <c r="G14731" s="169"/>
      <c r="H14731" s="204"/>
    </row>
    <row r="14732" spans="5:8" x14ac:dyDescent="0.25">
      <c r="E14732" s="169"/>
      <c r="F14732" s="169"/>
      <c r="G14732" s="169"/>
      <c r="H14732" s="204"/>
    </row>
    <row r="14733" spans="5:8" x14ac:dyDescent="0.25">
      <c r="E14733" s="169"/>
      <c r="F14733" s="169"/>
      <c r="G14733" s="169"/>
      <c r="H14733" s="204"/>
    </row>
    <row r="14734" spans="5:8" x14ac:dyDescent="0.25">
      <c r="E14734" s="169"/>
      <c r="F14734" s="169"/>
      <c r="G14734" s="169"/>
      <c r="H14734" s="204"/>
    </row>
    <row r="14735" spans="5:8" x14ac:dyDescent="0.25">
      <c r="E14735" s="169"/>
      <c r="F14735" s="169"/>
      <c r="G14735" s="169"/>
      <c r="H14735" s="204"/>
    </row>
    <row r="14736" spans="5:8" x14ac:dyDescent="0.25">
      <c r="E14736" s="169"/>
      <c r="F14736" s="169"/>
      <c r="G14736" s="169"/>
      <c r="H14736" s="204"/>
    </row>
    <row r="14737" spans="5:8" x14ac:dyDescent="0.25">
      <c r="E14737" s="169"/>
      <c r="F14737" s="169"/>
      <c r="G14737" s="169"/>
      <c r="H14737" s="204"/>
    </row>
    <row r="14738" spans="5:8" x14ac:dyDescent="0.25">
      <c r="E14738" s="169"/>
      <c r="F14738" s="169"/>
      <c r="G14738" s="169"/>
      <c r="H14738" s="204"/>
    </row>
    <row r="14739" spans="5:8" x14ac:dyDescent="0.25">
      <c r="E14739" s="169"/>
      <c r="F14739" s="169"/>
      <c r="G14739" s="169"/>
      <c r="H14739" s="204"/>
    </row>
    <row r="14740" spans="5:8" x14ac:dyDescent="0.25">
      <c r="E14740" s="169"/>
      <c r="F14740" s="169"/>
      <c r="G14740" s="169"/>
      <c r="H14740" s="204"/>
    </row>
    <row r="14741" spans="5:8" x14ac:dyDescent="0.25">
      <c r="E14741" s="169"/>
      <c r="F14741" s="169"/>
      <c r="G14741" s="169"/>
      <c r="H14741" s="204"/>
    </row>
    <row r="14742" spans="5:8" x14ac:dyDescent="0.25">
      <c r="E14742" s="169"/>
      <c r="F14742" s="169"/>
      <c r="G14742" s="169"/>
      <c r="H14742" s="204"/>
    </row>
    <row r="14743" spans="5:8" x14ac:dyDescent="0.25">
      <c r="E14743" s="169"/>
      <c r="F14743" s="169"/>
      <c r="G14743" s="169"/>
      <c r="H14743" s="204"/>
    </row>
    <row r="14744" spans="5:8" x14ac:dyDescent="0.25">
      <c r="E14744" s="169"/>
      <c r="F14744" s="169"/>
      <c r="G14744" s="169"/>
      <c r="H14744" s="204"/>
    </row>
    <row r="14745" spans="5:8" x14ac:dyDescent="0.25">
      <c r="E14745" s="169"/>
      <c r="F14745" s="169"/>
      <c r="G14745" s="169"/>
      <c r="H14745" s="204"/>
    </row>
    <row r="14746" spans="5:8" x14ac:dyDescent="0.25">
      <c r="E14746" s="169"/>
      <c r="F14746" s="169"/>
      <c r="G14746" s="169"/>
      <c r="H14746" s="204"/>
    </row>
    <row r="14747" spans="5:8" x14ac:dyDescent="0.25">
      <c r="E14747" s="169"/>
      <c r="F14747" s="169"/>
      <c r="G14747" s="169"/>
      <c r="H14747" s="204"/>
    </row>
    <row r="14748" spans="5:8" x14ac:dyDescent="0.25">
      <c r="E14748" s="169"/>
      <c r="F14748" s="169"/>
      <c r="G14748" s="169"/>
      <c r="H14748" s="204"/>
    </row>
    <row r="14749" spans="5:8" x14ac:dyDescent="0.25">
      <c r="E14749" s="169"/>
      <c r="F14749" s="169"/>
      <c r="G14749" s="169"/>
      <c r="H14749" s="204"/>
    </row>
    <row r="14750" spans="5:8" x14ac:dyDescent="0.25">
      <c r="E14750" s="169"/>
      <c r="F14750" s="169"/>
      <c r="G14750" s="169"/>
      <c r="H14750" s="204"/>
    </row>
    <row r="14751" spans="5:8" x14ac:dyDescent="0.25">
      <c r="E14751" s="169"/>
      <c r="F14751" s="169"/>
      <c r="G14751" s="169"/>
      <c r="H14751" s="204"/>
    </row>
    <row r="14752" spans="5:8" x14ac:dyDescent="0.25">
      <c r="E14752" s="169"/>
      <c r="F14752" s="169"/>
      <c r="G14752" s="169"/>
      <c r="H14752" s="204"/>
    </row>
    <row r="14753" spans="5:8" x14ac:dyDescent="0.25">
      <c r="E14753" s="169"/>
      <c r="F14753" s="169"/>
      <c r="G14753" s="169"/>
      <c r="H14753" s="204"/>
    </row>
    <row r="14754" spans="5:8" x14ac:dyDescent="0.25">
      <c r="E14754" s="169"/>
      <c r="F14754" s="169"/>
      <c r="G14754" s="169"/>
      <c r="H14754" s="204"/>
    </row>
    <row r="14755" spans="5:8" x14ac:dyDescent="0.25">
      <c r="E14755" s="169"/>
      <c r="F14755" s="169"/>
      <c r="G14755" s="169"/>
      <c r="H14755" s="204"/>
    </row>
    <row r="14756" spans="5:8" x14ac:dyDescent="0.25">
      <c r="E14756" s="169"/>
      <c r="F14756" s="169"/>
      <c r="G14756" s="169"/>
      <c r="H14756" s="204"/>
    </row>
    <row r="14757" spans="5:8" x14ac:dyDescent="0.25">
      <c r="E14757" s="169"/>
      <c r="F14757" s="169"/>
      <c r="G14757" s="169"/>
      <c r="H14757" s="204"/>
    </row>
    <row r="14758" spans="5:8" x14ac:dyDescent="0.25">
      <c r="E14758" s="169"/>
      <c r="F14758" s="169"/>
      <c r="G14758" s="169"/>
      <c r="H14758" s="204"/>
    </row>
    <row r="14759" spans="5:8" x14ac:dyDescent="0.25">
      <c r="E14759" s="169"/>
      <c r="F14759" s="169"/>
      <c r="G14759" s="169"/>
      <c r="H14759" s="204"/>
    </row>
    <row r="14760" spans="5:8" x14ac:dyDescent="0.25">
      <c r="E14760" s="169"/>
      <c r="F14760" s="169"/>
      <c r="G14760" s="169"/>
      <c r="H14760" s="204"/>
    </row>
    <row r="14761" spans="5:8" x14ac:dyDescent="0.25">
      <c r="E14761" s="169"/>
      <c r="F14761" s="169"/>
      <c r="G14761" s="169"/>
      <c r="H14761" s="204"/>
    </row>
    <row r="14762" spans="5:8" x14ac:dyDescent="0.25">
      <c r="E14762" s="169"/>
      <c r="F14762" s="169"/>
      <c r="G14762" s="169"/>
      <c r="H14762" s="204"/>
    </row>
    <row r="14763" spans="5:8" x14ac:dyDescent="0.25">
      <c r="E14763" s="169"/>
      <c r="F14763" s="169"/>
      <c r="G14763" s="169"/>
      <c r="H14763" s="204"/>
    </row>
    <row r="14764" spans="5:8" x14ac:dyDescent="0.25">
      <c r="E14764" s="169"/>
      <c r="F14764" s="169"/>
      <c r="G14764" s="169"/>
      <c r="H14764" s="204"/>
    </row>
    <row r="14765" spans="5:8" x14ac:dyDescent="0.25">
      <c r="E14765" s="169"/>
      <c r="F14765" s="169"/>
      <c r="G14765" s="169"/>
      <c r="H14765" s="204"/>
    </row>
    <row r="14766" spans="5:8" x14ac:dyDescent="0.25">
      <c r="E14766" s="169"/>
      <c r="F14766" s="169"/>
      <c r="G14766" s="169"/>
      <c r="H14766" s="204"/>
    </row>
    <row r="14767" spans="5:8" x14ac:dyDescent="0.25">
      <c r="E14767" s="169"/>
      <c r="F14767" s="169"/>
      <c r="G14767" s="169"/>
      <c r="H14767" s="204"/>
    </row>
    <row r="14768" spans="5:8" x14ac:dyDescent="0.25">
      <c r="E14768" s="169"/>
      <c r="F14768" s="169"/>
      <c r="G14768" s="169"/>
      <c r="H14768" s="204"/>
    </row>
    <row r="14769" spans="5:8" x14ac:dyDescent="0.25">
      <c r="E14769" s="169"/>
      <c r="F14769" s="169"/>
      <c r="G14769" s="169"/>
      <c r="H14769" s="204"/>
    </row>
    <row r="14770" spans="5:8" x14ac:dyDescent="0.25">
      <c r="E14770" s="169"/>
      <c r="F14770" s="169"/>
      <c r="G14770" s="169"/>
      <c r="H14770" s="204"/>
    </row>
    <row r="14771" spans="5:8" x14ac:dyDescent="0.25">
      <c r="E14771" s="169"/>
      <c r="F14771" s="169"/>
      <c r="G14771" s="169"/>
      <c r="H14771" s="204"/>
    </row>
    <row r="14772" spans="5:8" x14ac:dyDescent="0.25">
      <c r="E14772" s="169"/>
      <c r="F14772" s="169"/>
      <c r="G14772" s="169"/>
      <c r="H14772" s="204"/>
    </row>
    <row r="14773" spans="5:8" x14ac:dyDescent="0.25">
      <c r="E14773" s="169"/>
      <c r="F14773" s="169"/>
      <c r="G14773" s="169"/>
      <c r="H14773" s="204"/>
    </row>
    <row r="14774" spans="5:8" x14ac:dyDescent="0.25">
      <c r="E14774" s="169"/>
      <c r="F14774" s="169"/>
      <c r="G14774" s="169"/>
      <c r="H14774" s="204"/>
    </row>
    <row r="14775" spans="5:8" x14ac:dyDescent="0.25">
      <c r="E14775" s="169"/>
      <c r="F14775" s="169"/>
      <c r="G14775" s="169"/>
      <c r="H14775" s="204"/>
    </row>
    <row r="14776" spans="5:8" x14ac:dyDescent="0.25">
      <c r="E14776" s="169"/>
      <c r="F14776" s="169"/>
      <c r="G14776" s="169"/>
      <c r="H14776" s="204"/>
    </row>
    <row r="14777" spans="5:8" x14ac:dyDescent="0.25">
      <c r="E14777" s="169"/>
      <c r="F14777" s="169"/>
      <c r="G14777" s="169"/>
      <c r="H14777" s="204"/>
    </row>
    <row r="14778" spans="5:8" x14ac:dyDescent="0.25">
      <c r="E14778" s="169"/>
      <c r="F14778" s="169"/>
      <c r="G14778" s="169"/>
      <c r="H14778" s="204"/>
    </row>
    <row r="14779" spans="5:8" x14ac:dyDescent="0.25">
      <c r="E14779" s="169"/>
      <c r="F14779" s="169"/>
      <c r="G14779" s="169"/>
      <c r="H14779" s="204"/>
    </row>
    <row r="14780" spans="5:8" x14ac:dyDescent="0.25">
      <c r="E14780" s="169"/>
      <c r="F14780" s="169"/>
      <c r="G14780" s="169"/>
      <c r="H14780" s="204"/>
    </row>
    <row r="14781" spans="5:8" x14ac:dyDescent="0.25">
      <c r="E14781" s="169"/>
      <c r="F14781" s="169"/>
      <c r="G14781" s="169"/>
      <c r="H14781" s="204"/>
    </row>
    <row r="14782" spans="5:8" x14ac:dyDescent="0.25">
      <c r="E14782" s="169"/>
      <c r="F14782" s="169"/>
      <c r="G14782" s="169"/>
      <c r="H14782" s="204"/>
    </row>
    <row r="14783" spans="5:8" x14ac:dyDescent="0.25">
      <c r="E14783" s="169"/>
      <c r="F14783" s="169"/>
      <c r="G14783" s="169"/>
      <c r="H14783" s="204"/>
    </row>
    <row r="14784" spans="5:8" x14ac:dyDescent="0.25">
      <c r="E14784" s="169"/>
      <c r="F14784" s="169"/>
      <c r="G14784" s="169"/>
      <c r="H14784" s="204"/>
    </row>
    <row r="14785" spans="5:8" x14ac:dyDescent="0.25">
      <c r="E14785" s="169"/>
      <c r="F14785" s="169"/>
      <c r="G14785" s="169"/>
      <c r="H14785" s="204"/>
    </row>
    <row r="14786" spans="5:8" x14ac:dyDescent="0.25">
      <c r="E14786" s="169"/>
      <c r="F14786" s="169"/>
      <c r="G14786" s="169"/>
      <c r="H14786" s="204"/>
    </row>
    <row r="14787" spans="5:8" x14ac:dyDescent="0.25">
      <c r="E14787" s="169"/>
      <c r="F14787" s="169"/>
      <c r="G14787" s="169"/>
      <c r="H14787" s="204"/>
    </row>
    <row r="14788" spans="5:8" x14ac:dyDescent="0.25">
      <c r="E14788" s="169"/>
      <c r="F14788" s="169"/>
      <c r="G14788" s="169"/>
      <c r="H14788" s="204"/>
    </row>
    <row r="14789" spans="5:8" x14ac:dyDescent="0.25">
      <c r="E14789" s="169"/>
      <c r="F14789" s="169"/>
      <c r="G14789" s="169"/>
      <c r="H14789" s="204"/>
    </row>
    <row r="14790" spans="5:8" x14ac:dyDescent="0.25">
      <c r="E14790" s="169"/>
      <c r="F14790" s="169"/>
      <c r="G14790" s="169"/>
      <c r="H14790" s="204"/>
    </row>
    <row r="14791" spans="5:8" x14ac:dyDescent="0.25">
      <c r="E14791" s="169"/>
      <c r="F14791" s="169"/>
      <c r="G14791" s="169"/>
      <c r="H14791" s="204"/>
    </row>
    <row r="14792" spans="5:8" x14ac:dyDescent="0.25">
      <c r="E14792" s="169"/>
      <c r="F14792" s="169"/>
      <c r="G14792" s="169"/>
      <c r="H14792" s="204"/>
    </row>
    <row r="14793" spans="5:8" x14ac:dyDescent="0.25">
      <c r="E14793" s="169"/>
      <c r="F14793" s="169"/>
      <c r="G14793" s="169"/>
      <c r="H14793" s="204"/>
    </row>
    <row r="14794" spans="5:8" x14ac:dyDescent="0.25">
      <c r="E14794" s="169"/>
      <c r="F14794" s="169"/>
      <c r="G14794" s="169"/>
      <c r="H14794" s="204"/>
    </row>
    <row r="14795" spans="5:8" x14ac:dyDescent="0.25">
      <c r="E14795" s="169"/>
      <c r="F14795" s="169"/>
      <c r="G14795" s="169"/>
      <c r="H14795" s="204"/>
    </row>
    <row r="14796" spans="5:8" x14ac:dyDescent="0.25">
      <c r="E14796" s="169"/>
      <c r="F14796" s="169"/>
      <c r="G14796" s="169"/>
      <c r="H14796" s="204"/>
    </row>
    <row r="14797" spans="5:8" x14ac:dyDescent="0.25">
      <c r="E14797" s="169"/>
      <c r="F14797" s="169"/>
      <c r="G14797" s="169"/>
      <c r="H14797" s="204"/>
    </row>
    <row r="14798" spans="5:8" x14ac:dyDescent="0.25">
      <c r="E14798" s="169"/>
      <c r="F14798" s="169"/>
      <c r="G14798" s="169"/>
      <c r="H14798" s="204"/>
    </row>
    <row r="14799" spans="5:8" x14ac:dyDescent="0.25">
      <c r="E14799" s="169"/>
      <c r="F14799" s="169"/>
      <c r="G14799" s="169"/>
      <c r="H14799" s="204"/>
    </row>
    <row r="14800" spans="5:8" x14ac:dyDescent="0.25">
      <c r="E14800" s="169"/>
      <c r="F14800" s="169"/>
      <c r="G14800" s="169"/>
      <c r="H14800" s="204"/>
    </row>
    <row r="14801" spans="5:8" x14ac:dyDescent="0.25">
      <c r="E14801" s="169"/>
      <c r="F14801" s="169"/>
      <c r="G14801" s="169"/>
      <c r="H14801" s="204"/>
    </row>
    <row r="14802" spans="5:8" x14ac:dyDescent="0.25">
      <c r="E14802" s="169"/>
      <c r="F14802" s="169"/>
      <c r="G14802" s="169"/>
      <c r="H14802" s="204"/>
    </row>
    <row r="14803" spans="5:8" x14ac:dyDescent="0.25">
      <c r="E14803" s="169"/>
      <c r="F14803" s="169"/>
      <c r="G14803" s="169"/>
      <c r="H14803" s="204"/>
    </row>
    <row r="14804" spans="5:8" x14ac:dyDescent="0.25">
      <c r="E14804" s="169"/>
      <c r="F14804" s="169"/>
      <c r="G14804" s="169"/>
      <c r="H14804" s="204"/>
    </row>
    <row r="14805" spans="5:8" x14ac:dyDescent="0.25">
      <c r="E14805" s="169"/>
      <c r="F14805" s="169"/>
      <c r="G14805" s="169"/>
      <c r="H14805" s="204"/>
    </row>
    <row r="14806" spans="5:8" x14ac:dyDescent="0.25">
      <c r="E14806" s="169"/>
      <c r="F14806" s="169"/>
      <c r="G14806" s="169"/>
      <c r="H14806" s="204"/>
    </row>
    <row r="14807" spans="5:8" x14ac:dyDescent="0.25">
      <c r="E14807" s="169"/>
      <c r="F14807" s="169"/>
      <c r="G14807" s="169"/>
      <c r="H14807" s="204"/>
    </row>
    <row r="14808" spans="5:8" x14ac:dyDescent="0.25">
      <c r="E14808" s="169"/>
      <c r="F14808" s="169"/>
      <c r="G14808" s="169"/>
      <c r="H14808" s="204"/>
    </row>
    <row r="14809" spans="5:8" x14ac:dyDescent="0.25">
      <c r="E14809" s="169"/>
      <c r="F14809" s="169"/>
      <c r="G14809" s="169"/>
      <c r="H14809" s="204"/>
    </row>
    <row r="14810" spans="5:8" x14ac:dyDescent="0.25">
      <c r="E14810" s="169"/>
      <c r="F14810" s="169"/>
      <c r="G14810" s="169"/>
      <c r="H14810" s="204"/>
    </row>
    <row r="14811" spans="5:8" x14ac:dyDescent="0.25">
      <c r="E14811" s="169"/>
      <c r="F14811" s="169"/>
      <c r="G14811" s="169"/>
      <c r="H14811" s="204"/>
    </row>
    <row r="14812" spans="5:8" x14ac:dyDescent="0.25">
      <c r="E14812" s="169"/>
      <c r="F14812" s="169"/>
      <c r="G14812" s="169"/>
      <c r="H14812" s="204"/>
    </row>
    <row r="14813" spans="5:8" x14ac:dyDescent="0.25">
      <c r="E14813" s="169"/>
      <c r="F14813" s="169"/>
      <c r="G14813" s="169"/>
      <c r="H14813" s="204"/>
    </row>
    <row r="14814" spans="5:8" x14ac:dyDescent="0.25">
      <c r="E14814" s="169"/>
      <c r="F14814" s="169"/>
      <c r="G14814" s="169"/>
      <c r="H14814" s="204"/>
    </row>
    <row r="14815" spans="5:8" x14ac:dyDescent="0.25">
      <c r="E14815" s="169"/>
      <c r="F14815" s="169"/>
      <c r="G14815" s="169"/>
      <c r="H14815" s="204"/>
    </row>
    <row r="14816" spans="5:8" x14ac:dyDescent="0.25">
      <c r="E14816" s="169"/>
      <c r="F14816" s="169"/>
      <c r="G14816" s="169"/>
      <c r="H14816" s="204"/>
    </row>
    <row r="14817" spans="5:8" x14ac:dyDescent="0.25">
      <c r="E14817" s="169"/>
      <c r="F14817" s="169"/>
      <c r="G14817" s="169"/>
      <c r="H14817" s="204"/>
    </row>
    <row r="14818" spans="5:8" x14ac:dyDescent="0.25">
      <c r="E14818" s="169"/>
      <c r="F14818" s="169"/>
      <c r="G14818" s="169"/>
      <c r="H14818" s="204"/>
    </row>
    <row r="14819" spans="5:8" x14ac:dyDescent="0.25">
      <c r="E14819" s="169"/>
      <c r="F14819" s="169"/>
      <c r="G14819" s="169"/>
      <c r="H14819" s="204"/>
    </row>
    <row r="14820" spans="5:8" x14ac:dyDescent="0.25">
      <c r="E14820" s="169"/>
      <c r="F14820" s="169"/>
      <c r="G14820" s="169"/>
      <c r="H14820" s="204"/>
    </row>
    <row r="14821" spans="5:8" x14ac:dyDescent="0.25">
      <c r="E14821" s="169"/>
      <c r="F14821" s="169"/>
      <c r="G14821" s="169"/>
      <c r="H14821" s="204"/>
    </row>
    <row r="14822" spans="5:8" x14ac:dyDescent="0.25">
      <c r="E14822" s="169"/>
      <c r="F14822" s="169"/>
      <c r="G14822" s="169"/>
      <c r="H14822" s="204"/>
    </row>
    <row r="14823" spans="5:8" x14ac:dyDescent="0.25">
      <c r="E14823" s="169"/>
      <c r="F14823" s="169"/>
      <c r="G14823" s="169"/>
      <c r="H14823" s="204"/>
    </row>
    <row r="14824" spans="5:8" x14ac:dyDescent="0.25">
      <c r="E14824" s="169"/>
      <c r="F14824" s="169"/>
      <c r="G14824" s="169"/>
      <c r="H14824" s="204"/>
    </row>
    <row r="14825" spans="5:8" x14ac:dyDescent="0.25">
      <c r="E14825" s="169"/>
      <c r="F14825" s="169"/>
      <c r="G14825" s="169"/>
      <c r="H14825" s="204"/>
    </row>
    <row r="14826" spans="5:8" x14ac:dyDescent="0.25">
      <c r="E14826" s="169"/>
      <c r="F14826" s="169"/>
      <c r="G14826" s="169"/>
      <c r="H14826" s="204"/>
    </row>
    <row r="14827" spans="5:8" x14ac:dyDescent="0.25">
      <c r="E14827" s="169"/>
      <c r="F14827" s="169"/>
      <c r="G14827" s="169"/>
      <c r="H14827" s="204"/>
    </row>
    <row r="14828" spans="5:8" x14ac:dyDescent="0.25">
      <c r="E14828" s="169"/>
      <c r="F14828" s="169"/>
      <c r="G14828" s="169"/>
      <c r="H14828" s="204"/>
    </row>
    <row r="14829" spans="5:8" x14ac:dyDescent="0.25">
      <c r="E14829" s="169"/>
      <c r="F14829" s="169"/>
      <c r="G14829" s="169"/>
      <c r="H14829" s="204"/>
    </row>
    <row r="14830" spans="5:8" x14ac:dyDescent="0.25">
      <c r="E14830" s="169"/>
      <c r="F14830" s="169"/>
      <c r="G14830" s="169"/>
      <c r="H14830" s="204"/>
    </row>
    <row r="14831" spans="5:8" x14ac:dyDescent="0.25">
      <c r="E14831" s="169"/>
      <c r="F14831" s="169"/>
      <c r="G14831" s="169"/>
      <c r="H14831" s="204"/>
    </row>
    <row r="14832" spans="5:8" x14ac:dyDescent="0.25">
      <c r="E14832" s="169"/>
      <c r="F14832" s="169"/>
      <c r="G14832" s="169"/>
      <c r="H14832" s="204"/>
    </row>
    <row r="14833" spans="5:8" x14ac:dyDescent="0.25">
      <c r="E14833" s="169"/>
      <c r="F14833" s="169"/>
      <c r="G14833" s="169"/>
      <c r="H14833" s="204"/>
    </row>
    <row r="14834" spans="5:8" x14ac:dyDescent="0.25">
      <c r="E14834" s="169"/>
      <c r="F14834" s="169"/>
      <c r="G14834" s="169"/>
      <c r="H14834" s="204"/>
    </row>
    <row r="14835" spans="5:8" x14ac:dyDescent="0.25">
      <c r="E14835" s="169"/>
      <c r="F14835" s="169"/>
      <c r="G14835" s="169"/>
      <c r="H14835" s="204"/>
    </row>
    <row r="14836" spans="5:8" x14ac:dyDescent="0.25">
      <c r="E14836" s="169"/>
      <c r="F14836" s="169"/>
      <c r="G14836" s="169"/>
      <c r="H14836" s="204"/>
    </row>
    <row r="14837" spans="5:8" x14ac:dyDescent="0.25">
      <c r="E14837" s="169"/>
      <c r="F14837" s="169"/>
      <c r="G14837" s="169"/>
      <c r="H14837" s="204"/>
    </row>
    <row r="14838" spans="5:8" x14ac:dyDescent="0.25">
      <c r="E14838" s="169"/>
      <c r="F14838" s="169"/>
      <c r="G14838" s="169"/>
      <c r="H14838" s="204"/>
    </row>
    <row r="14839" spans="5:8" x14ac:dyDescent="0.25">
      <c r="E14839" s="169"/>
      <c r="F14839" s="169"/>
      <c r="G14839" s="169"/>
      <c r="H14839" s="204"/>
    </row>
    <row r="14840" spans="5:8" x14ac:dyDescent="0.25">
      <c r="E14840" s="169"/>
      <c r="F14840" s="169"/>
      <c r="G14840" s="169"/>
      <c r="H14840" s="204"/>
    </row>
    <row r="14841" spans="5:8" x14ac:dyDescent="0.25">
      <c r="E14841" s="169"/>
      <c r="F14841" s="169"/>
      <c r="G14841" s="169"/>
      <c r="H14841" s="204"/>
    </row>
    <row r="14842" spans="5:8" x14ac:dyDescent="0.25">
      <c r="E14842" s="169"/>
      <c r="F14842" s="169"/>
      <c r="G14842" s="169"/>
      <c r="H14842" s="204"/>
    </row>
    <row r="14843" spans="5:8" x14ac:dyDescent="0.25">
      <c r="E14843" s="169"/>
      <c r="F14843" s="169"/>
      <c r="G14843" s="169"/>
      <c r="H14843" s="204"/>
    </row>
    <row r="14844" spans="5:8" x14ac:dyDescent="0.25">
      <c r="E14844" s="169"/>
      <c r="F14844" s="169"/>
      <c r="G14844" s="169"/>
      <c r="H14844" s="204"/>
    </row>
    <row r="14845" spans="5:8" x14ac:dyDescent="0.25">
      <c r="E14845" s="169"/>
      <c r="F14845" s="169"/>
      <c r="G14845" s="169"/>
      <c r="H14845" s="204"/>
    </row>
    <row r="14846" spans="5:8" x14ac:dyDescent="0.25">
      <c r="E14846" s="169"/>
      <c r="F14846" s="169"/>
      <c r="G14846" s="169"/>
      <c r="H14846" s="204"/>
    </row>
    <row r="14847" spans="5:8" x14ac:dyDescent="0.25">
      <c r="E14847" s="169"/>
      <c r="F14847" s="169"/>
      <c r="G14847" s="169"/>
      <c r="H14847" s="204"/>
    </row>
    <row r="14848" spans="5:8" x14ac:dyDescent="0.25">
      <c r="E14848" s="169"/>
      <c r="F14848" s="169"/>
      <c r="G14848" s="169"/>
      <c r="H14848" s="204"/>
    </row>
    <row r="14849" spans="5:8" x14ac:dyDescent="0.25">
      <c r="E14849" s="169"/>
      <c r="F14849" s="169"/>
      <c r="G14849" s="169"/>
      <c r="H14849" s="204"/>
    </row>
    <row r="14850" spans="5:8" x14ac:dyDescent="0.25">
      <c r="E14850" s="169"/>
      <c r="F14850" s="169"/>
      <c r="G14850" s="169"/>
      <c r="H14850" s="204"/>
    </row>
    <row r="14851" spans="5:8" x14ac:dyDescent="0.25">
      <c r="E14851" s="169"/>
      <c r="F14851" s="169"/>
      <c r="G14851" s="169"/>
      <c r="H14851" s="204"/>
    </row>
    <row r="14852" spans="5:8" x14ac:dyDescent="0.25">
      <c r="E14852" s="169"/>
      <c r="F14852" s="169"/>
      <c r="G14852" s="169"/>
      <c r="H14852" s="204"/>
    </row>
    <row r="14853" spans="5:8" x14ac:dyDescent="0.25">
      <c r="E14853" s="169"/>
      <c r="F14853" s="169"/>
      <c r="G14853" s="169"/>
      <c r="H14853" s="204"/>
    </row>
    <row r="14854" spans="5:8" x14ac:dyDescent="0.25">
      <c r="E14854" s="169"/>
      <c r="F14854" s="169"/>
      <c r="G14854" s="169"/>
      <c r="H14854" s="204"/>
    </row>
    <row r="14855" spans="5:8" x14ac:dyDescent="0.25">
      <c r="E14855" s="169"/>
      <c r="F14855" s="169"/>
      <c r="G14855" s="169"/>
      <c r="H14855" s="204"/>
    </row>
    <row r="14856" spans="5:8" x14ac:dyDescent="0.25">
      <c r="E14856" s="169"/>
      <c r="F14856" s="169"/>
      <c r="G14856" s="169"/>
      <c r="H14856" s="204"/>
    </row>
    <row r="14857" spans="5:8" x14ac:dyDescent="0.25">
      <c r="E14857" s="169"/>
      <c r="F14857" s="169"/>
      <c r="G14857" s="169"/>
      <c r="H14857" s="204"/>
    </row>
  </sheetData>
  <mergeCells count="14857">
    <mergeCell ref="B1:I1"/>
    <mergeCell ref="E14852:G14852"/>
    <mergeCell ref="E14853:G14853"/>
    <mergeCell ref="E14854:G14854"/>
    <mergeCell ref="E14855:G14855"/>
    <mergeCell ref="E14856:G14856"/>
    <mergeCell ref="E14857:G14857"/>
    <mergeCell ref="E14846:G14846"/>
    <mergeCell ref="E14847:G14847"/>
    <mergeCell ref="E14848:G14848"/>
    <mergeCell ref="E14849:G14849"/>
    <mergeCell ref="E14850:G14850"/>
    <mergeCell ref="E14851:G14851"/>
    <mergeCell ref="E14840:G14840"/>
    <mergeCell ref="E14841:G14841"/>
    <mergeCell ref="E14842:G14842"/>
    <mergeCell ref="E14843:G14843"/>
    <mergeCell ref="E14844:G14844"/>
    <mergeCell ref="E14845:G14845"/>
    <mergeCell ref="E14834:G14834"/>
    <mergeCell ref="E14835:G14835"/>
    <mergeCell ref="E14836:G14836"/>
    <mergeCell ref="E14837:G14837"/>
    <mergeCell ref="E14838:G14838"/>
    <mergeCell ref="E14839:G14839"/>
    <mergeCell ref="E14828:G14828"/>
    <mergeCell ref="E14829:G14829"/>
    <mergeCell ref="E14830:G14830"/>
    <mergeCell ref="E14831:G14831"/>
    <mergeCell ref="E14832:G14832"/>
    <mergeCell ref="E14833:G14833"/>
    <mergeCell ref="E14822:G14822"/>
    <mergeCell ref="E14823:G14823"/>
    <mergeCell ref="E14824:G14824"/>
    <mergeCell ref="E14825:G14825"/>
    <mergeCell ref="E14826:G14826"/>
    <mergeCell ref="E14827:G14827"/>
    <mergeCell ref="E14816:G14816"/>
    <mergeCell ref="E14817:G14817"/>
    <mergeCell ref="E14818:G14818"/>
    <mergeCell ref="E14819:G14819"/>
    <mergeCell ref="E14820:G14820"/>
    <mergeCell ref="E14821:G14821"/>
    <mergeCell ref="E14810:G14810"/>
    <mergeCell ref="E14811:G14811"/>
    <mergeCell ref="E14812:G14812"/>
    <mergeCell ref="E14813:G14813"/>
    <mergeCell ref="E14814:G14814"/>
    <mergeCell ref="E14815:G14815"/>
    <mergeCell ref="E14804:G14804"/>
    <mergeCell ref="E14805:G14805"/>
    <mergeCell ref="E14806:G14806"/>
    <mergeCell ref="E14807:G14807"/>
    <mergeCell ref="E14808:G14808"/>
    <mergeCell ref="E14809:G14809"/>
    <mergeCell ref="E14798:G14798"/>
    <mergeCell ref="E14799:G14799"/>
    <mergeCell ref="E14800:G14800"/>
    <mergeCell ref="E14801:G14801"/>
    <mergeCell ref="E14802:G14802"/>
    <mergeCell ref="E14803:G14803"/>
    <mergeCell ref="E14792:G14792"/>
    <mergeCell ref="E14793:G14793"/>
    <mergeCell ref="E14794:G14794"/>
    <mergeCell ref="E14795:G14795"/>
    <mergeCell ref="E14796:G14796"/>
    <mergeCell ref="E14797:G14797"/>
    <mergeCell ref="E14786:G14786"/>
    <mergeCell ref="E14787:G14787"/>
    <mergeCell ref="E14788:G14788"/>
    <mergeCell ref="E14789:G14789"/>
    <mergeCell ref="E14790:G14790"/>
    <mergeCell ref="E14791:G14791"/>
    <mergeCell ref="E14780:G14780"/>
    <mergeCell ref="E14781:G14781"/>
    <mergeCell ref="E14782:G14782"/>
    <mergeCell ref="E14783:G14783"/>
    <mergeCell ref="E14784:G14784"/>
    <mergeCell ref="E14785:G14785"/>
    <mergeCell ref="E14774:G14774"/>
    <mergeCell ref="E14775:G14775"/>
    <mergeCell ref="E14776:G14776"/>
    <mergeCell ref="E14777:G14777"/>
    <mergeCell ref="E14778:G14778"/>
    <mergeCell ref="E14779:G14779"/>
    <mergeCell ref="E14768:G14768"/>
    <mergeCell ref="E14769:G14769"/>
    <mergeCell ref="E14770:G14770"/>
    <mergeCell ref="E14771:G14771"/>
    <mergeCell ref="E14772:G14772"/>
    <mergeCell ref="E14773:G14773"/>
    <mergeCell ref="E14762:G14762"/>
    <mergeCell ref="E14763:G14763"/>
    <mergeCell ref="E14764:G14764"/>
    <mergeCell ref="E14765:G14765"/>
    <mergeCell ref="E14766:G14766"/>
    <mergeCell ref="E14767:G14767"/>
    <mergeCell ref="E14756:G14756"/>
    <mergeCell ref="E14757:G14757"/>
    <mergeCell ref="E14758:G14758"/>
    <mergeCell ref="E14759:G14759"/>
    <mergeCell ref="E14760:G14760"/>
    <mergeCell ref="E14761:G14761"/>
    <mergeCell ref="E14750:G14750"/>
    <mergeCell ref="E14751:G14751"/>
    <mergeCell ref="E14752:G14752"/>
    <mergeCell ref="E14753:G14753"/>
    <mergeCell ref="E14754:G14754"/>
    <mergeCell ref="E14755:G14755"/>
    <mergeCell ref="E14744:G14744"/>
    <mergeCell ref="E14745:G14745"/>
    <mergeCell ref="E14746:G14746"/>
    <mergeCell ref="E14747:G14747"/>
    <mergeCell ref="E14748:G14748"/>
    <mergeCell ref="E14749:G14749"/>
    <mergeCell ref="E14738:G14738"/>
    <mergeCell ref="E14739:G14739"/>
    <mergeCell ref="E14740:G14740"/>
    <mergeCell ref="E14741:G14741"/>
    <mergeCell ref="E14742:G14742"/>
    <mergeCell ref="E14743:G14743"/>
    <mergeCell ref="E14732:G14732"/>
    <mergeCell ref="E14733:G14733"/>
    <mergeCell ref="E14734:G14734"/>
    <mergeCell ref="E14735:G14735"/>
    <mergeCell ref="E14736:G14736"/>
    <mergeCell ref="E14737:G14737"/>
    <mergeCell ref="E14726:G14726"/>
    <mergeCell ref="E14727:G14727"/>
    <mergeCell ref="E14728:G14728"/>
    <mergeCell ref="E14729:G14729"/>
    <mergeCell ref="E14730:G14730"/>
    <mergeCell ref="E14731:G14731"/>
    <mergeCell ref="E14720:G14720"/>
    <mergeCell ref="E14721:G14721"/>
    <mergeCell ref="E14722:G14722"/>
    <mergeCell ref="E14723:G14723"/>
    <mergeCell ref="E14724:G14724"/>
    <mergeCell ref="E14725:G14725"/>
    <mergeCell ref="E14714:G14714"/>
    <mergeCell ref="E14715:G14715"/>
    <mergeCell ref="E14716:G14716"/>
    <mergeCell ref="E14717:G14717"/>
    <mergeCell ref="E14718:G14718"/>
    <mergeCell ref="E14719:G14719"/>
    <mergeCell ref="E14708:G14708"/>
    <mergeCell ref="E14709:G14709"/>
    <mergeCell ref="E14710:G14710"/>
    <mergeCell ref="E14711:G14711"/>
    <mergeCell ref="E14712:G14712"/>
    <mergeCell ref="E14713:G14713"/>
    <mergeCell ref="E14702:G14702"/>
    <mergeCell ref="E14703:G14703"/>
    <mergeCell ref="E14704:G14704"/>
    <mergeCell ref="E14705:G14705"/>
    <mergeCell ref="E14706:G14706"/>
    <mergeCell ref="E14707:G14707"/>
    <mergeCell ref="E14696:G14696"/>
    <mergeCell ref="E14697:G14697"/>
    <mergeCell ref="E14698:G14698"/>
    <mergeCell ref="E14699:G14699"/>
    <mergeCell ref="E14700:G14700"/>
    <mergeCell ref="E14701:G14701"/>
    <mergeCell ref="E14690:G14690"/>
    <mergeCell ref="E14691:G14691"/>
    <mergeCell ref="E14692:G14692"/>
    <mergeCell ref="E14693:G14693"/>
    <mergeCell ref="E14694:G14694"/>
    <mergeCell ref="E14695:G14695"/>
    <mergeCell ref="E14684:G14684"/>
    <mergeCell ref="E14685:G14685"/>
    <mergeCell ref="E14686:G14686"/>
    <mergeCell ref="E14687:G14687"/>
    <mergeCell ref="E14688:G14688"/>
    <mergeCell ref="E14689:G14689"/>
    <mergeCell ref="E14678:G14678"/>
    <mergeCell ref="E14679:G14679"/>
    <mergeCell ref="E14680:G14680"/>
    <mergeCell ref="E14681:G14681"/>
    <mergeCell ref="E14682:G14682"/>
    <mergeCell ref="E14683:G14683"/>
    <mergeCell ref="E14672:G14672"/>
    <mergeCell ref="E14673:G14673"/>
    <mergeCell ref="E14674:G14674"/>
    <mergeCell ref="E14675:G14675"/>
    <mergeCell ref="E14676:G14676"/>
    <mergeCell ref="E14677:G14677"/>
    <mergeCell ref="E14666:G14666"/>
    <mergeCell ref="E14667:G14667"/>
    <mergeCell ref="E14668:G14668"/>
    <mergeCell ref="E14669:G14669"/>
    <mergeCell ref="E14670:G14670"/>
    <mergeCell ref="E14671:G14671"/>
    <mergeCell ref="E14660:G14660"/>
    <mergeCell ref="E14661:G14661"/>
    <mergeCell ref="E14662:G14662"/>
    <mergeCell ref="E14663:G14663"/>
    <mergeCell ref="E14664:G14664"/>
    <mergeCell ref="E14665:G14665"/>
    <mergeCell ref="E14654:G14654"/>
    <mergeCell ref="E14655:G14655"/>
    <mergeCell ref="E14656:G14656"/>
    <mergeCell ref="E14657:G14657"/>
    <mergeCell ref="E14658:G14658"/>
    <mergeCell ref="E14659:G14659"/>
    <mergeCell ref="E14648:G14648"/>
    <mergeCell ref="E14649:G14649"/>
    <mergeCell ref="E14650:G14650"/>
    <mergeCell ref="E14651:G14651"/>
    <mergeCell ref="E14652:G14652"/>
    <mergeCell ref="E14653:G14653"/>
    <mergeCell ref="E14642:G14642"/>
    <mergeCell ref="E14643:G14643"/>
    <mergeCell ref="E14644:G14644"/>
    <mergeCell ref="E14645:G14645"/>
    <mergeCell ref="E14646:G14646"/>
    <mergeCell ref="E14647:G14647"/>
    <mergeCell ref="E14636:G14636"/>
    <mergeCell ref="E14637:G14637"/>
    <mergeCell ref="E14638:G14638"/>
    <mergeCell ref="E14639:G14639"/>
    <mergeCell ref="E14640:G14640"/>
    <mergeCell ref="E14641:G14641"/>
    <mergeCell ref="E14630:G14630"/>
    <mergeCell ref="E14631:G14631"/>
    <mergeCell ref="E14632:G14632"/>
    <mergeCell ref="E14633:G14633"/>
    <mergeCell ref="E14634:G14634"/>
    <mergeCell ref="E14635:G14635"/>
    <mergeCell ref="E14624:G14624"/>
    <mergeCell ref="E14625:G14625"/>
    <mergeCell ref="E14626:G14626"/>
    <mergeCell ref="E14627:G14627"/>
    <mergeCell ref="E14628:G14628"/>
    <mergeCell ref="E14629:G14629"/>
    <mergeCell ref="E14618:G14618"/>
    <mergeCell ref="E14619:G14619"/>
    <mergeCell ref="E14620:G14620"/>
    <mergeCell ref="E14621:G14621"/>
    <mergeCell ref="E14622:G14622"/>
    <mergeCell ref="E14623:G14623"/>
    <mergeCell ref="E14612:G14612"/>
    <mergeCell ref="E14613:G14613"/>
    <mergeCell ref="E14614:G14614"/>
    <mergeCell ref="E14615:G14615"/>
    <mergeCell ref="E14616:G14616"/>
    <mergeCell ref="E14617:G14617"/>
    <mergeCell ref="E14606:G14606"/>
    <mergeCell ref="E14607:G14607"/>
    <mergeCell ref="E14608:G14608"/>
    <mergeCell ref="E14609:G14609"/>
    <mergeCell ref="E14610:G14610"/>
    <mergeCell ref="E14611:G14611"/>
    <mergeCell ref="E14600:G14600"/>
    <mergeCell ref="E14601:G14601"/>
    <mergeCell ref="E14602:G14602"/>
    <mergeCell ref="E14603:G14603"/>
    <mergeCell ref="E14604:G14604"/>
    <mergeCell ref="E14605:G14605"/>
    <mergeCell ref="E14594:G14594"/>
    <mergeCell ref="E14595:G14595"/>
    <mergeCell ref="E14596:G14596"/>
    <mergeCell ref="E14597:G14597"/>
    <mergeCell ref="E14598:G14598"/>
    <mergeCell ref="E14599:G14599"/>
    <mergeCell ref="E14588:G14588"/>
    <mergeCell ref="E14589:G14589"/>
    <mergeCell ref="E14590:G14590"/>
    <mergeCell ref="E14591:G14591"/>
    <mergeCell ref="E14592:G14592"/>
    <mergeCell ref="E14593:G14593"/>
    <mergeCell ref="E14582:G14582"/>
    <mergeCell ref="E14583:G14583"/>
    <mergeCell ref="E14584:G14584"/>
    <mergeCell ref="E14585:G14585"/>
    <mergeCell ref="E14586:G14586"/>
    <mergeCell ref="E14587:G14587"/>
    <mergeCell ref="E14576:G14576"/>
    <mergeCell ref="E14577:G14577"/>
    <mergeCell ref="E14578:G14578"/>
    <mergeCell ref="E14579:G14579"/>
    <mergeCell ref="E14580:G14580"/>
    <mergeCell ref="E14581:G14581"/>
    <mergeCell ref="E14570:G14570"/>
    <mergeCell ref="E14571:G14571"/>
    <mergeCell ref="E14572:G14572"/>
    <mergeCell ref="E14573:G14573"/>
    <mergeCell ref="E14574:G14574"/>
    <mergeCell ref="E14575:G14575"/>
    <mergeCell ref="E14564:G14564"/>
    <mergeCell ref="E14565:G14565"/>
    <mergeCell ref="E14566:G14566"/>
    <mergeCell ref="E14567:G14567"/>
    <mergeCell ref="E14568:G14568"/>
    <mergeCell ref="E14569:G14569"/>
    <mergeCell ref="E14558:G14558"/>
    <mergeCell ref="E14559:G14559"/>
    <mergeCell ref="E14560:G14560"/>
    <mergeCell ref="E14561:G14561"/>
    <mergeCell ref="E14562:G14562"/>
    <mergeCell ref="E14563:G14563"/>
    <mergeCell ref="E14552:G14552"/>
    <mergeCell ref="E14553:G14553"/>
    <mergeCell ref="E14554:G14554"/>
    <mergeCell ref="E14555:G14555"/>
    <mergeCell ref="E14556:G14556"/>
    <mergeCell ref="E14557:G14557"/>
    <mergeCell ref="E14546:G14546"/>
    <mergeCell ref="E14547:G14547"/>
    <mergeCell ref="E14548:G14548"/>
    <mergeCell ref="E14549:G14549"/>
    <mergeCell ref="E14550:G14550"/>
    <mergeCell ref="E14551:G14551"/>
    <mergeCell ref="E14540:G14540"/>
    <mergeCell ref="E14541:G14541"/>
    <mergeCell ref="E14542:G14542"/>
    <mergeCell ref="E14543:G14543"/>
    <mergeCell ref="E14544:G14544"/>
    <mergeCell ref="E14545:G14545"/>
    <mergeCell ref="E14534:G14534"/>
    <mergeCell ref="E14535:G14535"/>
    <mergeCell ref="E14536:G14536"/>
    <mergeCell ref="E14537:G14537"/>
    <mergeCell ref="E14538:G14538"/>
    <mergeCell ref="E14539:G14539"/>
    <mergeCell ref="E14528:G14528"/>
    <mergeCell ref="E14529:G14529"/>
    <mergeCell ref="E14530:G14530"/>
    <mergeCell ref="E14531:G14531"/>
    <mergeCell ref="E14532:G14532"/>
    <mergeCell ref="E14533:G14533"/>
    <mergeCell ref="E14522:G14522"/>
    <mergeCell ref="E14523:G14523"/>
    <mergeCell ref="E14524:G14524"/>
    <mergeCell ref="E14525:G14525"/>
    <mergeCell ref="E14526:G14526"/>
    <mergeCell ref="E14527:G14527"/>
    <mergeCell ref="E14516:G14516"/>
    <mergeCell ref="E14517:G14517"/>
    <mergeCell ref="E14518:G14518"/>
    <mergeCell ref="E14519:G14519"/>
    <mergeCell ref="E14520:G14520"/>
    <mergeCell ref="E14521:G14521"/>
    <mergeCell ref="E14510:G14510"/>
    <mergeCell ref="E14511:G14511"/>
    <mergeCell ref="E14512:G14512"/>
    <mergeCell ref="E14513:G14513"/>
    <mergeCell ref="E14514:G14514"/>
    <mergeCell ref="E14515:G14515"/>
    <mergeCell ref="E14504:G14504"/>
    <mergeCell ref="E14505:G14505"/>
    <mergeCell ref="E14506:G14506"/>
    <mergeCell ref="E14507:G14507"/>
    <mergeCell ref="E14508:G14508"/>
    <mergeCell ref="E14509:G14509"/>
    <mergeCell ref="E14498:G14498"/>
    <mergeCell ref="E14499:G14499"/>
    <mergeCell ref="E14500:G14500"/>
    <mergeCell ref="E14501:G14501"/>
    <mergeCell ref="E14502:G14502"/>
    <mergeCell ref="E14503:G14503"/>
    <mergeCell ref="E14492:G14492"/>
    <mergeCell ref="E14493:G14493"/>
    <mergeCell ref="E14494:G14494"/>
    <mergeCell ref="E14495:G14495"/>
    <mergeCell ref="E14496:G14496"/>
    <mergeCell ref="E14497:G14497"/>
    <mergeCell ref="E14486:G14486"/>
    <mergeCell ref="E14487:G14487"/>
    <mergeCell ref="E14488:G14488"/>
    <mergeCell ref="E14489:G14489"/>
    <mergeCell ref="E14490:G14490"/>
    <mergeCell ref="E14491:G14491"/>
    <mergeCell ref="E14480:G14480"/>
    <mergeCell ref="E14481:G14481"/>
    <mergeCell ref="E14482:G14482"/>
    <mergeCell ref="E14483:G14483"/>
    <mergeCell ref="E14484:G14484"/>
    <mergeCell ref="E14485:G14485"/>
    <mergeCell ref="E14474:G14474"/>
    <mergeCell ref="E14475:G14475"/>
    <mergeCell ref="E14476:G14476"/>
    <mergeCell ref="E14477:G14477"/>
    <mergeCell ref="E14478:G14478"/>
    <mergeCell ref="E14479:G14479"/>
    <mergeCell ref="E14468:G14468"/>
    <mergeCell ref="E14469:G14469"/>
    <mergeCell ref="E14470:G14470"/>
    <mergeCell ref="E14471:G14471"/>
    <mergeCell ref="E14472:G14472"/>
    <mergeCell ref="E14473:G14473"/>
    <mergeCell ref="E14462:G14462"/>
    <mergeCell ref="E14463:G14463"/>
    <mergeCell ref="E14464:G14464"/>
    <mergeCell ref="E14465:G14465"/>
    <mergeCell ref="E14466:G14466"/>
    <mergeCell ref="E14467:G14467"/>
    <mergeCell ref="E14456:G14456"/>
    <mergeCell ref="E14457:G14457"/>
    <mergeCell ref="E14458:G14458"/>
    <mergeCell ref="E14459:G14459"/>
    <mergeCell ref="E14460:G14460"/>
    <mergeCell ref="E14461:G14461"/>
    <mergeCell ref="E14450:G14450"/>
    <mergeCell ref="E14451:G14451"/>
    <mergeCell ref="E14452:G14452"/>
    <mergeCell ref="E14453:G14453"/>
    <mergeCell ref="E14454:G14454"/>
    <mergeCell ref="E14455:G14455"/>
    <mergeCell ref="E14444:G14444"/>
    <mergeCell ref="E14445:G14445"/>
    <mergeCell ref="E14446:G14446"/>
    <mergeCell ref="E14447:G14447"/>
    <mergeCell ref="E14448:G14448"/>
    <mergeCell ref="E14449:G14449"/>
    <mergeCell ref="E14438:G14438"/>
    <mergeCell ref="E14439:G14439"/>
    <mergeCell ref="E14440:G14440"/>
    <mergeCell ref="E14441:G14441"/>
    <mergeCell ref="E14442:G14442"/>
    <mergeCell ref="E14443:G14443"/>
    <mergeCell ref="E14432:G14432"/>
    <mergeCell ref="E14433:G14433"/>
    <mergeCell ref="E14434:G14434"/>
    <mergeCell ref="E14435:G14435"/>
    <mergeCell ref="E14436:G14436"/>
    <mergeCell ref="E14437:G14437"/>
    <mergeCell ref="E14426:G14426"/>
    <mergeCell ref="E14427:G14427"/>
    <mergeCell ref="E14428:G14428"/>
    <mergeCell ref="E14429:G14429"/>
    <mergeCell ref="E14430:G14430"/>
    <mergeCell ref="E14431:G14431"/>
    <mergeCell ref="E14420:G14420"/>
    <mergeCell ref="E14421:G14421"/>
    <mergeCell ref="E14422:G14422"/>
    <mergeCell ref="E14423:G14423"/>
    <mergeCell ref="E14424:G14424"/>
    <mergeCell ref="E14425:G14425"/>
    <mergeCell ref="E14414:G14414"/>
    <mergeCell ref="E14415:G14415"/>
    <mergeCell ref="E14416:G14416"/>
    <mergeCell ref="E14417:G14417"/>
    <mergeCell ref="E14418:G14418"/>
    <mergeCell ref="E14419:G14419"/>
    <mergeCell ref="E14408:G14408"/>
    <mergeCell ref="E14409:G14409"/>
    <mergeCell ref="E14410:G14410"/>
    <mergeCell ref="E14411:G14411"/>
    <mergeCell ref="E14412:G14412"/>
    <mergeCell ref="E14413:G14413"/>
    <mergeCell ref="E14402:G14402"/>
    <mergeCell ref="E14403:G14403"/>
    <mergeCell ref="E14404:G14404"/>
    <mergeCell ref="E14405:G14405"/>
    <mergeCell ref="E14406:G14406"/>
    <mergeCell ref="E14407:G14407"/>
    <mergeCell ref="E14396:G14396"/>
    <mergeCell ref="E14397:G14397"/>
    <mergeCell ref="E14398:G14398"/>
    <mergeCell ref="E14399:G14399"/>
    <mergeCell ref="E14400:G14400"/>
    <mergeCell ref="E14401:G14401"/>
    <mergeCell ref="E14390:G14390"/>
    <mergeCell ref="E14391:G14391"/>
    <mergeCell ref="E14392:G14392"/>
    <mergeCell ref="E14393:G14393"/>
    <mergeCell ref="E14394:G14394"/>
    <mergeCell ref="E14395:G14395"/>
    <mergeCell ref="E14384:G14384"/>
    <mergeCell ref="E14385:G14385"/>
    <mergeCell ref="E14386:G14386"/>
    <mergeCell ref="E14387:G14387"/>
    <mergeCell ref="E14388:G14388"/>
    <mergeCell ref="E14389:G14389"/>
    <mergeCell ref="E14378:G14378"/>
    <mergeCell ref="E14379:G14379"/>
    <mergeCell ref="E14380:G14380"/>
    <mergeCell ref="E14381:G14381"/>
    <mergeCell ref="E14382:G14382"/>
    <mergeCell ref="E14383:G14383"/>
    <mergeCell ref="E14372:G14372"/>
    <mergeCell ref="E14373:G14373"/>
    <mergeCell ref="E14374:G14374"/>
    <mergeCell ref="E14375:G14375"/>
    <mergeCell ref="E14376:G14376"/>
    <mergeCell ref="E14377:G14377"/>
    <mergeCell ref="E14366:G14366"/>
    <mergeCell ref="E14367:G14367"/>
    <mergeCell ref="E14368:G14368"/>
    <mergeCell ref="E14369:G14369"/>
    <mergeCell ref="E14370:G14370"/>
    <mergeCell ref="E14371:G14371"/>
    <mergeCell ref="E14360:G14360"/>
    <mergeCell ref="E14361:G14361"/>
    <mergeCell ref="E14362:G14362"/>
    <mergeCell ref="E14363:G14363"/>
    <mergeCell ref="E14364:G14364"/>
    <mergeCell ref="E14365:G14365"/>
    <mergeCell ref="E14354:G14354"/>
    <mergeCell ref="E14355:G14355"/>
    <mergeCell ref="E14356:G14356"/>
    <mergeCell ref="E14357:G14357"/>
    <mergeCell ref="E14358:G14358"/>
    <mergeCell ref="E14359:G14359"/>
    <mergeCell ref="E14348:G14348"/>
    <mergeCell ref="E14349:G14349"/>
    <mergeCell ref="E14350:G14350"/>
    <mergeCell ref="E14351:G14351"/>
    <mergeCell ref="E14352:G14352"/>
    <mergeCell ref="E14353:G14353"/>
    <mergeCell ref="E14342:G14342"/>
    <mergeCell ref="E14343:G14343"/>
    <mergeCell ref="E14344:G14344"/>
    <mergeCell ref="E14345:G14345"/>
    <mergeCell ref="E14346:G14346"/>
    <mergeCell ref="E14347:G14347"/>
    <mergeCell ref="E14336:G14336"/>
    <mergeCell ref="E14337:G14337"/>
    <mergeCell ref="E14338:G14338"/>
    <mergeCell ref="E14339:G14339"/>
    <mergeCell ref="E14340:G14340"/>
    <mergeCell ref="E14341:G14341"/>
    <mergeCell ref="E14330:G14330"/>
    <mergeCell ref="E14331:G14331"/>
    <mergeCell ref="E14332:G14332"/>
    <mergeCell ref="E14333:G14333"/>
    <mergeCell ref="E14334:G14334"/>
    <mergeCell ref="E14335:G14335"/>
    <mergeCell ref="E14324:G14324"/>
    <mergeCell ref="E14325:G14325"/>
    <mergeCell ref="E14326:G14326"/>
    <mergeCell ref="E14327:G14327"/>
    <mergeCell ref="E14328:G14328"/>
    <mergeCell ref="E14329:G14329"/>
    <mergeCell ref="E14318:G14318"/>
    <mergeCell ref="E14319:G14319"/>
    <mergeCell ref="E14320:G14320"/>
    <mergeCell ref="E14321:G14321"/>
    <mergeCell ref="E14322:G14322"/>
    <mergeCell ref="E14323:G14323"/>
    <mergeCell ref="E14312:G14312"/>
    <mergeCell ref="E14313:G14313"/>
    <mergeCell ref="E14314:G14314"/>
    <mergeCell ref="E14315:G14315"/>
    <mergeCell ref="E14316:G14316"/>
    <mergeCell ref="E14317:G14317"/>
    <mergeCell ref="E14306:G14306"/>
    <mergeCell ref="E14307:G14307"/>
    <mergeCell ref="E14308:G14308"/>
    <mergeCell ref="E14309:G14309"/>
    <mergeCell ref="E14310:G14310"/>
    <mergeCell ref="E14311:G14311"/>
    <mergeCell ref="E14300:G14300"/>
    <mergeCell ref="E14301:G14301"/>
    <mergeCell ref="E14302:G14302"/>
    <mergeCell ref="E14303:G14303"/>
    <mergeCell ref="E14304:G14304"/>
    <mergeCell ref="E14305:G14305"/>
    <mergeCell ref="E14294:G14294"/>
    <mergeCell ref="E14295:G14295"/>
    <mergeCell ref="E14296:G14296"/>
    <mergeCell ref="E14297:G14297"/>
    <mergeCell ref="E14298:G14298"/>
    <mergeCell ref="E14299:G14299"/>
    <mergeCell ref="E14288:G14288"/>
    <mergeCell ref="E14289:G14289"/>
    <mergeCell ref="E14290:G14290"/>
    <mergeCell ref="E14291:G14291"/>
    <mergeCell ref="E14292:G14292"/>
    <mergeCell ref="E14293:G14293"/>
    <mergeCell ref="E14282:G14282"/>
    <mergeCell ref="E14283:G14283"/>
    <mergeCell ref="E14284:G14284"/>
    <mergeCell ref="E14285:G14285"/>
    <mergeCell ref="E14286:G14286"/>
    <mergeCell ref="E14287:G14287"/>
    <mergeCell ref="E14276:G14276"/>
    <mergeCell ref="E14277:G14277"/>
    <mergeCell ref="E14278:G14278"/>
    <mergeCell ref="E14279:G14279"/>
    <mergeCell ref="E14280:G14280"/>
    <mergeCell ref="E14281:G14281"/>
    <mergeCell ref="E14270:G14270"/>
    <mergeCell ref="E14271:G14271"/>
    <mergeCell ref="E14272:G14272"/>
    <mergeCell ref="E14273:G14273"/>
    <mergeCell ref="E14274:G14274"/>
    <mergeCell ref="E14275:G14275"/>
    <mergeCell ref="E14264:G14264"/>
    <mergeCell ref="E14265:G14265"/>
    <mergeCell ref="E14266:G14266"/>
    <mergeCell ref="E14267:G14267"/>
    <mergeCell ref="E14268:G14268"/>
    <mergeCell ref="E14269:G14269"/>
    <mergeCell ref="E14258:G14258"/>
    <mergeCell ref="E14259:G14259"/>
    <mergeCell ref="E14260:G14260"/>
    <mergeCell ref="E14261:G14261"/>
    <mergeCell ref="E14262:G14262"/>
    <mergeCell ref="E14263:G14263"/>
    <mergeCell ref="E14252:G14252"/>
    <mergeCell ref="E14253:G14253"/>
    <mergeCell ref="E14254:G14254"/>
    <mergeCell ref="E14255:G14255"/>
    <mergeCell ref="E14256:G14256"/>
    <mergeCell ref="E14257:G14257"/>
    <mergeCell ref="E14246:G14246"/>
    <mergeCell ref="E14247:G14247"/>
    <mergeCell ref="E14248:G14248"/>
    <mergeCell ref="E14249:G14249"/>
    <mergeCell ref="E14250:G14250"/>
    <mergeCell ref="E14251:G14251"/>
    <mergeCell ref="E14240:G14240"/>
    <mergeCell ref="E14241:G14241"/>
    <mergeCell ref="E14242:G14242"/>
    <mergeCell ref="E14243:G14243"/>
    <mergeCell ref="E14244:G14244"/>
    <mergeCell ref="E14245:G14245"/>
    <mergeCell ref="E14234:G14234"/>
    <mergeCell ref="E14235:G14235"/>
    <mergeCell ref="E14236:G14236"/>
    <mergeCell ref="E14237:G14237"/>
    <mergeCell ref="E14238:G14238"/>
    <mergeCell ref="E14239:G14239"/>
    <mergeCell ref="E14228:G14228"/>
    <mergeCell ref="E14229:G14229"/>
    <mergeCell ref="E14230:G14230"/>
    <mergeCell ref="E14231:G14231"/>
    <mergeCell ref="E14232:G14232"/>
    <mergeCell ref="E14233:G14233"/>
    <mergeCell ref="E14222:G14222"/>
    <mergeCell ref="E14223:G14223"/>
    <mergeCell ref="E14224:G14224"/>
    <mergeCell ref="E14225:G14225"/>
    <mergeCell ref="E14226:G14226"/>
    <mergeCell ref="E14227:G14227"/>
    <mergeCell ref="E14216:G14216"/>
    <mergeCell ref="E14217:G14217"/>
    <mergeCell ref="E14218:G14218"/>
    <mergeCell ref="E14219:G14219"/>
    <mergeCell ref="E14220:G14220"/>
    <mergeCell ref="E14221:G14221"/>
    <mergeCell ref="E14210:G14210"/>
    <mergeCell ref="E14211:G14211"/>
    <mergeCell ref="E14212:G14212"/>
    <mergeCell ref="E14213:G14213"/>
    <mergeCell ref="E14214:G14214"/>
    <mergeCell ref="E14215:G14215"/>
    <mergeCell ref="E14204:G14204"/>
    <mergeCell ref="E14205:G14205"/>
    <mergeCell ref="E14206:G14206"/>
    <mergeCell ref="E14207:G14207"/>
    <mergeCell ref="E14208:G14208"/>
    <mergeCell ref="E14209:G14209"/>
    <mergeCell ref="E14198:G14198"/>
    <mergeCell ref="E14199:G14199"/>
    <mergeCell ref="E14200:G14200"/>
    <mergeCell ref="E14201:G14201"/>
    <mergeCell ref="E14202:G14202"/>
    <mergeCell ref="E14203:G14203"/>
    <mergeCell ref="E14192:G14192"/>
    <mergeCell ref="E14193:G14193"/>
    <mergeCell ref="E14194:G14194"/>
    <mergeCell ref="E14195:G14195"/>
    <mergeCell ref="E14196:G14196"/>
    <mergeCell ref="E14197:G14197"/>
    <mergeCell ref="E14186:G14186"/>
    <mergeCell ref="E14187:G14187"/>
    <mergeCell ref="E14188:G14188"/>
    <mergeCell ref="E14189:G14189"/>
    <mergeCell ref="E14190:G14190"/>
    <mergeCell ref="E14191:G14191"/>
    <mergeCell ref="E14180:G14180"/>
    <mergeCell ref="E14181:G14181"/>
    <mergeCell ref="E14182:G14182"/>
    <mergeCell ref="E14183:G14183"/>
    <mergeCell ref="E14184:G14184"/>
    <mergeCell ref="E14185:G14185"/>
    <mergeCell ref="E14174:G14174"/>
    <mergeCell ref="E14175:G14175"/>
    <mergeCell ref="E14176:G14176"/>
    <mergeCell ref="E14177:G14177"/>
    <mergeCell ref="E14178:G14178"/>
    <mergeCell ref="E14179:G14179"/>
    <mergeCell ref="E14168:G14168"/>
    <mergeCell ref="E14169:G14169"/>
    <mergeCell ref="E14170:G14170"/>
    <mergeCell ref="E14171:G14171"/>
    <mergeCell ref="E14172:G14172"/>
    <mergeCell ref="E14173:G14173"/>
    <mergeCell ref="E14162:G14162"/>
    <mergeCell ref="E14163:G14163"/>
    <mergeCell ref="E14164:G14164"/>
    <mergeCell ref="E14165:G14165"/>
    <mergeCell ref="E14166:G14166"/>
    <mergeCell ref="E14167:G14167"/>
    <mergeCell ref="E14156:G14156"/>
    <mergeCell ref="E14157:G14157"/>
    <mergeCell ref="E14158:G14158"/>
    <mergeCell ref="E14159:G14159"/>
    <mergeCell ref="E14160:G14160"/>
    <mergeCell ref="E14161:G14161"/>
    <mergeCell ref="E14150:G14150"/>
    <mergeCell ref="E14151:G14151"/>
    <mergeCell ref="E14152:G14152"/>
    <mergeCell ref="E14153:G14153"/>
    <mergeCell ref="E14154:G14154"/>
    <mergeCell ref="E14155:G14155"/>
    <mergeCell ref="E14144:G14144"/>
    <mergeCell ref="E14145:G14145"/>
    <mergeCell ref="E14146:G14146"/>
    <mergeCell ref="E14147:G14147"/>
    <mergeCell ref="E14148:G14148"/>
    <mergeCell ref="E14149:G14149"/>
    <mergeCell ref="E14138:G14138"/>
    <mergeCell ref="E14139:G14139"/>
    <mergeCell ref="E14140:G14140"/>
    <mergeCell ref="E14141:G14141"/>
    <mergeCell ref="E14142:G14142"/>
    <mergeCell ref="E14143:G14143"/>
    <mergeCell ref="E14132:G14132"/>
    <mergeCell ref="E14133:G14133"/>
    <mergeCell ref="E14134:G14134"/>
    <mergeCell ref="E14135:G14135"/>
    <mergeCell ref="E14136:G14136"/>
    <mergeCell ref="E14137:G14137"/>
    <mergeCell ref="E14126:G14126"/>
    <mergeCell ref="E14127:G14127"/>
    <mergeCell ref="E14128:G14128"/>
    <mergeCell ref="E14129:G14129"/>
    <mergeCell ref="E14130:G14130"/>
    <mergeCell ref="E14131:G14131"/>
    <mergeCell ref="E14120:G14120"/>
    <mergeCell ref="E14121:G14121"/>
    <mergeCell ref="E14122:G14122"/>
    <mergeCell ref="E14123:G14123"/>
    <mergeCell ref="E14124:G14124"/>
    <mergeCell ref="E14125:G14125"/>
    <mergeCell ref="E14114:G14114"/>
    <mergeCell ref="E14115:G14115"/>
    <mergeCell ref="E14116:G14116"/>
    <mergeCell ref="E14117:G14117"/>
    <mergeCell ref="E14118:G14118"/>
    <mergeCell ref="E14119:G14119"/>
    <mergeCell ref="E14108:G14108"/>
    <mergeCell ref="E14109:G14109"/>
    <mergeCell ref="E14110:G14110"/>
    <mergeCell ref="E14111:G14111"/>
    <mergeCell ref="E14112:G14112"/>
    <mergeCell ref="E14113:G14113"/>
    <mergeCell ref="E14102:G14102"/>
    <mergeCell ref="E14103:G14103"/>
    <mergeCell ref="E14104:G14104"/>
    <mergeCell ref="E14105:G14105"/>
    <mergeCell ref="E14106:G14106"/>
    <mergeCell ref="E14107:G14107"/>
    <mergeCell ref="E14096:G14096"/>
    <mergeCell ref="E14097:G14097"/>
    <mergeCell ref="E14098:G14098"/>
    <mergeCell ref="E14099:G14099"/>
    <mergeCell ref="E14100:G14100"/>
    <mergeCell ref="E14101:G14101"/>
    <mergeCell ref="E14090:G14090"/>
    <mergeCell ref="E14091:G14091"/>
    <mergeCell ref="E14092:G14092"/>
    <mergeCell ref="E14093:G14093"/>
    <mergeCell ref="E14094:G14094"/>
    <mergeCell ref="E14095:G14095"/>
    <mergeCell ref="E14084:G14084"/>
    <mergeCell ref="E14085:G14085"/>
    <mergeCell ref="E14086:G14086"/>
    <mergeCell ref="E14087:G14087"/>
    <mergeCell ref="E14088:G14088"/>
    <mergeCell ref="E14089:G14089"/>
    <mergeCell ref="E14078:G14078"/>
    <mergeCell ref="E14079:G14079"/>
    <mergeCell ref="E14080:G14080"/>
    <mergeCell ref="E14081:G14081"/>
    <mergeCell ref="E14082:G14082"/>
    <mergeCell ref="E14083:G14083"/>
    <mergeCell ref="E14072:G14072"/>
    <mergeCell ref="E14073:G14073"/>
    <mergeCell ref="E14074:G14074"/>
    <mergeCell ref="E14075:G14075"/>
    <mergeCell ref="E14076:G14076"/>
    <mergeCell ref="E14077:G14077"/>
    <mergeCell ref="E14066:G14066"/>
    <mergeCell ref="E14067:G14067"/>
    <mergeCell ref="E14068:G14068"/>
    <mergeCell ref="E14069:G14069"/>
    <mergeCell ref="E14070:G14070"/>
    <mergeCell ref="E14071:G14071"/>
    <mergeCell ref="E14060:G14060"/>
    <mergeCell ref="E14061:G14061"/>
    <mergeCell ref="E14062:G14062"/>
    <mergeCell ref="E14063:G14063"/>
    <mergeCell ref="E14064:G14064"/>
    <mergeCell ref="E14065:G14065"/>
    <mergeCell ref="E14054:G14054"/>
    <mergeCell ref="E14055:G14055"/>
    <mergeCell ref="E14056:G14056"/>
    <mergeCell ref="E14057:G14057"/>
    <mergeCell ref="E14058:G14058"/>
    <mergeCell ref="E14059:G14059"/>
    <mergeCell ref="E14048:G14048"/>
    <mergeCell ref="E14049:G14049"/>
    <mergeCell ref="E14050:G14050"/>
    <mergeCell ref="E14051:G14051"/>
    <mergeCell ref="E14052:G14052"/>
    <mergeCell ref="E14053:G14053"/>
    <mergeCell ref="E14042:G14042"/>
    <mergeCell ref="E14043:G14043"/>
    <mergeCell ref="E14044:G14044"/>
    <mergeCell ref="E14045:G14045"/>
    <mergeCell ref="E14046:G14046"/>
    <mergeCell ref="E14047:G14047"/>
    <mergeCell ref="E14036:G14036"/>
    <mergeCell ref="E14037:G14037"/>
    <mergeCell ref="E14038:G14038"/>
    <mergeCell ref="E14039:G14039"/>
    <mergeCell ref="E14040:G14040"/>
    <mergeCell ref="E14041:G14041"/>
    <mergeCell ref="E14030:G14030"/>
    <mergeCell ref="E14031:G14031"/>
    <mergeCell ref="E14032:G14032"/>
    <mergeCell ref="E14033:G14033"/>
    <mergeCell ref="E14034:G14034"/>
    <mergeCell ref="E14035:G14035"/>
    <mergeCell ref="E14024:G14024"/>
    <mergeCell ref="E14025:G14025"/>
    <mergeCell ref="E14026:G14026"/>
    <mergeCell ref="E14027:G14027"/>
    <mergeCell ref="E14028:G14028"/>
    <mergeCell ref="E14029:G14029"/>
    <mergeCell ref="E14018:G14018"/>
    <mergeCell ref="E14019:G14019"/>
    <mergeCell ref="E14020:G14020"/>
    <mergeCell ref="E14021:G14021"/>
    <mergeCell ref="E14022:G14022"/>
    <mergeCell ref="E14023:G14023"/>
    <mergeCell ref="E14012:G14012"/>
    <mergeCell ref="E14013:G14013"/>
    <mergeCell ref="E14014:G14014"/>
    <mergeCell ref="E14015:G14015"/>
    <mergeCell ref="E14016:G14016"/>
    <mergeCell ref="E14017:G14017"/>
    <mergeCell ref="E14006:G14006"/>
    <mergeCell ref="E14007:G14007"/>
    <mergeCell ref="E14008:G14008"/>
    <mergeCell ref="E14009:G14009"/>
    <mergeCell ref="E14010:G14010"/>
    <mergeCell ref="E14011:G14011"/>
    <mergeCell ref="E14000:G14000"/>
    <mergeCell ref="E14001:G14001"/>
    <mergeCell ref="E14002:G14002"/>
    <mergeCell ref="E14003:G14003"/>
    <mergeCell ref="E14004:G14004"/>
    <mergeCell ref="E14005:G14005"/>
    <mergeCell ref="E13994:G13994"/>
    <mergeCell ref="E13995:G13995"/>
    <mergeCell ref="E13996:G13996"/>
    <mergeCell ref="E13997:G13997"/>
    <mergeCell ref="E13998:G13998"/>
    <mergeCell ref="E13999:G13999"/>
    <mergeCell ref="E13988:G13988"/>
    <mergeCell ref="E13989:G13989"/>
    <mergeCell ref="E13990:G13990"/>
    <mergeCell ref="E13991:G13991"/>
    <mergeCell ref="E13992:G13992"/>
    <mergeCell ref="E13993:G13993"/>
    <mergeCell ref="E13982:G13982"/>
    <mergeCell ref="E13983:G13983"/>
    <mergeCell ref="E13984:G13984"/>
    <mergeCell ref="E13985:G13985"/>
    <mergeCell ref="E13986:G13986"/>
    <mergeCell ref="E13987:G13987"/>
    <mergeCell ref="E13976:G13976"/>
    <mergeCell ref="E13977:G13977"/>
    <mergeCell ref="E13978:G13978"/>
    <mergeCell ref="E13979:G13979"/>
    <mergeCell ref="E13980:G13980"/>
    <mergeCell ref="E13981:G13981"/>
    <mergeCell ref="E13970:G13970"/>
    <mergeCell ref="E13971:G13971"/>
    <mergeCell ref="E13972:G13972"/>
    <mergeCell ref="E13973:G13973"/>
    <mergeCell ref="E13974:G13974"/>
    <mergeCell ref="E13975:G13975"/>
    <mergeCell ref="E13964:G13964"/>
    <mergeCell ref="E13965:G13965"/>
    <mergeCell ref="E13966:G13966"/>
    <mergeCell ref="E13967:G13967"/>
    <mergeCell ref="E13968:G13968"/>
    <mergeCell ref="E13969:G13969"/>
    <mergeCell ref="E13958:G13958"/>
    <mergeCell ref="E13959:G13959"/>
    <mergeCell ref="E13960:G13960"/>
    <mergeCell ref="E13961:G13961"/>
    <mergeCell ref="E13962:G13962"/>
    <mergeCell ref="E13963:G13963"/>
    <mergeCell ref="E13952:G13952"/>
    <mergeCell ref="E13953:G13953"/>
    <mergeCell ref="E13954:G13954"/>
    <mergeCell ref="E13955:G13955"/>
    <mergeCell ref="E13956:G13956"/>
    <mergeCell ref="E13957:G13957"/>
    <mergeCell ref="E13946:G13946"/>
    <mergeCell ref="E13947:G13947"/>
    <mergeCell ref="E13948:G13948"/>
    <mergeCell ref="E13949:G13949"/>
    <mergeCell ref="E13950:G13950"/>
    <mergeCell ref="E13951:G13951"/>
    <mergeCell ref="E13940:G13940"/>
    <mergeCell ref="E13941:G13941"/>
    <mergeCell ref="E13942:G13942"/>
    <mergeCell ref="E13943:G13943"/>
    <mergeCell ref="E13944:G13944"/>
    <mergeCell ref="E13945:G13945"/>
    <mergeCell ref="E13934:G13934"/>
    <mergeCell ref="E13935:G13935"/>
    <mergeCell ref="E13936:G13936"/>
    <mergeCell ref="E13937:G13937"/>
    <mergeCell ref="E13938:G13938"/>
    <mergeCell ref="E13939:G13939"/>
    <mergeCell ref="E13928:G13928"/>
    <mergeCell ref="E13929:G13929"/>
    <mergeCell ref="E13930:G13930"/>
    <mergeCell ref="E13931:G13931"/>
    <mergeCell ref="E13932:G13932"/>
    <mergeCell ref="E13933:G13933"/>
    <mergeCell ref="E13922:G13922"/>
    <mergeCell ref="E13923:G13923"/>
    <mergeCell ref="E13924:G13924"/>
    <mergeCell ref="E13925:G13925"/>
    <mergeCell ref="E13926:G13926"/>
    <mergeCell ref="E13927:G13927"/>
    <mergeCell ref="E13916:G13916"/>
    <mergeCell ref="E13917:G13917"/>
    <mergeCell ref="E13918:G13918"/>
    <mergeCell ref="E13919:G13919"/>
    <mergeCell ref="E13920:G13920"/>
    <mergeCell ref="E13921:G13921"/>
    <mergeCell ref="E13910:G13910"/>
    <mergeCell ref="E13911:G13911"/>
    <mergeCell ref="E13912:G13912"/>
    <mergeCell ref="E13913:G13913"/>
    <mergeCell ref="E13914:G13914"/>
    <mergeCell ref="E13915:G13915"/>
    <mergeCell ref="E13904:G13904"/>
    <mergeCell ref="E13905:G13905"/>
    <mergeCell ref="E13906:G13906"/>
    <mergeCell ref="E13907:G13907"/>
    <mergeCell ref="E13908:G13908"/>
    <mergeCell ref="E13909:G13909"/>
    <mergeCell ref="E13898:G13898"/>
    <mergeCell ref="E13899:G13899"/>
    <mergeCell ref="E13900:G13900"/>
    <mergeCell ref="E13901:G13901"/>
    <mergeCell ref="E13902:G13902"/>
    <mergeCell ref="E13903:G13903"/>
    <mergeCell ref="E13892:G13892"/>
    <mergeCell ref="E13893:G13893"/>
    <mergeCell ref="E13894:G13894"/>
    <mergeCell ref="E13895:G13895"/>
    <mergeCell ref="E13896:G13896"/>
    <mergeCell ref="E13897:G13897"/>
    <mergeCell ref="E13886:G13886"/>
    <mergeCell ref="E13887:G13887"/>
    <mergeCell ref="E13888:G13888"/>
    <mergeCell ref="E13889:G13889"/>
    <mergeCell ref="E13890:G13890"/>
    <mergeCell ref="E13891:G13891"/>
    <mergeCell ref="E13880:G13880"/>
    <mergeCell ref="E13881:G13881"/>
    <mergeCell ref="E13882:G13882"/>
    <mergeCell ref="E13883:G13883"/>
    <mergeCell ref="E13884:G13884"/>
    <mergeCell ref="E13885:G13885"/>
    <mergeCell ref="E13874:G13874"/>
    <mergeCell ref="E13875:G13875"/>
    <mergeCell ref="E13876:G13876"/>
    <mergeCell ref="E13877:G13877"/>
    <mergeCell ref="E13878:G13878"/>
    <mergeCell ref="E13879:G13879"/>
    <mergeCell ref="E13868:G13868"/>
    <mergeCell ref="E13869:G13869"/>
    <mergeCell ref="E13870:G13870"/>
    <mergeCell ref="E13871:G13871"/>
    <mergeCell ref="E13872:G13872"/>
    <mergeCell ref="E13873:G13873"/>
    <mergeCell ref="E13862:G13862"/>
    <mergeCell ref="E13863:G13863"/>
    <mergeCell ref="E13864:G13864"/>
    <mergeCell ref="E13865:G13865"/>
    <mergeCell ref="E13866:G13866"/>
    <mergeCell ref="E13867:G13867"/>
    <mergeCell ref="E13856:G13856"/>
    <mergeCell ref="E13857:G13857"/>
    <mergeCell ref="E13858:G13858"/>
    <mergeCell ref="E13859:G13859"/>
    <mergeCell ref="E13860:G13860"/>
    <mergeCell ref="E13861:G13861"/>
    <mergeCell ref="E13850:G13850"/>
    <mergeCell ref="E13851:G13851"/>
    <mergeCell ref="E13852:G13852"/>
    <mergeCell ref="E13853:G13853"/>
    <mergeCell ref="E13854:G13854"/>
    <mergeCell ref="E13855:G13855"/>
    <mergeCell ref="E13844:G13844"/>
    <mergeCell ref="E13845:G13845"/>
    <mergeCell ref="E13846:G13846"/>
    <mergeCell ref="E13847:G13847"/>
    <mergeCell ref="E13848:G13848"/>
    <mergeCell ref="E13849:G13849"/>
    <mergeCell ref="E13838:G13838"/>
    <mergeCell ref="E13839:G13839"/>
    <mergeCell ref="E13840:G13840"/>
    <mergeCell ref="E13841:G13841"/>
    <mergeCell ref="E13842:G13842"/>
    <mergeCell ref="E13843:G13843"/>
    <mergeCell ref="E13832:G13832"/>
    <mergeCell ref="E13833:G13833"/>
    <mergeCell ref="E13834:G13834"/>
    <mergeCell ref="E13835:G13835"/>
    <mergeCell ref="E13836:G13836"/>
    <mergeCell ref="E13837:G13837"/>
    <mergeCell ref="E13826:G13826"/>
    <mergeCell ref="E13827:G13827"/>
    <mergeCell ref="E13828:G13828"/>
    <mergeCell ref="E13829:G13829"/>
    <mergeCell ref="E13830:G13830"/>
    <mergeCell ref="E13831:G13831"/>
    <mergeCell ref="E13820:G13820"/>
    <mergeCell ref="E13821:G13821"/>
    <mergeCell ref="E13822:G13822"/>
    <mergeCell ref="E13823:G13823"/>
    <mergeCell ref="E13824:G13824"/>
    <mergeCell ref="E13825:G13825"/>
    <mergeCell ref="E13814:G13814"/>
    <mergeCell ref="E13815:G13815"/>
    <mergeCell ref="E13816:G13816"/>
    <mergeCell ref="E13817:G13817"/>
    <mergeCell ref="E13818:G13818"/>
    <mergeCell ref="E13819:G13819"/>
    <mergeCell ref="E13808:G13808"/>
    <mergeCell ref="E13809:G13809"/>
    <mergeCell ref="E13810:G13810"/>
    <mergeCell ref="E13811:G13811"/>
    <mergeCell ref="E13812:G13812"/>
    <mergeCell ref="E13813:G13813"/>
    <mergeCell ref="E13802:G13802"/>
    <mergeCell ref="E13803:G13803"/>
    <mergeCell ref="E13804:G13804"/>
    <mergeCell ref="E13805:G13805"/>
    <mergeCell ref="E13806:G13806"/>
    <mergeCell ref="E13807:G13807"/>
    <mergeCell ref="E13796:G13796"/>
    <mergeCell ref="E13797:G13797"/>
    <mergeCell ref="E13798:G13798"/>
    <mergeCell ref="E13799:G13799"/>
    <mergeCell ref="E13800:G13800"/>
    <mergeCell ref="E13801:G13801"/>
    <mergeCell ref="E13790:G13790"/>
    <mergeCell ref="E13791:G13791"/>
    <mergeCell ref="E13792:G13792"/>
    <mergeCell ref="E13793:G13793"/>
    <mergeCell ref="E13794:G13794"/>
    <mergeCell ref="E13795:G13795"/>
    <mergeCell ref="E13784:G13784"/>
    <mergeCell ref="E13785:G13785"/>
    <mergeCell ref="E13786:G13786"/>
    <mergeCell ref="E13787:G13787"/>
    <mergeCell ref="E13788:G13788"/>
    <mergeCell ref="E13789:G13789"/>
    <mergeCell ref="E13778:G13778"/>
    <mergeCell ref="E13779:G13779"/>
    <mergeCell ref="E13780:G13780"/>
    <mergeCell ref="E13781:G13781"/>
    <mergeCell ref="E13782:G13782"/>
    <mergeCell ref="E13783:G13783"/>
    <mergeCell ref="E13772:G13772"/>
    <mergeCell ref="E13773:G13773"/>
    <mergeCell ref="E13774:G13774"/>
    <mergeCell ref="E13775:G13775"/>
    <mergeCell ref="E13776:G13776"/>
    <mergeCell ref="E13777:G13777"/>
    <mergeCell ref="E13766:G13766"/>
    <mergeCell ref="E13767:G13767"/>
    <mergeCell ref="E13768:G13768"/>
    <mergeCell ref="E13769:G13769"/>
    <mergeCell ref="E13770:G13770"/>
    <mergeCell ref="E13771:G13771"/>
    <mergeCell ref="E13760:G13760"/>
    <mergeCell ref="E13761:G13761"/>
    <mergeCell ref="E13762:G13762"/>
    <mergeCell ref="E13763:G13763"/>
    <mergeCell ref="E13764:G13764"/>
    <mergeCell ref="E13765:G13765"/>
    <mergeCell ref="E13754:G13754"/>
    <mergeCell ref="E13755:G13755"/>
    <mergeCell ref="E13756:G13756"/>
    <mergeCell ref="E13757:G13757"/>
    <mergeCell ref="E13758:G13758"/>
    <mergeCell ref="E13759:G13759"/>
    <mergeCell ref="E13748:G13748"/>
    <mergeCell ref="E13749:G13749"/>
    <mergeCell ref="E13750:G13750"/>
    <mergeCell ref="E13751:G13751"/>
    <mergeCell ref="E13752:G13752"/>
    <mergeCell ref="E13753:G13753"/>
    <mergeCell ref="E13742:G13742"/>
    <mergeCell ref="E13743:G13743"/>
    <mergeCell ref="E13744:G13744"/>
    <mergeCell ref="E13745:G13745"/>
    <mergeCell ref="E13746:G13746"/>
    <mergeCell ref="E13747:G13747"/>
    <mergeCell ref="E13736:G13736"/>
    <mergeCell ref="E13737:G13737"/>
    <mergeCell ref="E13738:G13738"/>
    <mergeCell ref="E13739:G13739"/>
    <mergeCell ref="E13740:G13740"/>
    <mergeCell ref="E13741:G13741"/>
    <mergeCell ref="E13730:G13730"/>
    <mergeCell ref="E13731:G13731"/>
    <mergeCell ref="E13732:G13732"/>
    <mergeCell ref="E13733:G13733"/>
    <mergeCell ref="E13734:G13734"/>
    <mergeCell ref="E13735:G13735"/>
    <mergeCell ref="E13724:G13724"/>
    <mergeCell ref="E13725:G13725"/>
    <mergeCell ref="E13726:G13726"/>
    <mergeCell ref="E13727:G13727"/>
    <mergeCell ref="E13728:G13728"/>
    <mergeCell ref="E13729:G13729"/>
    <mergeCell ref="E13718:G13718"/>
    <mergeCell ref="E13719:G13719"/>
    <mergeCell ref="E13720:G13720"/>
    <mergeCell ref="E13721:G13721"/>
    <mergeCell ref="E13722:G13722"/>
    <mergeCell ref="E13723:G13723"/>
    <mergeCell ref="E13712:G13712"/>
    <mergeCell ref="E13713:G13713"/>
    <mergeCell ref="E13714:G13714"/>
    <mergeCell ref="E13715:G13715"/>
    <mergeCell ref="E13716:G13716"/>
    <mergeCell ref="E13717:G13717"/>
    <mergeCell ref="E13706:G13706"/>
    <mergeCell ref="E13707:G13707"/>
    <mergeCell ref="E13708:G13708"/>
    <mergeCell ref="E13709:G13709"/>
    <mergeCell ref="E13710:G13710"/>
    <mergeCell ref="E13711:G13711"/>
    <mergeCell ref="E13700:G13700"/>
    <mergeCell ref="E13701:G13701"/>
    <mergeCell ref="E13702:G13702"/>
    <mergeCell ref="E13703:G13703"/>
    <mergeCell ref="E13704:G13704"/>
    <mergeCell ref="E13705:G13705"/>
    <mergeCell ref="E13694:G13694"/>
    <mergeCell ref="E13695:G13695"/>
    <mergeCell ref="E13696:G13696"/>
    <mergeCell ref="E13697:G13697"/>
    <mergeCell ref="E13698:G13698"/>
    <mergeCell ref="E13699:G13699"/>
    <mergeCell ref="E13688:G13688"/>
    <mergeCell ref="E13689:G13689"/>
    <mergeCell ref="E13690:G13690"/>
    <mergeCell ref="E13691:G13691"/>
    <mergeCell ref="E13692:G13692"/>
    <mergeCell ref="E13693:G13693"/>
    <mergeCell ref="E13682:G13682"/>
    <mergeCell ref="E13683:G13683"/>
    <mergeCell ref="E13684:G13684"/>
    <mergeCell ref="E13685:G13685"/>
    <mergeCell ref="E13686:G13686"/>
    <mergeCell ref="E13687:G13687"/>
    <mergeCell ref="E13676:G13676"/>
    <mergeCell ref="E13677:G13677"/>
    <mergeCell ref="E13678:G13678"/>
    <mergeCell ref="E13679:G13679"/>
    <mergeCell ref="E13680:G13680"/>
    <mergeCell ref="E13681:G13681"/>
    <mergeCell ref="E13670:G13670"/>
    <mergeCell ref="E13671:G13671"/>
    <mergeCell ref="E13672:G13672"/>
    <mergeCell ref="E13673:G13673"/>
    <mergeCell ref="E13674:G13674"/>
    <mergeCell ref="E13675:G13675"/>
    <mergeCell ref="E13664:G13664"/>
    <mergeCell ref="E13665:G13665"/>
    <mergeCell ref="E13666:G13666"/>
    <mergeCell ref="E13667:G13667"/>
    <mergeCell ref="E13668:G13668"/>
    <mergeCell ref="E13669:G13669"/>
    <mergeCell ref="E13658:G13658"/>
    <mergeCell ref="E13659:G13659"/>
    <mergeCell ref="E13660:G13660"/>
    <mergeCell ref="E13661:G13661"/>
    <mergeCell ref="E13662:G13662"/>
    <mergeCell ref="E13663:G13663"/>
    <mergeCell ref="E13652:G13652"/>
    <mergeCell ref="E13653:G13653"/>
    <mergeCell ref="E13654:G13654"/>
    <mergeCell ref="E13655:G13655"/>
    <mergeCell ref="E13656:G13656"/>
    <mergeCell ref="E13657:G13657"/>
    <mergeCell ref="E13646:G13646"/>
    <mergeCell ref="E13647:G13647"/>
    <mergeCell ref="E13648:G13648"/>
    <mergeCell ref="E13649:G13649"/>
    <mergeCell ref="E13650:G13650"/>
    <mergeCell ref="E13651:G13651"/>
    <mergeCell ref="E13640:G13640"/>
    <mergeCell ref="E13641:G13641"/>
    <mergeCell ref="E13642:G13642"/>
    <mergeCell ref="E13643:G13643"/>
    <mergeCell ref="E13644:G13644"/>
    <mergeCell ref="E13645:G13645"/>
    <mergeCell ref="E13634:G13634"/>
    <mergeCell ref="E13635:G13635"/>
    <mergeCell ref="E13636:G13636"/>
    <mergeCell ref="E13637:G13637"/>
    <mergeCell ref="E13638:G13638"/>
    <mergeCell ref="E13639:G13639"/>
    <mergeCell ref="E13628:G13628"/>
    <mergeCell ref="E13629:G13629"/>
    <mergeCell ref="E13630:G13630"/>
    <mergeCell ref="E13631:G13631"/>
    <mergeCell ref="E13632:G13632"/>
    <mergeCell ref="E13633:G13633"/>
    <mergeCell ref="E13622:G13622"/>
    <mergeCell ref="E13623:G13623"/>
    <mergeCell ref="E13624:G13624"/>
    <mergeCell ref="E13625:G13625"/>
    <mergeCell ref="E13626:G13626"/>
    <mergeCell ref="E13627:G13627"/>
    <mergeCell ref="E13616:G13616"/>
    <mergeCell ref="E13617:G13617"/>
    <mergeCell ref="E13618:G13618"/>
    <mergeCell ref="E13619:G13619"/>
    <mergeCell ref="E13620:G13620"/>
    <mergeCell ref="E13621:G13621"/>
    <mergeCell ref="E13610:G13610"/>
    <mergeCell ref="E13611:G13611"/>
    <mergeCell ref="E13612:G13612"/>
    <mergeCell ref="E13613:G13613"/>
    <mergeCell ref="E13614:G13614"/>
    <mergeCell ref="E13615:G13615"/>
    <mergeCell ref="E13604:G13604"/>
    <mergeCell ref="E13605:G13605"/>
    <mergeCell ref="E13606:G13606"/>
    <mergeCell ref="E13607:G13607"/>
    <mergeCell ref="E13608:G13608"/>
    <mergeCell ref="E13609:G13609"/>
    <mergeCell ref="E13598:G13598"/>
    <mergeCell ref="E13599:G13599"/>
    <mergeCell ref="E13600:G13600"/>
    <mergeCell ref="E13601:G13601"/>
    <mergeCell ref="E13602:G13602"/>
    <mergeCell ref="E13603:G13603"/>
    <mergeCell ref="E13592:G13592"/>
    <mergeCell ref="E13593:G13593"/>
    <mergeCell ref="E13594:G13594"/>
    <mergeCell ref="E13595:G13595"/>
    <mergeCell ref="E13596:G13596"/>
    <mergeCell ref="E13597:G13597"/>
    <mergeCell ref="E13586:G13586"/>
    <mergeCell ref="E13587:G13587"/>
    <mergeCell ref="E13588:G13588"/>
    <mergeCell ref="E13589:G13589"/>
    <mergeCell ref="E13590:G13590"/>
    <mergeCell ref="E13591:G13591"/>
    <mergeCell ref="E13580:G13580"/>
    <mergeCell ref="E13581:G13581"/>
    <mergeCell ref="E13582:G13582"/>
    <mergeCell ref="E13583:G13583"/>
    <mergeCell ref="E13584:G13584"/>
    <mergeCell ref="E13585:G13585"/>
    <mergeCell ref="E13574:G13574"/>
    <mergeCell ref="E13575:G13575"/>
    <mergeCell ref="E13576:G13576"/>
    <mergeCell ref="E13577:G13577"/>
    <mergeCell ref="E13578:G13578"/>
    <mergeCell ref="E13579:G13579"/>
    <mergeCell ref="E13568:G13568"/>
    <mergeCell ref="E13569:G13569"/>
    <mergeCell ref="E13570:G13570"/>
    <mergeCell ref="E13571:G13571"/>
    <mergeCell ref="E13572:G13572"/>
    <mergeCell ref="E13573:G13573"/>
    <mergeCell ref="E13562:G13562"/>
    <mergeCell ref="E13563:G13563"/>
    <mergeCell ref="E13564:G13564"/>
    <mergeCell ref="E13565:G13565"/>
    <mergeCell ref="E13566:G13566"/>
    <mergeCell ref="E13567:G13567"/>
    <mergeCell ref="E13556:G13556"/>
    <mergeCell ref="E13557:G13557"/>
    <mergeCell ref="E13558:G13558"/>
    <mergeCell ref="E13559:G13559"/>
    <mergeCell ref="E13560:G13560"/>
    <mergeCell ref="E13561:G13561"/>
    <mergeCell ref="E13550:G13550"/>
    <mergeCell ref="E13551:G13551"/>
    <mergeCell ref="E13552:G13552"/>
    <mergeCell ref="E13553:G13553"/>
    <mergeCell ref="E13554:G13554"/>
    <mergeCell ref="E13555:G13555"/>
    <mergeCell ref="E13544:G13544"/>
    <mergeCell ref="E13545:G13545"/>
    <mergeCell ref="E13546:G13546"/>
    <mergeCell ref="E13547:G13547"/>
    <mergeCell ref="E13548:G13548"/>
    <mergeCell ref="E13549:G13549"/>
    <mergeCell ref="E13538:G13538"/>
    <mergeCell ref="E13539:G13539"/>
    <mergeCell ref="E13540:G13540"/>
    <mergeCell ref="E13541:G13541"/>
    <mergeCell ref="E13542:G13542"/>
    <mergeCell ref="E13543:G13543"/>
    <mergeCell ref="E13532:G13532"/>
    <mergeCell ref="E13533:G13533"/>
    <mergeCell ref="E13534:G13534"/>
    <mergeCell ref="E13535:G13535"/>
    <mergeCell ref="E13536:G13536"/>
    <mergeCell ref="E13537:G13537"/>
    <mergeCell ref="E13526:G13526"/>
    <mergeCell ref="E13527:G13527"/>
    <mergeCell ref="E13528:G13528"/>
    <mergeCell ref="E13529:G13529"/>
    <mergeCell ref="E13530:G13530"/>
    <mergeCell ref="E13531:G13531"/>
    <mergeCell ref="E13520:G13520"/>
    <mergeCell ref="E13521:G13521"/>
    <mergeCell ref="E13522:G13522"/>
    <mergeCell ref="E13523:G13523"/>
    <mergeCell ref="E13524:G13524"/>
    <mergeCell ref="E13525:G13525"/>
    <mergeCell ref="E13514:G13514"/>
    <mergeCell ref="E13515:G13515"/>
    <mergeCell ref="E13516:G13516"/>
    <mergeCell ref="E13517:G13517"/>
    <mergeCell ref="E13518:G13518"/>
    <mergeCell ref="E13519:G13519"/>
    <mergeCell ref="E13508:G13508"/>
    <mergeCell ref="E13509:G13509"/>
    <mergeCell ref="E13510:G13510"/>
    <mergeCell ref="E13511:G13511"/>
    <mergeCell ref="E13512:G13512"/>
    <mergeCell ref="E13513:G13513"/>
    <mergeCell ref="E13502:G13502"/>
    <mergeCell ref="E13503:G13503"/>
    <mergeCell ref="E13504:G13504"/>
    <mergeCell ref="E13505:G13505"/>
    <mergeCell ref="E13506:G13506"/>
    <mergeCell ref="E13507:G13507"/>
    <mergeCell ref="E13496:G13496"/>
    <mergeCell ref="E13497:G13497"/>
    <mergeCell ref="E13498:G13498"/>
    <mergeCell ref="E13499:G13499"/>
    <mergeCell ref="E13500:G13500"/>
    <mergeCell ref="E13501:G13501"/>
    <mergeCell ref="E13490:G13490"/>
    <mergeCell ref="E13491:G13491"/>
    <mergeCell ref="E13492:G13492"/>
    <mergeCell ref="E13493:G13493"/>
    <mergeCell ref="E13494:G13494"/>
    <mergeCell ref="E13495:G13495"/>
    <mergeCell ref="E13484:G13484"/>
    <mergeCell ref="E13485:G13485"/>
    <mergeCell ref="E13486:G13486"/>
    <mergeCell ref="E13487:G13487"/>
    <mergeCell ref="E13488:G13488"/>
    <mergeCell ref="E13489:G13489"/>
    <mergeCell ref="E13478:G13478"/>
    <mergeCell ref="E13479:G13479"/>
    <mergeCell ref="E13480:G13480"/>
    <mergeCell ref="E13481:G13481"/>
    <mergeCell ref="E13482:G13482"/>
    <mergeCell ref="E13483:G13483"/>
    <mergeCell ref="E13472:G13472"/>
    <mergeCell ref="E13473:G13473"/>
    <mergeCell ref="E13474:G13474"/>
    <mergeCell ref="E13475:G13475"/>
    <mergeCell ref="E13476:G13476"/>
    <mergeCell ref="E13477:G13477"/>
    <mergeCell ref="E13466:G13466"/>
    <mergeCell ref="E13467:G13467"/>
    <mergeCell ref="E13468:G13468"/>
    <mergeCell ref="E13469:G13469"/>
    <mergeCell ref="E13470:G13470"/>
    <mergeCell ref="E13471:G13471"/>
    <mergeCell ref="E13460:G13460"/>
    <mergeCell ref="E13461:G13461"/>
    <mergeCell ref="E13462:G13462"/>
    <mergeCell ref="E13463:G13463"/>
    <mergeCell ref="E13464:G13464"/>
    <mergeCell ref="E13465:G13465"/>
    <mergeCell ref="E13454:G13454"/>
    <mergeCell ref="E13455:G13455"/>
    <mergeCell ref="E13456:G13456"/>
    <mergeCell ref="E13457:G13457"/>
    <mergeCell ref="E13458:G13458"/>
    <mergeCell ref="E13459:G13459"/>
    <mergeCell ref="E13448:G13448"/>
    <mergeCell ref="E13449:G13449"/>
    <mergeCell ref="E13450:G13450"/>
    <mergeCell ref="E13451:G13451"/>
    <mergeCell ref="E13452:G13452"/>
    <mergeCell ref="E13453:G13453"/>
    <mergeCell ref="E13442:G13442"/>
    <mergeCell ref="E13443:G13443"/>
    <mergeCell ref="E13444:G13444"/>
    <mergeCell ref="E13445:G13445"/>
    <mergeCell ref="E13446:G13446"/>
    <mergeCell ref="E13447:G13447"/>
    <mergeCell ref="E13436:G13436"/>
    <mergeCell ref="E13437:G13437"/>
    <mergeCell ref="E13438:G13438"/>
    <mergeCell ref="E13439:G13439"/>
    <mergeCell ref="E13440:G13440"/>
    <mergeCell ref="E13441:G13441"/>
    <mergeCell ref="E13430:G13430"/>
    <mergeCell ref="E13431:G13431"/>
    <mergeCell ref="E13432:G13432"/>
    <mergeCell ref="E13433:G13433"/>
    <mergeCell ref="E13434:G13434"/>
    <mergeCell ref="E13435:G13435"/>
    <mergeCell ref="E13424:G13424"/>
    <mergeCell ref="E13425:G13425"/>
    <mergeCell ref="E13426:G13426"/>
    <mergeCell ref="E13427:G13427"/>
    <mergeCell ref="E13428:G13428"/>
    <mergeCell ref="E13429:G13429"/>
    <mergeCell ref="E13418:G13418"/>
    <mergeCell ref="E13419:G13419"/>
    <mergeCell ref="E13420:G13420"/>
    <mergeCell ref="E13421:G13421"/>
    <mergeCell ref="E13422:G13422"/>
    <mergeCell ref="E13423:G13423"/>
    <mergeCell ref="E13412:G13412"/>
    <mergeCell ref="E13413:G13413"/>
    <mergeCell ref="E13414:G13414"/>
    <mergeCell ref="E13415:G13415"/>
    <mergeCell ref="E13416:G13416"/>
    <mergeCell ref="E13417:G13417"/>
    <mergeCell ref="E13406:G13406"/>
    <mergeCell ref="E13407:G13407"/>
    <mergeCell ref="E13408:G13408"/>
    <mergeCell ref="E13409:G13409"/>
    <mergeCell ref="E13410:G13410"/>
    <mergeCell ref="E13411:G13411"/>
    <mergeCell ref="E13400:G13400"/>
    <mergeCell ref="E13401:G13401"/>
    <mergeCell ref="E13402:G13402"/>
    <mergeCell ref="E13403:G13403"/>
    <mergeCell ref="E13404:G13404"/>
    <mergeCell ref="E13405:G13405"/>
    <mergeCell ref="E13394:G13394"/>
    <mergeCell ref="E13395:G13395"/>
    <mergeCell ref="E13396:G13396"/>
    <mergeCell ref="E13397:G13397"/>
    <mergeCell ref="E13398:G13398"/>
    <mergeCell ref="E13399:G13399"/>
    <mergeCell ref="E13388:G13388"/>
    <mergeCell ref="E13389:G13389"/>
    <mergeCell ref="E13390:G13390"/>
    <mergeCell ref="E13391:G13391"/>
    <mergeCell ref="E13392:G13392"/>
    <mergeCell ref="E13393:G13393"/>
    <mergeCell ref="E13382:G13382"/>
    <mergeCell ref="E13383:G13383"/>
    <mergeCell ref="E13384:G13384"/>
    <mergeCell ref="E13385:G13385"/>
    <mergeCell ref="E13386:G13386"/>
    <mergeCell ref="E13387:G13387"/>
    <mergeCell ref="E13376:G13376"/>
    <mergeCell ref="E13377:G13377"/>
    <mergeCell ref="E13378:G13378"/>
    <mergeCell ref="E13379:G13379"/>
    <mergeCell ref="E13380:G13380"/>
    <mergeCell ref="E13381:G13381"/>
    <mergeCell ref="E13370:G13370"/>
    <mergeCell ref="E13371:G13371"/>
    <mergeCell ref="E13372:G13372"/>
    <mergeCell ref="E13373:G13373"/>
    <mergeCell ref="E13374:G13374"/>
    <mergeCell ref="E13375:G13375"/>
    <mergeCell ref="E13364:G13364"/>
    <mergeCell ref="E13365:G13365"/>
    <mergeCell ref="E13366:G13366"/>
    <mergeCell ref="E13367:G13367"/>
    <mergeCell ref="E13368:G13368"/>
    <mergeCell ref="E13369:G13369"/>
    <mergeCell ref="E13358:G13358"/>
    <mergeCell ref="E13359:G13359"/>
    <mergeCell ref="E13360:G13360"/>
    <mergeCell ref="E13361:G13361"/>
    <mergeCell ref="E13362:G13362"/>
    <mergeCell ref="E13363:G13363"/>
    <mergeCell ref="E13352:G13352"/>
    <mergeCell ref="E13353:G13353"/>
    <mergeCell ref="E13354:G13354"/>
    <mergeCell ref="E13355:G13355"/>
    <mergeCell ref="E13356:G13356"/>
    <mergeCell ref="E13357:G13357"/>
    <mergeCell ref="E13346:G13346"/>
    <mergeCell ref="E13347:G13347"/>
    <mergeCell ref="E13348:G13348"/>
    <mergeCell ref="E13349:G13349"/>
    <mergeCell ref="E13350:G13350"/>
    <mergeCell ref="E13351:G13351"/>
    <mergeCell ref="E13340:G13340"/>
    <mergeCell ref="E13341:G13341"/>
    <mergeCell ref="E13342:G13342"/>
    <mergeCell ref="E13343:G13343"/>
    <mergeCell ref="E13344:G13344"/>
    <mergeCell ref="E13345:G13345"/>
    <mergeCell ref="E13334:G13334"/>
    <mergeCell ref="E13335:G13335"/>
    <mergeCell ref="E13336:G13336"/>
    <mergeCell ref="E13337:G13337"/>
    <mergeCell ref="E13338:G13338"/>
    <mergeCell ref="E13339:G13339"/>
    <mergeCell ref="E13328:G13328"/>
    <mergeCell ref="E13329:G13329"/>
    <mergeCell ref="E13330:G13330"/>
    <mergeCell ref="E13331:G13331"/>
    <mergeCell ref="E13332:G13332"/>
    <mergeCell ref="E13333:G13333"/>
    <mergeCell ref="E13322:G13322"/>
    <mergeCell ref="E13323:G13323"/>
    <mergeCell ref="E13324:G13324"/>
    <mergeCell ref="E13325:G13325"/>
    <mergeCell ref="E13326:G13326"/>
    <mergeCell ref="E13327:G13327"/>
    <mergeCell ref="E13316:G13316"/>
    <mergeCell ref="E13317:G13317"/>
    <mergeCell ref="E13318:G13318"/>
    <mergeCell ref="E13319:G13319"/>
    <mergeCell ref="E13320:G13320"/>
    <mergeCell ref="E13321:G13321"/>
    <mergeCell ref="E13310:G13310"/>
    <mergeCell ref="E13311:G13311"/>
    <mergeCell ref="E13312:G13312"/>
    <mergeCell ref="E13313:G13313"/>
    <mergeCell ref="E13314:G13314"/>
    <mergeCell ref="E13315:G13315"/>
    <mergeCell ref="E13304:G13304"/>
    <mergeCell ref="E13305:G13305"/>
    <mergeCell ref="E13306:G13306"/>
    <mergeCell ref="E13307:G13307"/>
    <mergeCell ref="E13308:G13308"/>
    <mergeCell ref="E13309:G13309"/>
    <mergeCell ref="E13298:G13298"/>
    <mergeCell ref="E13299:G13299"/>
    <mergeCell ref="E13300:G13300"/>
    <mergeCell ref="E13301:G13301"/>
    <mergeCell ref="E13302:G13302"/>
    <mergeCell ref="E13303:G13303"/>
    <mergeCell ref="E13292:G13292"/>
    <mergeCell ref="E13293:G13293"/>
    <mergeCell ref="E13294:G13294"/>
    <mergeCell ref="E13295:G13295"/>
    <mergeCell ref="E13296:G13296"/>
    <mergeCell ref="E13297:G13297"/>
    <mergeCell ref="E13286:G13286"/>
    <mergeCell ref="E13287:G13287"/>
    <mergeCell ref="E13288:G13288"/>
    <mergeCell ref="E13289:G13289"/>
    <mergeCell ref="E13290:G13290"/>
    <mergeCell ref="E13291:G13291"/>
    <mergeCell ref="E13280:G13280"/>
    <mergeCell ref="E13281:G13281"/>
    <mergeCell ref="E13282:G13282"/>
    <mergeCell ref="E13283:G13283"/>
    <mergeCell ref="E13284:G13284"/>
    <mergeCell ref="E13285:G13285"/>
    <mergeCell ref="E13274:G13274"/>
    <mergeCell ref="E13275:G13275"/>
    <mergeCell ref="E13276:G13276"/>
    <mergeCell ref="E13277:G13277"/>
    <mergeCell ref="E13278:G13278"/>
    <mergeCell ref="E13279:G13279"/>
    <mergeCell ref="E13268:G13268"/>
    <mergeCell ref="E13269:G13269"/>
    <mergeCell ref="E13270:G13270"/>
    <mergeCell ref="E13271:G13271"/>
    <mergeCell ref="E13272:G13272"/>
    <mergeCell ref="E13273:G13273"/>
    <mergeCell ref="E13262:G13262"/>
    <mergeCell ref="E13263:G13263"/>
    <mergeCell ref="E13264:G13264"/>
    <mergeCell ref="E13265:G13265"/>
    <mergeCell ref="E13266:G13266"/>
    <mergeCell ref="E13267:G13267"/>
    <mergeCell ref="E13256:G13256"/>
    <mergeCell ref="E13257:G13257"/>
    <mergeCell ref="E13258:G13258"/>
    <mergeCell ref="E13259:G13259"/>
    <mergeCell ref="E13260:G13260"/>
    <mergeCell ref="E13261:G13261"/>
    <mergeCell ref="E13250:G13250"/>
    <mergeCell ref="E13251:G13251"/>
    <mergeCell ref="E13252:G13252"/>
    <mergeCell ref="E13253:G13253"/>
    <mergeCell ref="E13254:G13254"/>
    <mergeCell ref="E13255:G13255"/>
    <mergeCell ref="E13244:G13244"/>
    <mergeCell ref="E13245:G13245"/>
    <mergeCell ref="E13246:G13246"/>
    <mergeCell ref="E13247:G13247"/>
    <mergeCell ref="E13248:G13248"/>
    <mergeCell ref="E13249:G13249"/>
    <mergeCell ref="E13238:G13238"/>
    <mergeCell ref="E13239:G13239"/>
    <mergeCell ref="E13240:G13240"/>
    <mergeCell ref="E13241:G13241"/>
    <mergeCell ref="E13242:G13242"/>
    <mergeCell ref="E13243:G13243"/>
    <mergeCell ref="E13232:G13232"/>
    <mergeCell ref="E13233:G13233"/>
    <mergeCell ref="E13234:G13234"/>
    <mergeCell ref="E13235:G13235"/>
    <mergeCell ref="E13236:G13236"/>
    <mergeCell ref="E13237:G13237"/>
    <mergeCell ref="E13226:G13226"/>
    <mergeCell ref="E13227:G13227"/>
    <mergeCell ref="E13228:G13228"/>
    <mergeCell ref="E13229:G13229"/>
    <mergeCell ref="E13230:G13230"/>
    <mergeCell ref="E13231:G13231"/>
    <mergeCell ref="E13220:G13220"/>
    <mergeCell ref="E13221:G13221"/>
    <mergeCell ref="E13222:G13222"/>
    <mergeCell ref="E13223:G13223"/>
    <mergeCell ref="E13224:G13224"/>
    <mergeCell ref="E13225:G13225"/>
    <mergeCell ref="E13214:G13214"/>
    <mergeCell ref="E13215:G13215"/>
    <mergeCell ref="E13216:G13216"/>
    <mergeCell ref="E13217:G13217"/>
    <mergeCell ref="E13218:G13218"/>
    <mergeCell ref="E13219:G13219"/>
    <mergeCell ref="E13208:G13208"/>
    <mergeCell ref="E13209:G13209"/>
    <mergeCell ref="E13210:G13210"/>
    <mergeCell ref="E13211:G13211"/>
    <mergeCell ref="E13212:G13212"/>
    <mergeCell ref="E13213:G13213"/>
    <mergeCell ref="E13202:G13202"/>
    <mergeCell ref="E13203:G13203"/>
    <mergeCell ref="E13204:G13204"/>
    <mergeCell ref="E13205:G13205"/>
    <mergeCell ref="E13206:G13206"/>
    <mergeCell ref="E13207:G13207"/>
    <mergeCell ref="E13196:G13196"/>
    <mergeCell ref="E13197:G13197"/>
    <mergeCell ref="E13198:G13198"/>
    <mergeCell ref="E13199:G13199"/>
    <mergeCell ref="E13200:G13200"/>
    <mergeCell ref="E13201:G13201"/>
    <mergeCell ref="E13190:G13190"/>
    <mergeCell ref="E13191:G13191"/>
    <mergeCell ref="E13192:G13192"/>
    <mergeCell ref="E13193:G13193"/>
    <mergeCell ref="E13194:G13194"/>
    <mergeCell ref="E13195:G13195"/>
    <mergeCell ref="E13184:G13184"/>
    <mergeCell ref="E13185:G13185"/>
    <mergeCell ref="E13186:G13186"/>
    <mergeCell ref="E13187:G13187"/>
    <mergeCell ref="E13188:G13188"/>
    <mergeCell ref="E13189:G13189"/>
    <mergeCell ref="E13178:G13178"/>
    <mergeCell ref="E13179:G13179"/>
    <mergeCell ref="E13180:G13180"/>
    <mergeCell ref="E13181:G13181"/>
    <mergeCell ref="E13182:G13182"/>
    <mergeCell ref="E13183:G13183"/>
    <mergeCell ref="E13172:G13172"/>
    <mergeCell ref="E13173:G13173"/>
    <mergeCell ref="E13174:G13174"/>
    <mergeCell ref="E13175:G13175"/>
    <mergeCell ref="E13176:G13176"/>
    <mergeCell ref="E13177:G13177"/>
    <mergeCell ref="E13166:G13166"/>
    <mergeCell ref="E13167:G13167"/>
    <mergeCell ref="E13168:G13168"/>
    <mergeCell ref="E13169:G13169"/>
    <mergeCell ref="E13170:G13170"/>
    <mergeCell ref="E13171:G13171"/>
    <mergeCell ref="E13160:G13160"/>
    <mergeCell ref="E13161:G13161"/>
    <mergeCell ref="E13162:G13162"/>
    <mergeCell ref="E13163:G13163"/>
    <mergeCell ref="E13164:G13164"/>
    <mergeCell ref="E13165:G13165"/>
    <mergeCell ref="E13154:G13154"/>
    <mergeCell ref="E13155:G13155"/>
    <mergeCell ref="E13156:G13156"/>
    <mergeCell ref="E13157:G13157"/>
    <mergeCell ref="E13158:G13158"/>
    <mergeCell ref="E13159:G13159"/>
    <mergeCell ref="E13148:G13148"/>
    <mergeCell ref="E13149:G13149"/>
    <mergeCell ref="E13150:G13150"/>
    <mergeCell ref="E13151:G13151"/>
    <mergeCell ref="E13152:G13152"/>
    <mergeCell ref="E13153:G13153"/>
    <mergeCell ref="E13142:G13142"/>
    <mergeCell ref="E13143:G13143"/>
    <mergeCell ref="E13144:G13144"/>
    <mergeCell ref="E13145:G13145"/>
    <mergeCell ref="E13146:G13146"/>
    <mergeCell ref="E13147:G13147"/>
    <mergeCell ref="E13136:G13136"/>
    <mergeCell ref="E13137:G13137"/>
    <mergeCell ref="E13138:G13138"/>
    <mergeCell ref="E13139:G13139"/>
    <mergeCell ref="E13140:G13140"/>
    <mergeCell ref="E13141:G13141"/>
    <mergeCell ref="E13130:G13130"/>
    <mergeCell ref="E13131:G13131"/>
    <mergeCell ref="E13132:G13132"/>
    <mergeCell ref="E13133:G13133"/>
    <mergeCell ref="E13134:G13134"/>
    <mergeCell ref="E13135:G13135"/>
    <mergeCell ref="E13124:G13124"/>
    <mergeCell ref="E13125:G13125"/>
    <mergeCell ref="E13126:G13126"/>
    <mergeCell ref="E13127:G13127"/>
    <mergeCell ref="E13128:G13128"/>
    <mergeCell ref="E13129:G13129"/>
    <mergeCell ref="E13118:G13118"/>
    <mergeCell ref="E13119:G13119"/>
    <mergeCell ref="E13120:G13120"/>
    <mergeCell ref="E13121:G13121"/>
    <mergeCell ref="E13122:G13122"/>
    <mergeCell ref="E13123:G13123"/>
    <mergeCell ref="E13112:G13112"/>
    <mergeCell ref="E13113:G13113"/>
    <mergeCell ref="E13114:G13114"/>
    <mergeCell ref="E13115:G13115"/>
    <mergeCell ref="E13116:G13116"/>
    <mergeCell ref="E13117:G13117"/>
    <mergeCell ref="E13106:G13106"/>
    <mergeCell ref="E13107:G13107"/>
    <mergeCell ref="E13108:G13108"/>
    <mergeCell ref="E13109:G13109"/>
    <mergeCell ref="E13110:G13110"/>
    <mergeCell ref="E13111:G13111"/>
    <mergeCell ref="E13100:G13100"/>
    <mergeCell ref="E13101:G13101"/>
    <mergeCell ref="E13102:G13102"/>
    <mergeCell ref="E13103:G13103"/>
    <mergeCell ref="E13104:G13104"/>
    <mergeCell ref="E13105:G13105"/>
    <mergeCell ref="E13094:G13094"/>
    <mergeCell ref="E13095:G13095"/>
    <mergeCell ref="E13096:G13096"/>
    <mergeCell ref="E13097:G13097"/>
    <mergeCell ref="E13098:G13098"/>
    <mergeCell ref="E13099:G13099"/>
    <mergeCell ref="E13088:G13088"/>
    <mergeCell ref="E13089:G13089"/>
    <mergeCell ref="E13090:G13090"/>
    <mergeCell ref="E13091:G13091"/>
    <mergeCell ref="E13092:G13092"/>
    <mergeCell ref="E13093:G13093"/>
    <mergeCell ref="E13082:G13082"/>
    <mergeCell ref="E13083:G13083"/>
    <mergeCell ref="E13084:G13084"/>
    <mergeCell ref="E13085:G13085"/>
    <mergeCell ref="E13086:G13086"/>
    <mergeCell ref="E13087:G13087"/>
    <mergeCell ref="E13076:G13076"/>
    <mergeCell ref="E13077:G13077"/>
    <mergeCell ref="E13078:G13078"/>
    <mergeCell ref="E13079:G13079"/>
    <mergeCell ref="E13080:G13080"/>
    <mergeCell ref="E13081:G13081"/>
    <mergeCell ref="E13070:G13070"/>
    <mergeCell ref="E13071:G13071"/>
    <mergeCell ref="E13072:G13072"/>
    <mergeCell ref="E13073:G13073"/>
    <mergeCell ref="E13074:G13074"/>
    <mergeCell ref="E13075:G13075"/>
    <mergeCell ref="E13064:G13064"/>
    <mergeCell ref="E13065:G13065"/>
    <mergeCell ref="E13066:G13066"/>
    <mergeCell ref="E13067:G13067"/>
    <mergeCell ref="E13068:G13068"/>
    <mergeCell ref="E13069:G13069"/>
    <mergeCell ref="E13058:G13058"/>
    <mergeCell ref="E13059:G13059"/>
    <mergeCell ref="E13060:G13060"/>
    <mergeCell ref="E13061:G13061"/>
    <mergeCell ref="E13062:G13062"/>
    <mergeCell ref="E13063:G13063"/>
    <mergeCell ref="E13052:G13052"/>
    <mergeCell ref="E13053:G13053"/>
    <mergeCell ref="E13054:G13054"/>
    <mergeCell ref="E13055:G13055"/>
    <mergeCell ref="E13056:G13056"/>
    <mergeCell ref="E13057:G13057"/>
    <mergeCell ref="E13046:G13046"/>
    <mergeCell ref="E13047:G13047"/>
    <mergeCell ref="E13048:G13048"/>
    <mergeCell ref="E13049:G13049"/>
    <mergeCell ref="E13050:G13050"/>
    <mergeCell ref="E13051:G13051"/>
    <mergeCell ref="E13040:G13040"/>
    <mergeCell ref="E13041:G13041"/>
    <mergeCell ref="E13042:G13042"/>
    <mergeCell ref="E13043:G13043"/>
    <mergeCell ref="E13044:G13044"/>
    <mergeCell ref="E13045:G13045"/>
    <mergeCell ref="E13034:G13034"/>
    <mergeCell ref="E13035:G13035"/>
    <mergeCell ref="E13036:G13036"/>
    <mergeCell ref="E13037:G13037"/>
    <mergeCell ref="E13038:G13038"/>
    <mergeCell ref="E13039:G13039"/>
    <mergeCell ref="E13028:G13028"/>
    <mergeCell ref="E13029:G13029"/>
    <mergeCell ref="E13030:G13030"/>
    <mergeCell ref="E13031:G13031"/>
    <mergeCell ref="E13032:G13032"/>
    <mergeCell ref="E13033:G13033"/>
    <mergeCell ref="E13022:G13022"/>
    <mergeCell ref="E13023:G13023"/>
    <mergeCell ref="E13024:G13024"/>
    <mergeCell ref="E13025:G13025"/>
    <mergeCell ref="E13026:G13026"/>
    <mergeCell ref="E13027:G13027"/>
    <mergeCell ref="E13016:G13016"/>
    <mergeCell ref="E13017:G13017"/>
    <mergeCell ref="E13018:G13018"/>
    <mergeCell ref="E13019:G13019"/>
    <mergeCell ref="E13020:G13020"/>
    <mergeCell ref="E13021:G13021"/>
    <mergeCell ref="E13010:G13010"/>
    <mergeCell ref="E13011:G13011"/>
    <mergeCell ref="E13012:G13012"/>
    <mergeCell ref="E13013:G13013"/>
    <mergeCell ref="E13014:G13014"/>
    <mergeCell ref="E13015:G13015"/>
    <mergeCell ref="E13004:G13004"/>
    <mergeCell ref="E13005:G13005"/>
    <mergeCell ref="E13006:G13006"/>
    <mergeCell ref="E13007:G13007"/>
    <mergeCell ref="E13008:G13008"/>
    <mergeCell ref="E13009:G13009"/>
    <mergeCell ref="E12998:G12998"/>
    <mergeCell ref="E12999:G12999"/>
    <mergeCell ref="E13000:G13000"/>
    <mergeCell ref="E13001:G13001"/>
    <mergeCell ref="E13002:G13002"/>
    <mergeCell ref="E13003:G13003"/>
    <mergeCell ref="E12992:G12992"/>
    <mergeCell ref="E12993:G12993"/>
    <mergeCell ref="E12994:G12994"/>
    <mergeCell ref="E12995:G12995"/>
    <mergeCell ref="E12996:G12996"/>
    <mergeCell ref="E12997:G12997"/>
    <mergeCell ref="E12986:G12986"/>
    <mergeCell ref="E12987:G12987"/>
    <mergeCell ref="E12988:G12988"/>
    <mergeCell ref="E12989:G12989"/>
    <mergeCell ref="E12990:G12990"/>
    <mergeCell ref="E12991:G12991"/>
    <mergeCell ref="E12980:G12980"/>
    <mergeCell ref="E12981:G12981"/>
    <mergeCell ref="E12982:G12982"/>
    <mergeCell ref="E12983:G12983"/>
    <mergeCell ref="E12984:G12984"/>
    <mergeCell ref="E12985:G12985"/>
    <mergeCell ref="E12974:G12974"/>
    <mergeCell ref="E12975:G12975"/>
    <mergeCell ref="E12976:G12976"/>
    <mergeCell ref="E12977:G12977"/>
    <mergeCell ref="E12978:G12978"/>
    <mergeCell ref="E12979:G12979"/>
    <mergeCell ref="E12968:G12968"/>
    <mergeCell ref="E12969:G12969"/>
    <mergeCell ref="E12970:G12970"/>
    <mergeCell ref="E12971:G12971"/>
    <mergeCell ref="E12972:G12972"/>
    <mergeCell ref="E12973:G12973"/>
    <mergeCell ref="E12962:G12962"/>
    <mergeCell ref="E12963:G12963"/>
    <mergeCell ref="E12964:G12964"/>
    <mergeCell ref="E12965:G12965"/>
    <mergeCell ref="E12966:G12966"/>
    <mergeCell ref="E12967:G12967"/>
    <mergeCell ref="E12956:G12956"/>
    <mergeCell ref="E12957:G12957"/>
    <mergeCell ref="E12958:G12958"/>
    <mergeCell ref="E12959:G12959"/>
    <mergeCell ref="E12960:G12960"/>
    <mergeCell ref="E12961:G12961"/>
    <mergeCell ref="E12950:G12950"/>
    <mergeCell ref="E12951:G12951"/>
    <mergeCell ref="E12952:G12952"/>
    <mergeCell ref="E12953:G12953"/>
    <mergeCell ref="E12954:G12954"/>
    <mergeCell ref="E12955:G12955"/>
    <mergeCell ref="E12944:G12944"/>
    <mergeCell ref="E12945:G12945"/>
    <mergeCell ref="E12946:G12946"/>
    <mergeCell ref="E12947:G12947"/>
    <mergeCell ref="E12948:G12948"/>
    <mergeCell ref="E12949:G12949"/>
    <mergeCell ref="E12938:G12938"/>
    <mergeCell ref="E12939:G12939"/>
    <mergeCell ref="E12940:G12940"/>
    <mergeCell ref="E12941:G12941"/>
    <mergeCell ref="E12942:G12942"/>
    <mergeCell ref="E12943:G12943"/>
    <mergeCell ref="E12932:G12932"/>
    <mergeCell ref="E12933:G12933"/>
    <mergeCell ref="E12934:G12934"/>
    <mergeCell ref="E12935:G12935"/>
    <mergeCell ref="E12936:G12936"/>
    <mergeCell ref="E12937:G12937"/>
    <mergeCell ref="E12926:G12926"/>
    <mergeCell ref="E12927:G12927"/>
    <mergeCell ref="E12928:G12928"/>
    <mergeCell ref="E12929:G12929"/>
    <mergeCell ref="E12930:G12930"/>
    <mergeCell ref="E12931:G12931"/>
    <mergeCell ref="E12920:G12920"/>
    <mergeCell ref="E12921:G12921"/>
    <mergeCell ref="E12922:G12922"/>
    <mergeCell ref="E12923:G12923"/>
    <mergeCell ref="E12924:G12924"/>
    <mergeCell ref="E12925:G12925"/>
    <mergeCell ref="E12914:G12914"/>
    <mergeCell ref="E12915:G12915"/>
    <mergeCell ref="E12916:G12916"/>
    <mergeCell ref="E12917:G12917"/>
    <mergeCell ref="E12918:G12918"/>
    <mergeCell ref="E12919:G12919"/>
    <mergeCell ref="E12908:G12908"/>
    <mergeCell ref="E12909:G12909"/>
    <mergeCell ref="E12910:G12910"/>
    <mergeCell ref="E12911:G12911"/>
    <mergeCell ref="E12912:G12912"/>
    <mergeCell ref="E12913:G12913"/>
    <mergeCell ref="E12902:G12902"/>
    <mergeCell ref="E12903:G12903"/>
    <mergeCell ref="E12904:G12904"/>
    <mergeCell ref="E12905:G12905"/>
    <mergeCell ref="E12906:G12906"/>
    <mergeCell ref="E12907:G12907"/>
    <mergeCell ref="E12896:G12896"/>
    <mergeCell ref="E12897:G12897"/>
    <mergeCell ref="E12898:G12898"/>
    <mergeCell ref="E12899:G12899"/>
    <mergeCell ref="E12900:G12900"/>
    <mergeCell ref="E12901:G12901"/>
    <mergeCell ref="E12890:G12890"/>
    <mergeCell ref="E12891:G12891"/>
    <mergeCell ref="E12892:G12892"/>
    <mergeCell ref="E12893:G12893"/>
    <mergeCell ref="E12894:G12894"/>
    <mergeCell ref="E12895:G12895"/>
    <mergeCell ref="E12884:G12884"/>
    <mergeCell ref="E12885:G12885"/>
    <mergeCell ref="E12886:G12886"/>
    <mergeCell ref="E12887:G12887"/>
    <mergeCell ref="E12888:G12888"/>
    <mergeCell ref="E12889:G12889"/>
    <mergeCell ref="E12878:G12878"/>
    <mergeCell ref="E12879:G12879"/>
    <mergeCell ref="E12880:G12880"/>
    <mergeCell ref="E12881:G12881"/>
    <mergeCell ref="E12882:G12882"/>
    <mergeCell ref="E12883:G12883"/>
    <mergeCell ref="E12872:G12872"/>
    <mergeCell ref="E12873:G12873"/>
    <mergeCell ref="E12874:G12874"/>
    <mergeCell ref="E12875:G12875"/>
    <mergeCell ref="E12876:G12876"/>
    <mergeCell ref="E12877:G12877"/>
    <mergeCell ref="E12866:G12866"/>
    <mergeCell ref="E12867:G12867"/>
    <mergeCell ref="E12868:G12868"/>
    <mergeCell ref="E12869:G12869"/>
    <mergeCell ref="E12870:G12870"/>
    <mergeCell ref="E12871:G12871"/>
    <mergeCell ref="E12860:G12860"/>
    <mergeCell ref="E12861:G12861"/>
    <mergeCell ref="E12862:G12862"/>
    <mergeCell ref="E12863:G12863"/>
    <mergeCell ref="E12864:G12864"/>
    <mergeCell ref="E12865:G12865"/>
    <mergeCell ref="E12854:G12854"/>
    <mergeCell ref="E12855:G12855"/>
    <mergeCell ref="E12856:G12856"/>
    <mergeCell ref="E12857:G12857"/>
    <mergeCell ref="E12858:G12858"/>
    <mergeCell ref="E12859:G12859"/>
    <mergeCell ref="E12848:G12848"/>
    <mergeCell ref="E12849:G12849"/>
    <mergeCell ref="E12850:G12850"/>
    <mergeCell ref="E12851:G12851"/>
    <mergeCell ref="E12852:G12852"/>
    <mergeCell ref="E12853:G12853"/>
    <mergeCell ref="E12842:G12842"/>
    <mergeCell ref="E12843:G12843"/>
    <mergeCell ref="E12844:G12844"/>
    <mergeCell ref="E12845:G12845"/>
    <mergeCell ref="E12846:G12846"/>
    <mergeCell ref="E12847:G12847"/>
    <mergeCell ref="E12836:G12836"/>
    <mergeCell ref="E12837:G12837"/>
    <mergeCell ref="E12838:G12838"/>
    <mergeCell ref="E12839:G12839"/>
    <mergeCell ref="E12840:G12840"/>
    <mergeCell ref="E12841:G12841"/>
    <mergeCell ref="E12830:G12830"/>
    <mergeCell ref="E12831:G12831"/>
    <mergeCell ref="E12832:G12832"/>
    <mergeCell ref="E12833:G12833"/>
    <mergeCell ref="E12834:G12834"/>
    <mergeCell ref="E12835:G12835"/>
    <mergeCell ref="E12824:G12824"/>
    <mergeCell ref="E12825:G12825"/>
    <mergeCell ref="E12826:G12826"/>
    <mergeCell ref="E12827:G12827"/>
    <mergeCell ref="E12828:G12828"/>
    <mergeCell ref="E12829:G12829"/>
    <mergeCell ref="E12818:G12818"/>
    <mergeCell ref="E12819:G12819"/>
    <mergeCell ref="E12820:G12820"/>
    <mergeCell ref="E12821:G12821"/>
    <mergeCell ref="E12822:G12822"/>
    <mergeCell ref="E12823:G12823"/>
    <mergeCell ref="E12812:G12812"/>
    <mergeCell ref="E12813:G12813"/>
    <mergeCell ref="E12814:G12814"/>
    <mergeCell ref="E12815:G12815"/>
    <mergeCell ref="E12816:G12816"/>
    <mergeCell ref="E12817:G12817"/>
    <mergeCell ref="E12806:G12806"/>
    <mergeCell ref="E12807:G12807"/>
    <mergeCell ref="E12808:G12808"/>
    <mergeCell ref="E12809:G12809"/>
    <mergeCell ref="E12810:G12810"/>
    <mergeCell ref="E12811:G12811"/>
    <mergeCell ref="E12800:G12800"/>
    <mergeCell ref="E12801:G12801"/>
    <mergeCell ref="E12802:G12802"/>
    <mergeCell ref="E12803:G12803"/>
    <mergeCell ref="E12804:G12804"/>
    <mergeCell ref="E12805:G12805"/>
    <mergeCell ref="E12794:G12794"/>
    <mergeCell ref="E12795:G12795"/>
    <mergeCell ref="E12796:G12796"/>
    <mergeCell ref="E12797:G12797"/>
    <mergeCell ref="E12798:G12798"/>
    <mergeCell ref="E12799:G12799"/>
    <mergeCell ref="E12788:G12788"/>
    <mergeCell ref="E12789:G12789"/>
    <mergeCell ref="E12790:G12790"/>
    <mergeCell ref="E12791:G12791"/>
    <mergeCell ref="E12792:G12792"/>
    <mergeCell ref="E12793:G12793"/>
    <mergeCell ref="E12782:G12782"/>
    <mergeCell ref="E12783:G12783"/>
    <mergeCell ref="E12784:G12784"/>
    <mergeCell ref="E12785:G12785"/>
    <mergeCell ref="E12786:G12786"/>
    <mergeCell ref="E12787:G12787"/>
    <mergeCell ref="E12776:G12776"/>
    <mergeCell ref="E12777:G12777"/>
    <mergeCell ref="E12778:G12778"/>
    <mergeCell ref="E12779:G12779"/>
    <mergeCell ref="E12780:G12780"/>
    <mergeCell ref="E12781:G12781"/>
    <mergeCell ref="E12770:G12770"/>
    <mergeCell ref="E12771:G12771"/>
    <mergeCell ref="E12772:G12772"/>
    <mergeCell ref="E12773:G12773"/>
    <mergeCell ref="E12774:G12774"/>
    <mergeCell ref="E12775:G12775"/>
    <mergeCell ref="E12764:G12764"/>
    <mergeCell ref="E12765:G12765"/>
    <mergeCell ref="E12766:G12766"/>
    <mergeCell ref="E12767:G12767"/>
    <mergeCell ref="E12768:G12768"/>
    <mergeCell ref="E12769:G12769"/>
    <mergeCell ref="E12758:G12758"/>
    <mergeCell ref="E12759:G12759"/>
    <mergeCell ref="E12760:G12760"/>
    <mergeCell ref="E12761:G12761"/>
    <mergeCell ref="E12762:G12762"/>
    <mergeCell ref="E12763:G12763"/>
    <mergeCell ref="E12752:G12752"/>
    <mergeCell ref="E12753:G12753"/>
    <mergeCell ref="E12754:G12754"/>
    <mergeCell ref="E12755:G12755"/>
    <mergeCell ref="E12756:G12756"/>
    <mergeCell ref="E12757:G12757"/>
    <mergeCell ref="E12746:G12746"/>
    <mergeCell ref="E12747:G12747"/>
    <mergeCell ref="E12748:G12748"/>
    <mergeCell ref="E12749:G12749"/>
    <mergeCell ref="E12750:G12750"/>
    <mergeCell ref="E12751:G12751"/>
    <mergeCell ref="E12740:G12740"/>
    <mergeCell ref="E12741:G12741"/>
    <mergeCell ref="E12742:G12742"/>
    <mergeCell ref="E12743:G12743"/>
    <mergeCell ref="E12744:G12744"/>
    <mergeCell ref="E12745:G12745"/>
    <mergeCell ref="E12734:G12734"/>
    <mergeCell ref="E12735:G12735"/>
    <mergeCell ref="E12736:G12736"/>
    <mergeCell ref="E12737:G12737"/>
    <mergeCell ref="E12738:G12738"/>
    <mergeCell ref="E12739:G12739"/>
    <mergeCell ref="E12728:G12728"/>
    <mergeCell ref="E12729:G12729"/>
    <mergeCell ref="E12730:G12730"/>
    <mergeCell ref="E12731:G12731"/>
    <mergeCell ref="E12732:G12732"/>
    <mergeCell ref="E12733:G12733"/>
    <mergeCell ref="E12722:G12722"/>
    <mergeCell ref="E12723:G12723"/>
    <mergeCell ref="E12724:G12724"/>
    <mergeCell ref="E12725:G12725"/>
    <mergeCell ref="E12726:G12726"/>
    <mergeCell ref="E12727:G12727"/>
    <mergeCell ref="E12716:G12716"/>
    <mergeCell ref="E12717:G12717"/>
    <mergeCell ref="E12718:G12718"/>
    <mergeCell ref="E12719:G12719"/>
    <mergeCell ref="E12720:G12720"/>
    <mergeCell ref="E12721:G12721"/>
    <mergeCell ref="E12710:G12710"/>
    <mergeCell ref="E12711:G12711"/>
    <mergeCell ref="E12712:G12712"/>
    <mergeCell ref="E12713:G12713"/>
    <mergeCell ref="E12714:G12714"/>
    <mergeCell ref="E12715:G12715"/>
    <mergeCell ref="E12704:G12704"/>
    <mergeCell ref="E12705:G12705"/>
    <mergeCell ref="E12706:G12706"/>
    <mergeCell ref="E12707:G12707"/>
    <mergeCell ref="E12708:G12708"/>
    <mergeCell ref="E12709:G12709"/>
    <mergeCell ref="E12698:G12698"/>
    <mergeCell ref="E12699:G12699"/>
    <mergeCell ref="E12700:G12700"/>
    <mergeCell ref="E12701:G12701"/>
    <mergeCell ref="E12702:G12702"/>
    <mergeCell ref="E12703:G12703"/>
    <mergeCell ref="E12692:G12692"/>
    <mergeCell ref="E12693:G12693"/>
    <mergeCell ref="E12694:G12694"/>
    <mergeCell ref="E12695:G12695"/>
    <mergeCell ref="E12696:G12696"/>
    <mergeCell ref="E12697:G12697"/>
    <mergeCell ref="E12686:G12686"/>
    <mergeCell ref="E12687:G12687"/>
    <mergeCell ref="E12688:G12688"/>
    <mergeCell ref="E12689:G12689"/>
    <mergeCell ref="E12690:G12690"/>
    <mergeCell ref="E12691:G12691"/>
    <mergeCell ref="E12680:G12680"/>
    <mergeCell ref="E12681:G12681"/>
    <mergeCell ref="E12682:G12682"/>
    <mergeCell ref="E12683:G12683"/>
    <mergeCell ref="E12684:G12684"/>
    <mergeCell ref="E12685:G12685"/>
    <mergeCell ref="E12674:G12674"/>
    <mergeCell ref="E12675:G12675"/>
    <mergeCell ref="E12676:G12676"/>
    <mergeCell ref="E12677:G12677"/>
    <mergeCell ref="E12678:G12678"/>
    <mergeCell ref="E12679:G12679"/>
    <mergeCell ref="E12668:G12668"/>
    <mergeCell ref="E12669:G12669"/>
    <mergeCell ref="E12670:G12670"/>
    <mergeCell ref="E12671:G12671"/>
    <mergeCell ref="E12672:G12672"/>
    <mergeCell ref="E12673:G12673"/>
    <mergeCell ref="E12662:G12662"/>
    <mergeCell ref="E12663:G12663"/>
    <mergeCell ref="E12664:G12664"/>
    <mergeCell ref="E12665:G12665"/>
    <mergeCell ref="E12666:G12666"/>
    <mergeCell ref="E12667:G12667"/>
    <mergeCell ref="E12656:G12656"/>
    <mergeCell ref="E12657:G12657"/>
    <mergeCell ref="E12658:G12658"/>
    <mergeCell ref="E12659:G12659"/>
    <mergeCell ref="E12660:G12660"/>
    <mergeCell ref="E12661:G12661"/>
    <mergeCell ref="E12650:G12650"/>
    <mergeCell ref="E12651:G12651"/>
    <mergeCell ref="E12652:G12652"/>
    <mergeCell ref="E12653:G12653"/>
    <mergeCell ref="E12654:G12654"/>
    <mergeCell ref="E12655:G12655"/>
    <mergeCell ref="E12644:G12644"/>
    <mergeCell ref="E12645:G12645"/>
    <mergeCell ref="E12646:G12646"/>
    <mergeCell ref="E12647:G12647"/>
    <mergeCell ref="E12648:G12648"/>
    <mergeCell ref="E12649:G12649"/>
    <mergeCell ref="E12638:G12638"/>
    <mergeCell ref="E12639:G12639"/>
    <mergeCell ref="E12640:G12640"/>
    <mergeCell ref="E12641:G12641"/>
    <mergeCell ref="E12642:G12642"/>
    <mergeCell ref="E12643:G12643"/>
    <mergeCell ref="E12632:G12632"/>
    <mergeCell ref="E12633:G12633"/>
    <mergeCell ref="E12634:G12634"/>
    <mergeCell ref="E12635:G12635"/>
    <mergeCell ref="E12636:G12636"/>
    <mergeCell ref="E12637:G12637"/>
    <mergeCell ref="E12626:G12626"/>
    <mergeCell ref="E12627:G12627"/>
    <mergeCell ref="E12628:G12628"/>
    <mergeCell ref="E12629:G12629"/>
    <mergeCell ref="E12630:G12630"/>
    <mergeCell ref="E12631:G12631"/>
    <mergeCell ref="E12620:G12620"/>
    <mergeCell ref="E12621:G12621"/>
    <mergeCell ref="E12622:G12622"/>
    <mergeCell ref="E12623:G12623"/>
    <mergeCell ref="E12624:G12624"/>
    <mergeCell ref="E12625:G12625"/>
    <mergeCell ref="E12614:G12614"/>
    <mergeCell ref="E12615:G12615"/>
    <mergeCell ref="E12616:G12616"/>
    <mergeCell ref="E12617:G12617"/>
    <mergeCell ref="E12618:G12618"/>
    <mergeCell ref="E12619:G12619"/>
    <mergeCell ref="E12608:G12608"/>
    <mergeCell ref="E12609:G12609"/>
    <mergeCell ref="E12610:G12610"/>
    <mergeCell ref="E12611:G12611"/>
    <mergeCell ref="E12612:G12612"/>
    <mergeCell ref="E12613:G12613"/>
    <mergeCell ref="E12602:G12602"/>
    <mergeCell ref="E12603:G12603"/>
    <mergeCell ref="E12604:G12604"/>
    <mergeCell ref="E12605:G12605"/>
    <mergeCell ref="E12606:G12606"/>
    <mergeCell ref="E12607:G12607"/>
    <mergeCell ref="E12596:G12596"/>
    <mergeCell ref="E12597:G12597"/>
    <mergeCell ref="E12598:G12598"/>
    <mergeCell ref="E12599:G12599"/>
    <mergeCell ref="E12600:G12600"/>
    <mergeCell ref="E12601:G12601"/>
    <mergeCell ref="E12590:G12590"/>
    <mergeCell ref="E12591:G12591"/>
    <mergeCell ref="E12592:G12592"/>
    <mergeCell ref="E12593:G12593"/>
    <mergeCell ref="E12594:G12594"/>
    <mergeCell ref="E12595:G12595"/>
    <mergeCell ref="E12584:G12584"/>
    <mergeCell ref="E12585:G12585"/>
    <mergeCell ref="E12586:G12586"/>
    <mergeCell ref="E12587:G12587"/>
    <mergeCell ref="E12588:G12588"/>
    <mergeCell ref="E12589:G12589"/>
    <mergeCell ref="E12578:G12578"/>
    <mergeCell ref="E12579:G12579"/>
    <mergeCell ref="E12580:G12580"/>
    <mergeCell ref="E12581:G12581"/>
    <mergeCell ref="E12582:G12582"/>
    <mergeCell ref="E12583:G12583"/>
    <mergeCell ref="E12572:G12572"/>
    <mergeCell ref="E12573:G12573"/>
    <mergeCell ref="E12574:G12574"/>
    <mergeCell ref="E12575:G12575"/>
    <mergeCell ref="E12576:G12576"/>
    <mergeCell ref="E12577:G12577"/>
    <mergeCell ref="E12566:G12566"/>
    <mergeCell ref="E12567:G12567"/>
    <mergeCell ref="E12568:G12568"/>
    <mergeCell ref="E12569:G12569"/>
    <mergeCell ref="E12570:G12570"/>
    <mergeCell ref="E12571:G12571"/>
    <mergeCell ref="E12560:G12560"/>
    <mergeCell ref="E12561:G12561"/>
    <mergeCell ref="E12562:G12562"/>
    <mergeCell ref="E12563:G12563"/>
    <mergeCell ref="E12564:G12564"/>
    <mergeCell ref="E12565:G12565"/>
    <mergeCell ref="E12554:G12554"/>
    <mergeCell ref="E12555:G12555"/>
    <mergeCell ref="E12556:G12556"/>
    <mergeCell ref="E12557:G12557"/>
    <mergeCell ref="E12558:G12558"/>
    <mergeCell ref="E12559:G12559"/>
    <mergeCell ref="E12548:G12548"/>
    <mergeCell ref="E12549:G12549"/>
    <mergeCell ref="E12550:G12550"/>
    <mergeCell ref="E12551:G12551"/>
    <mergeCell ref="E12552:G12552"/>
    <mergeCell ref="E12553:G12553"/>
    <mergeCell ref="E12542:G12542"/>
    <mergeCell ref="E12543:G12543"/>
    <mergeCell ref="E12544:G12544"/>
    <mergeCell ref="E12545:G12545"/>
    <mergeCell ref="E12546:G12546"/>
    <mergeCell ref="E12547:G12547"/>
    <mergeCell ref="E12536:G12536"/>
    <mergeCell ref="E12537:G12537"/>
    <mergeCell ref="E12538:G12538"/>
    <mergeCell ref="E12539:G12539"/>
    <mergeCell ref="E12540:G12540"/>
    <mergeCell ref="E12541:G12541"/>
    <mergeCell ref="E12530:G12530"/>
    <mergeCell ref="E12531:G12531"/>
    <mergeCell ref="E12532:G12532"/>
    <mergeCell ref="E12533:G12533"/>
    <mergeCell ref="E12534:G12534"/>
    <mergeCell ref="E12535:G12535"/>
    <mergeCell ref="E12524:G12524"/>
    <mergeCell ref="E12525:G12525"/>
    <mergeCell ref="E12526:G12526"/>
    <mergeCell ref="E12527:G12527"/>
    <mergeCell ref="E12528:G12528"/>
    <mergeCell ref="E12529:G12529"/>
    <mergeCell ref="E12518:G12518"/>
    <mergeCell ref="E12519:G12519"/>
    <mergeCell ref="E12520:G12520"/>
    <mergeCell ref="E12521:G12521"/>
    <mergeCell ref="E12522:G12522"/>
    <mergeCell ref="E12523:G12523"/>
    <mergeCell ref="E12512:G12512"/>
    <mergeCell ref="E12513:G12513"/>
    <mergeCell ref="E12514:G12514"/>
    <mergeCell ref="E12515:G12515"/>
    <mergeCell ref="E12516:G12516"/>
    <mergeCell ref="E12517:G12517"/>
    <mergeCell ref="E12506:G12506"/>
    <mergeCell ref="E12507:G12507"/>
    <mergeCell ref="E12508:G12508"/>
    <mergeCell ref="E12509:G12509"/>
    <mergeCell ref="E12510:G12510"/>
    <mergeCell ref="E12511:G12511"/>
    <mergeCell ref="E12500:G12500"/>
    <mergeCell ref="E12501:G12501"/>
    <mergeCell ref="E12502:G12502"/>
    <mergeCell ref="E12503:G12503"/>
    <mergeCell ref="E12504:G12504"/>
    <mergeCell ref="E12505:G12505"/>
    <mergeCell ref="E12494:G12494"/>
    <mergeCell ref="E12495:G12495"/>
    <mergeCell ref="E12496:G12496"/>
    <mergeCell ref="E12497:G12497"/>
    <mergeCell ref="E12498:G12498"/>
    <mergeCell ref="E12499:G12499"/>
    <mergeCell ref="E12488:G12488"/>
    <mergeCell ref="E12489:G12489"/>
    <mergeCell ref="E12490:G12490"/>
    <mergeCell ref="E12491:G12491"/>
    <mergeCell ref="E12492:G12492"/>
    <mergeCell ref="E12493:G12493"/>
    <mergeCell ref="E12482:G12482"/>
    <mergeCell ref="E12483:G12483"/>
    <mergeCell ref="E12484:G12484"/>
    <mergeCell ref="E12485:G12485"/>
    <mergeCell ref="E12486:G12486"/>
    <mergeCell ref="E12487:G12487"/>
    <mergeCell ref="E12476:G12476"/>
    <mergeCell ref="E12477:G12477"/>
    <mergeCell ref="E12478:G12478"/>
    <mergeCell ref="E12479:G12479"/>
    <mergeCell ref="E12480:G12480"/>
    <mergeCell ref="E12481:G12481"/>
    <mergeCell ref="E12470:G12470"/>
    <mergeCell ref="E12471:G12471"/>
    <mergeCell ref="E12472:G12472"/>
    <mergeCell ref="E12473:G12473"/>
    <mergeCell ref="E12474:G12474"/>
    <mergeCell ref="E12475:G12475"/>
    <mergeCell ref="E12464:G12464"/>
    <mergeCell ref="E12465:G12465"/>
    <mergeCell ref="E12466:G12466"/>
    <mergeCell ref="E12467:G12467"/>
    <mergeCell ref="E12468:G12468"/>
    <mergeCell ref="E12469:G12469"/>
    <mergeCell ref="E12458:G12458"/>
    <mergeCell ref="E12459:G12459"/>
    <mergeCell ref="E12460:G12460"/>
    <mergeCell ref="E12461:G12461"/>
    <mergeCell ref="E12462:G12462"/>
    <mergeCell ref="E12463:G12463"/>
    <mergeCell ref="E12452:G12452"/>
    <mergeCell ref="E12453:G12453"/>
    <mergeCell ref="E12454:G12454"/>
    <mergeCell ref="E12455:G12455"/>
    <mergeCell ref="E12456:G12456"/>
    <mergeCell ref="E12457:G12457"/>
    <mergeCell ref="E12446:G12446"/>
    <mergeCell ref="E12447:G12447"/>
    <mergeCell ref="E12448:G12448"/>
    <mergeCell ref="E12449:G12449"/>
    <mergeCell ref="E12450:G12450"/>
    <mergeCell ref="E12451:G12451"/>
    <mergeCell ref="E12440:G12440"/>
    <mergeCell ref="E12441:G12441"/>
    <mergeCell ref="E12442:G12442"/>
    <mergeCell ref="E12443:G12443"/>
    <mergeCell ref="E12444:G12444"/>
    <mergeCell ref="E12445:G12445"/>
    <mergeCell ref="E12434:G12434"/>
    <mergeCell ref="E12435:G12435"/>
    <mergeCell ref="E12436:G12436"/>
    <mergeCell ref="E12437:G12437"/>
    <mergeCell ref="E12438:G12438"/>
    <mergeCell ref="E12439:G12439"/>
    <mergeCell ref="E12428:G12428"/>
    <mergeCell ref="E12429:G12429"/>
    <mergeCell ref="E12430:G12430"/>
    <mergeCell ref="E12431:G12431"/>
    <mergeCell ref="E12432:G12432"/>
    <mergeCell ref="E12433:G12433"/>
    <mergeCell ref="E12422:G12422"/>
    <mergeCell ref="E12423:G12423"/>
    <mergeCell ref="E12424:G12424"/>
    <mergeCell ref="E12425:G12425"/>
    <mergeCell ref="E12426:G12426"/>
    <mergeCell ref="E12427:G12427"/>
    <mergeCell ref="E12416:G12416"/>
    <mergeCell ref="E12417:G12417"/>
    <mergeCell ref="E12418:G12418"/>
    <mergeCell ref="E12419:G12419"/>
    <mergeCell ref="E12420:G12420"/>
    <mergeCell ref="E12421:G12421"/>
    <mergeCell ref="E12410:G12410"/>
    <mergeCell ref="E12411:G12411"/>
    <mergeCell ref="E12412:G12412"/>
    <mergeCell ref="E12413:G12413"/>
    <mergeCell ref="E12414:G12414"/>
    <mergeCell ref="E12415:G12415"/>
    <mergeCell ref="E12404:G12404"/>
    <mergeCell ref="E12405:G12405"/>
    <mergeCell ref="E12406:G12406"/>
    <mergeCell ref="E12407:G12407"/>
    <mergeCell ref="E12408:G12408"/>
    <mergeCell ref="E12409:G12409"/>
    <mergeCell ref="E12398:G12398"/>
    <mergeCell ref="E12399:G12399"/>
    <mergeCell ref="E12400:G12400"/>
    <mergeCell ref="E12401:G12401"/>
    <mergeCell ref="E12402:G12402"/>
    <mergeCell ref="E12403:G12403"/>
    <mergeCell ref="E12392:G12392"/>
    <mergeCell ref="E12393:G12393"/>
    <mergeCell ref="E12394:G12394"/>
    <mergeCell ref="E12395:G12395"/>
    <mergeCell ref="E12396:G12396"/>
    <mergeCell ref="E12397:G12397"/>
    <mergeCell ref="E12386:G12386"/>
    <mergeCell ref="E12387:G12387"/>
    <mergeCell ref="E12388:G12388"/>
    <mergeCell ref="E12389:G12389"/>
    <mergeCell ref="E12390:G12390"/>
    <mergeCell ref="E12391:G12391"/>
    <mergeCell ref="E12380:G12380"/>
    <mergeCell ref="E12381:G12381"/>
    <mergeCell ref="E12382:G12382"/>
    <mergeCell ref="E12383:G12383"/>
    <mergeCell ref="E12384:G12384"/>
    <mergeCell ref="E12385:G12385"/>
    <mergeCell ref="E12374:G12374"/>
    <mergeCell ref="E12375:G12375"/>
    <mergeCell ref="E12376:G12376"/>
    <mergeCell ref="E12377:G12377"/>
    <mergeCell ref="E12378:G12378"/>
    <mergeCell ref="E12379:G12379"/>
    <mergeCell ref="E12368:G12368"/>
    <mergeCell ref="E12369:G12369"/>
    <mergeCell ref="E12370:G12370"/>
    <mergeCell ref="E12371:G12371"/>
    <mergeCell ref="E12372:G12372"/>
    <mergeCell ref="E12373:G12373"/>
    <mergeCell ref="E12362:G12362"/>
    <mergeCell ref="E12363:G12363"/>
    <mergeCell ref="E12364:G12364"/>
    <mergeCell ref="E12365:G12365"/>
    <mergeCell ref="E12366:G12366"/>
    <mergeCell ref="E12367:G12367"/>
    <mergeCell ref="E12356:G12356"/>
    <mergeCell ref="E12357:G12357"/>
    <mergeCell ref="E12358:G12358"/>
    <mergeCell ref="E12359:G12359"/>
    <mergeCell ref="E12360:G12360"/>
    <mergeCell ref="E12361:G12361"/>
    <mergeCell ref="E12350:G12350"/>
    <mergeCell ref="E12351:G12351"/>
    <mergeCell ref="E12352:G12352"/>
    <mergeCell ref="E12353:G12353"/>
    <mergeCell ref="E12354:G12354"/>
    <mergeCell ref="E12355:G12355"/>
    <mergeCell ref="E12344:G12344"/>
    <mergeCell ref="E12345:G12345"/>
    <mergeCell ref="E12346:G12346"/>
    <mergeCell ref="E12347:G12347"/>
    <mergeCell ref="E12348:G12348"/>
    <mergeCell ref="E12349:G12349"/>
    <mergeCell ref="E12338:G12338"/>
    <mergeCell ref="E12339:G12339"/>
    <mergeCell ref="E12340:G12340"/>
    <mergeCell ref="E12341:G12341"/>
    <mergeCell ref="E12342:G12342"/>
    <mergeCell ref="E12343:G12343"/>
    <mergeCell ref="E12332:G12332"/>
    <mergeCell ref="E12333:G12333"/>
    <mergeCell ref="E12334:G12334"/>
    <mergeCell ref="E12335:G12335"/>
    <mergeCell ref="E12336:G12336"/>
    <mergeCell ref="E12337:G12337"/>
    <mergeCell ref="E12326:G12326"/>
    <mergeCell ref="E12327:G12327"/>
    <mergeCell ref="E12328:G12328"/>
    <mergeCell ref="E12329:G12329"/>
    <mergeCell ref="E12330:G12330"/>
    <mergeCell ref="E12331:G12331"/>
    <mergeCell ref="E12320:G12320"/>
    <mergeCell ref="E12321:G12321"/>
    <mergeCell ref="E12322:G12322"/>
    <mergeCell ref="E12323:G12323"/>
    <mergeCell ref="E12324:G12324"/>
    <mergeCell ref="E12325:G12325"/>
    <mergeCell ref="E12314:G12314"/>
    <mergeCell ref="E12315:G12315"/>
    <mergeCell ref="E12316:G12316"/>
    <mergeCell ref="E12317:G12317"/>
    <mergeCell ref="E12318:G12318"/>
    <mergeCell ref="E12319:G12319"/>
    <mergeCell ref="E12308:G12308"/>
    <mergeCell ref="E12309:G12309"/>
    <mergeCell ref="E12310:G12310"/>
    <mergeCell ref="E12311:G12311"/>
    <mergeCell ref="E12312:G12312"/>
    <mergeCell ref="E12313:G12313"/>
    <mergeCell ref="E12302:G12302"/>
    <mergeCell ref="E12303:G12303"/>
    <mergeCell ref="E12304:G12304"/>
    <mergeCell ref="E12305:G12305"/>
    <mergeCell ref="E12306:G12306"/>
    <mergeCell ref="E12307:G12307"/>
    <mergeCell ref="E12296:G12296"/>
    <mergeCell ref="E12297:G12297"/>
    <mergeCell ref="E12298:G12298"/>
    <mergeCell ref="E12299:G12299"/>
    <mergeCell ref="E12300:G12300"/>
    <mergeCell ref="E12301:G12301"/>
    <mergeCell ref="E12290:G12290"/>
    <mergeCell ref="E12291:G12291"/>
    <mergeCell ref="E12292:G12292"/>
    <mergeCell ref="E12293:G12293"/>
    <mergeCell ref="E12294:G12294"/>
    <mergeCell ref="E12295:G12295"/>
    <mergeCell ref="E12284:G12284"/>
    <mergeCell ref="E12285:G12285"/>
    <mergeCell ref="E12286:G12286"/>
    <mergeCell ref="E12287:G12287"/>
    <mergeCell ref="E12288:G12288"/>
    <mergeCell ref="E12289:G12289"/>
    <mergeCell ref="E12278:G12278"/>
    <mergeCell ref="E12279:G12279"/>
    <mergeCell ref="E12280:G12280"/>
    <mergeCell ref="E12281:G12281"/>
    <mergeCell ref="E12282:G12282"/>
    <mergeCell ref="E12283:G12283"/>
    <mergeCell ref="E12272:G12272"/>
    <mergeCell ref="E12273:G12273"/>
    <mergeCell ref="E12274:G12274"/>
    <mergeCell ref="E12275:G12275"/>
    <mergeCell ref="E12276:G12276"/>
    <mergeCell ref="E12277:G12277"/>
    <mergeCell ref="E12266:G12266"/>
    <mergeCell ref="E12267:G12267"/>
    <mergeCell ref="E12268:G12268"/>
    <mergeCell ref="E12269:G12269"/>
    <mergeCell ref="E12270:G12270"/>
    <mergeCell ref="E12271:G12271"/>
    <mergeCell ref="E12260:G12260"/>
    <mergeCell ref="E12261:G12261"/>
    <mergeCell ref="E12262:G12262"/>
    <mergeCell ref="E12263:G12263"/>
    <mergeCell ref="E12264:G12264"/>
    <mergeCell ref="E12265:G12265"/>
    <mergeCell ref="E12254:G12254"/>
    <mergeCell ref="E12255:G12255"/>
    <mergeCell ref="E12256:G12256"/>
    <mergeCell ref="E12257:G12257"/>
    <mergeCell ref="E12258:G12258"/>
    <mergeCell ref="E12259:G12259"/>
    <mergeCell ref="E12248:G12248"/>
    <mergeCell ref="E12249:G12249"/>
    <mergeCell ref="E12250:G12250"/>
    <mergeCell ref="E12251:G12251"/>
    <mergeCell ref="E12252:G12252"/>
    <mergeCell ref="E12253:G12253"/>
    <mergeCell ref="E12242:G12242"/>
    <mergeCell ref="E12243:G12243"/>
    <mergeCell ref="E12244:G12244"/>
    <mergeCell ref="E12245:G12245"/>
    <mergeCell ref="E12246:G12246"/>
    <mergeCell ref="E12247:G12247"/>
    <mergeCell ref="E12236:G12236"/>
    <mergeCell ref="E12237:G12237"/>
    <mergeCell ref="E12238:G12238"/>
    <mergeCell ref="E12239:G12239"/>
    <mergeCell ref="E12240:G12240"/>
    <mergeCell ref="E12241:G12241"/>
    <mergeCell ref="E12230:G12230"/>
    <mergeCell ref="E12231:G12231"/>
    <mergeCell ref="E12232:G12232"/>
    <mergeCell ref="E12233:G12233"/>
    <mergeCell ref="E12234:G12234"/>
    <mergeCell ref="E12235:G12235"/>
    <mergeCell ref="E12224:G12224"/>
    <mergeCell ref="E12225:G12225"/>
    <mergeCell ref="E12226:G12226"/>
    <mergeCell ref="E12227:G12227"/>
    <mergeCell ref="E12228:G12228"/>
    <mergeCell ref="E12229:G12229"/>
    <mergeCell ref="E12218:G12218"/>
    <mergeCell ref="E12219:G12219"/>
    <mergeCell ref="E12220:G12220"/>
    <mergeCell ref="E12221:G12221"/>
    <mergeCell ref="E12222:G12222"/>
    <mergeCell ref="E12223:G12223"/>
    <mergeCell ref="E12212:G12212"/>
    <mergeCell ref="E12213:G12213"/>
    <mergeCell ref="E12214:G12214"/>
    <mergeCell ref="E12215:G12215"/>
    <mergeCell ref="E12216:G12216"/>
    <mergeCell ref="E12217:G12217"/>
    <mergeCell ref="E12206:G12206"/>
    <mergeCell ref="E12207:G12207"/>
    <mergeCell ref="E12208:G12208"/>
    <mergeCell ref="E12209:G12209"/>
    <mergeCell ref="E12210:G12210"/>
    <mergeCell ref="E12211:G12211"/>
    <mergeCell ref="E12200:G12200"/>
    <mergeCell ref="E12201:G12201"/>
    <mergeCell ref="E12202:G12202"/>
    <mergeCell ref="E12203:G12203"/>
    <mergeCell ref="E12204:G12204"/>
    <mergeCell ref="E12205:G12205"/>
    <mergeCell ref="E12194:G12194"/>
    <mergeCell ref="E12195:G12195"/>
    <mergeCell ref="E12196:G12196"/>
    <mergeCell ref="E12197:G12197"/>
    <mergeCell ref="E12198:G12198"/>
    <mergeCell ref="E12199:G12199"/>
    <mergeCell ref="E12188:G12188"/>
    <mergeCell ref="E12189:G12189"/>
    <mergeCell ref="E12190:G12190"/>
    <mergeCell ref="E12191:G12191"/>
    <mergeCell ref="E12192:G12192"/>
    <mergeCell ref="E12193:G12193"/>
    <mergeCell ref="E12182:G12182"/>
    <mergeCell ref="E12183:G12183"/>
    <mergeCell ref="E12184:G12184"/>
    <mergeCell ref="E12185:G12185"/>
    <mergeCell ref="E12186:G12186"/>
    <mergeCell ref="E12187:G12187"/>
    <mergeCell ref="E12176:G12176"/>
    <mergeCell ref="E12177:G12177"/>
    <mergeCell ref="E12178:G12178"/>
    <mergeCell ref="E12179:G12179"/>
    <mergeCell ref="E12180:G12180"/>
    <mergeCell ref="E12181:G12181"/>
    <mergeCell ref="E12170:G12170"/>
    <mergeCell ref="E12171:G12171"/>
    <mergeCell ref="E12172:G12172"/>
    <mergeCell ref="E12173:G12173"/>
    <mergeCell ref="E12174:G12174"/>
    <mergeCell ref="E12175:G12175"/>
    <mergeCell ref="E12164:G12164"/>
    <mergeCell ref="E12165:G12165"/>
    <mergeCell ref="E12166:G12166"/>
    <mergeCell ref="E12167:G12167"/>
    <mergeCell ref="E12168:G12168"/>
    <mergeCell ref="E12169:G12169"/>
    <mergeCell ref="E12158:G12158"/>
    <mergeCell ref="E12159:G12159"/>
    <mergeCell ref="E12160:G12160"/>
    <mergeCell ref="E12161:G12161"/>
    <mergeCell ref="E12162:G12162"/>
    <mergeCell ref="E12163:G12163"/>
    <mergeCell ref="E12152:G12152"/>
    <mergeCell ref="E12153:G12153"/>
    <mergeCell ref="E12154:G12154"/>
    <mergeCell ref="E12155:G12155"/>
    <mergeCell ref="E12156:G12156"/>
    <mergeCell ref="E12157:G12157"/>
    <mergeCell ref="E12146:G12146"/>
    <mergeCell ref="E12147:G12147"/>
    <mergeCell ref="E12148:G12148"/>
    <mergeCell ref="E12149:G12149"/>
    <mergeCell ref="E12150:G12150"/>
    <mergeCell ref="E12151:G12151"/>
    <mergeCell ref="E12140:G12140"/>
    <mergeCell ref="E12141:G12141"/>
    <mergeCell ref="E12142:G12142"/>
    <mergeCell ref="E12143:G12143"/>
    <mergeCell ref="E12144:G12144"/>
    <mergeCell ref="E12145:G12145"/>
    <mergeCell ref="E12134:G12134"/>
    <mergeCell ref="E12135:G12135"/>
    <mergeCell ref="E12136:G12136"/>
    <mergeCell ref="E12137:G12137"/>
    <mergeCell ref="E12138:G12138"/>
    <mergeCell ref="E12139:G12139"/>
    <mergeCell ref="E12128:G12128"/>
    <mergeCell ref="E12129:G12129"/>
    <mergeCell ref="E12130:G12130"/>
    <mergeCell ref="E12131:G12131"/>
    <mergeCell ref="E12132:G12132"/>
    <mergeCell ref="E12133:G12133"/>
    <mergeCell ref="E12122:G12122"/>
    <mergeCell ref="E12123:G12123"/>
    <mergeCell ref="E12124:G12124"/>
    <mergeCell ref="E12125:G12125"/>
    <mergeCell ref="E12126:G12126"/>
    <mergeCell ref="E12127:G12127"/>
    <mergeCell ref="E12116:G12116"/>
    <mergeCell ref="E12117:G12117"/>
    <mergeCell ref="E12118:G12118"/>
    <mergeCell ref="E12119:G12119"/>
    <mergeCell ref="E12120:G12120"/>
    <mergeCell ref="E12121:G12121"/>
    <mergeCell ref="E12110:G12110"/>
    <mergeCell ref="E12111:G12111"/>
    <mergeCell ref="E12112:G12112"/>
    <mergeCell ref="E12113:G12113"/>
    <mergeCell ref="E12114:G12114"/>
    <mergeCell ref="E12115:G12115"/>
    <mergeCell ref="E12104:G12104"/>
    <mergeCell ref="E12105:G12105"/>
    <mergeCell ref="E12106:G12106"/>
    <mergeCell ref="E12107:G12107"/>
    <mergeCell ref="E12108:G12108"/>
    <mergeCell ref="E12109:G12109"/>
    <mergeCell ref="E12098:G12098"/>
    <mergeCell ref="E12099:G12099"/>
    <mergeCell ref="E12100:G12100"/>
    <mergeCell ref="E12101:G12101"/>
    <mergeCell ref="E12102:G12102"/>
    <mergeCell ref="E12103:G12103"/>
    <mergeCell ref="E12092:G12092"/>
    <mergeCell ref="E12093:G12093"/>
    <mergeCell ref="E12094:G12094"/>
    <mergeCell ref="E12095:G12095"/>
    <mergeCell ref="E12096:G12096"/>
    <mergeCell ref="E12097:G12097"/>
    <mergeCell ref="E12086:G12086"/>
    <mergeCell ref="E12087:G12087"/>
    <mergeCell ref="E12088:G12088"/>
    <mergeCell ref="E12089:G12089"/>
    <mergeCell ref="E12090:G12090"/>
    <mergeCell ref="E12091:G12091"/>
    <mergeCell ref="E12080:G12080"/>
    <mergeCell ref="E12081:G12081"/>
    <mergeCell ref="E12082:G12082"/>
    <mergeCell ref="E12083:G12083"/>
    <mergeCell ref="E12084:G12084"/>
    <mergeCell ref="E12085:G12085"/>
    <mergeCell ref="E12074:G12074"/>
    <mergeCell ref="E12075:G12075"/>
    <mergeCell ref="E12076:G12076"/>
    <mergeCell ref="E12077:G12077"/>
    <mergeCell ref="E12078:G12078"/>
    <mergeCell ref="E12079:G12079"/>
    <mergeCell ref="E12068:G12068"/>
    <mergeCell ref="E12069:G12069"/>
    <mergeCell ref="E12070:G12070"/>
    <mergeCell ref="E12071:G12071"/>
    <mergeCell ref="E12072:G12072"/>
    <mergeCell ref="E12073:G12073"/>
    <mergeCell ref="E12062:G12062"/>
    <mergeCell ref="E12063:G12063"/>
    <mergeCell ref="E12064:G12064"/>
    <mergeCell ref="E12065:G12065"/>
    <mergeCell ref="E12066:G12066"/>
    <mergeCell ref="E12067:G12067"/>
    <mergeCell ref="E12056:G12056"/>
    <mergeCell ref="E12057:G12057"/>
    <mergeCell ref="E12058:G12058"/>
    <mergeCell ref="E12059:G12059"/>
    <mergeCell ref="E12060:G12060"/>
    <mergeCell ref="E12061:G12061"/>
    <mergeCell ref="E12050:G12050"/>
    <mergeCell ref="E12051:G12051"/>
    <mergeCell ref="E12052:G12052"/>
    <mergeCell ref="E12053:G12053"/>
    <mergeCell ref="E12054:G12054"/>
    <mergeCell ref="E12055:G12055"/>
    <mergeCell ref="E12044:G12044"/>
    <mergeCell ref="E12045:G12045"/>
    <mergeCell ref="E12046:G12046"/>
    <mergeCell ref="E12047:G12047"/>
    <mergeCell ref="E12048:G12048"/>
    <mergeCell ref="E12049:G12049"/>
    <mergeCell ref="E12038:G12038"/>
    <mergeCell ref="E12039:G12039"/>
    <mergeCell ref="E12040:G12040"/>
    <mergeCell ref="E12041:G12041"/>
    <mergeCell ref="E12042:G12042"/>
    <mergeCell ref="E12043:G12043"/>
    <mergeCell ref="E12032:G12032"/>
    <mergeCell ref="E12033:G12033"/>
    <mergeCell ref="E12034:G12034"/>
    <mergeCell ref="E12035:G12035"/>
    <mergeCell ref="E12036:G12036"/>
    <mergeCell ref="E12037:G12037"/>
    <mergeCell ref="E12026:G12026"/>
    <mergeCell ref="E12027:G12027"/>
    <mergeCell ref="E12028:G12028"/>
    <mergeCell ref="E12029:G12029"/>
    <mergeCell ref="E12030:G12030"/>
    <mergeCell ref="E12031:G12031"/>
    <mergeCell ref="E12020:G12020"/>
    <mergeCell ref="E12021:G12021"/>
    <mergeCell ref="E12022:G12022"/>
    <mergeCell ref="E12023:G12023"/>
    <mergeCell ref="E12024:G12024"/>
    <mergeCell ref="E12025:G12025"/>
    <mergeCell ref="E12014:G12014"/>
    <mergeCell ref="E12015:G12015"/>
    <mergeCell ref="E12016:G12016"/>
    <mergeCell ref="E12017:G12017"/>
    <mergeCell ref="E12018:G12018"/>
    <mergeCell ref="E12019:G12019"/>
    <mergeCell ref="E12008:G12008"/>
    <mergeCell ref="E12009:G12009"/>
    <mergeCell ref="E12010:G12010"/>
    <mergeCell ref="E12011:G12011"/>
    <mergeCell ref="E12012:G12012"/>
    <mergeCell ref="E12013:G12013"/>
    <mergeCell ref="E12002:G12002"/>
    <mergeCell ref="E12003:G12003"/>
    <mergeCell ref="E12004:G12004"/>
    <mergeCell ref="E12005:G12005"/>
    <mergeCell ref="E12006:G12006"/>
    <mergeCell ref="E12007:G12007"/>
    <mergeCell ref="E11996:G11996"/>
    <mergeCell ref="E11997:G11997"/>
    <mergeCell ref="E11998:G11998"/>
    <mergeCell ref="E11999:G11999"/>
    <mergeCell ref="E12000:G12000"/>
    <mergeCell ref="E12001:G12001"/>
    <mergeCell ref="E11990:G11990"/>
    <mergeCell ref="E11991:G11991"/>
    <mergeCell ref="E11992:G11992"/>
    <mergeCell ref="E11993:G11993"/>
    <mergeCell ref="E11994:G11994"/>
    <mergeCell ref="E11995:G11995"/>
    <mergeCell ref="E11984:G11984"/>
    <mergeCell ref="E11985:G11985"/>
    <mergeCell ref="E11986:G11986"/>
    <mergeCell ref="E11987:G11987"/>
    <mergeCell ref="E11988:G11988"/>
    <mergeCell ref="E11989:G11989"/>
    <mergeCell ref="E11978:G11978"/>
    <mergeCell ref="E11979:G11979"/>
    <mergeCell ref="E11980:G11980"/>
    <mergeCell ref="E11981:G11981"/>
    <mergeCell ref="E11982:G11982"/>
    <mergeCell ref="E11983:G11983"/>
    <mergeCell ref="E11972:G11972"/>
    <mergeCell ref="E11973:G11973"/>
    <mergeCell ref="E11974:G11974"/>
    <mergeCell ref="E11975:G11975"/>
    <mergeCell ref="E11976:G11976"/>
    <mergeCell ref="E11977:G11977"/>
    <mergeCell ref="E11966:G11966"/>
    <mergeCell ref="E11967:G11967"/>
    <mergeCell ref="E11968:G11968"/>
    <mergeCell ref="E11969:G11969"/>
    <mergeCell ref="E11970:G11970"/>
    <mergeCell ref="E11971:G11971"/>
    <mergeCell ref="E11960:G11960"/>
    <mergeCell ref="E11961:G11961"/>
    <mergeCell ref="E11962:G11962"/>
    <mergeCell ref="E11963:G11963"/>
    <mergeCell ref="E11964:G11964"/>
    <mergeCell ref="E11965:G11965"/>
    <mergeCell ref="E11954:G11954"/>
    <mergeCell ref="E11955:G11955"/>
    <mergeCell ref="E11956:G11956"/>
    <mergeCell ref="E11957:G11957"/>
    <mergeCell ref="E11958:G11958"/>
    <mergeCell ref="E11959:G11959"/>
    <mergeCell ref="E11948:G11948"/>
    <mergeCell ref="E11949:G11949"/>
    <mergeCell ref="E11950:G11950"/>
    <mergeCell ref="E11951:G11951"/>
    <mergeCell ref="E11952:G11952"/>
    <mergeCell ref="E11953:G11953"/>
    <mergeCell ref="E11942:G11942"/>
    <mergeCell ref="E11943:G11943"/>
    <mergeCell ref="E11944:G11944"/>
    <mergeCell ref="E11945:G11945"/>
    <mergeCell ref="E11946:G11946"/>
    <mergeCell ref="E11947:G11947"/>
    <mergeCell ref="E11936:G11936"/>
    <mergeCell ref="E11937:G11937"/>
    <mergeCell ref="E11938:G11938"/>
    <mergeCell ref="E11939:G11939"/>
    <mergeCell ref="E11940:G11940"/>
    <mergeCell ref="E11941:G11941"/>
    <mergeCell ref="E11930:G11930"/>
    <mergeCell ref="E11931:G11931"/>
    <mergeCell ref="E11932:G11932"/>
    <mergeCell ref="E11933:G11933"/>
    <mergeCell ref="E11934:G11934"/>
    <mergeCell ref="E11935:G11935"/>
    <mergeCell ref="E11924:G11924"/>
    <mergeCell ref="E11925:G11925"/>
    <mergeCell ref="E11926:G11926"/>
    <mergeCell ref="E11927:G11927"/>
    <mergeCell ref="E11928:G11928"/>
    <mergeCell ref="E11929:G11929"/>
    <mergeCell ref="E11918:G11918"/>
    <mergeCell ref="E11919:G11919"/>
    <mergeCell ref="E11920:G11920"/>
    <mergeCell ref="E11921:G11921"/>
    <mergeCell ref="E11922:G11922"/>
    <mergeCell ref="E11923:G11923"/>
    <mergeCell ref="E11912:G11912"/>
    <mergeCell ref="E11913:G11913"/>
    <mergeCell ref="E11914:G11914"/>
    <mergeCell ref="E11915:G11915"/>
    <mergeCell ref="E11916:G11916"/>
    <mergeCell ref="E11917:G11917"/>
    <mergeCell ref="E11906:G11906"/>
    <mergeCell ref="E11907:G11907"/>
    <mergeCell ref="E11908:G11908"/>
    <mergeCell ref="E11909:G11909"/>
    <mergeCell ref="E11910:G11910"/>
    <mergeCell ref="E11911:G11911"/>
    <mergeCell ref="E11900:G11900"/>
    <mergeCell ref="E11901:G11901"/>
    <mergeCell ref="E11902:G11902"/>
    <mergeCell ref="E11903:G11903"/>
    <mergeCell ref="E11904:G11904"/>
    <mergeCell ref="E11905:G11905"/>
    <mergeCell ref="E11894:G11894"/>
    <mergeCell ref="E11895:G11895"/>
    <mergeCell ref="E11896:G11896"/>
    <mergeCell ref="E11897:G11897"/>
    <mergeCell ref="E11898:G11898"/>
    <mergeCell ref="E11899:G11899"/>
    <mergeCell ref="E11888:G11888"/>
    <mergeCell ref="E11889:G11889"/>
    <mergeCell ref="E11890:G11890"/>
    <mergeCell ref="E11891:G11891"/>
    <mergeCell ref="E11892:G11892"/>
    <mergeCell ref="E11893:G11893"/>
    <mergeCell ref="E11882:G11882"/>
    <mergeCell ref="E11883:G11883"/>
    <mergeCell ref="E11884:G11884"/>
    <mergeCell ref="E11885:G11885"/>
    <mergeCell ref="E11886:G11886"/>
    <mergeCell ref="E11887:G11887"/>
    <mergeCell ref="E11876:G11876"/>
    <mergeCell ref="E11877:G11877"/>
    <mergeCell ref="E11878:G11878"/>
    <mergeCell ref="E11879:G11879"/>
    <mergeCell ref="E11880:G11880"/>
    <mergeCell ref="E11881:G11881"/>
    <mergeCell ref="E11870:G11870"/>
    <mergeCell ref="E11871:G11871"/>
    <mergeCell ref="E11872:G11872"/>
    <mergeCell ref="E11873:G11873"/>
    <mergeCell ref="E11874:G11874"/>
    <mergeCell ref="E11875:G11875"/>
    <mergeCell ref="E11864:G11864"/>
    <mergeCell ref="E11865:G11865"/>
    <mergeCell ref="E11866:G11866"/>
    <mergeCell ref="E11867:G11867"/>
    <mergeCell ref="E11868:G11868"/>
    <mergeCell ref="E11869:G11869"/>
    <mergeCell ref="E11858:G11858"/>
    <mergeCell ref="E11859:G11859"/>
    <mergeCell ref="E11860:G11860"/>
    <mergeCell ref="E11861:G11861"/>
    <mergeCell ref="E11862:G11862"/>
    <mergeCell ref="E11863:G11863"/>
    <mergeCell ref="E11852:G11852"/>
    <mergeCell ref="E11853:G11853"/>
    <mergeCell ref="E11854:G11854"/>
    <mergeCell ref="E11855:G11855"/>
    <mergeCell ref="E11856:G11856"/>
    <mergeCell ref="E11857:G11857"/>
    <mergeCell ref="E11846:G11846"/>
    <mergeCell ref="E11847:G11847"/>
    <mergeCell ref="E11848:G11848"/>
    <mergeCell ref="E11849:G11849"/>
    <mergeCell ref="E11850:G11850"/>
    <mergeCell ref="E11851:G11851"/>
    <mergeCell ref="E11840:G11840"/>
    <mergeCell ref="E11841:G11841"/>
    <mergeCell ref="E11842:G11842"/>
    <mergeCell ref="E11843:G11843"/>
    <mergeCell ref="E11844:G11844"/>
    <mergeCell ref="E11845:G11845"/>
    <mergeCell ref="E11834:G11834"/>
    <mergeCell ref="E11835:G11835"/>
    <mergeCell ref="E11836:G11836"/>
    <mergeCell ref="E11837:G11837"/>
    <mergeCell ref="E11838:G11838"/>
    <mergeCell ref="E11839:G11839"/>
    <mergeCell ref="E11828:G11828"/>
    <mergeCell ref="E11829:G11829"/>
    <mergeCell ref="E11830:G11830"/>
    <mergeCell ref="E11831:G11831"/>
    <mergeCell ref="E11832:G11832"/>
    <mergeCell ref="E11833:G11833"/>
    <mergeCell ref="E11822:G11822"/>
    <mergeCell ref="E11823:G11823"/>
    <mergeCell ref="E11824:G11824"/>
    <mergeCell ref="E11825:G11825"/>
    <mergeCell ref="E11826:G11826"/>
    <mergeCell ref="E11827:G11827"/>
    <mergeCell ref="E11816:G11816"/>
    <mergeCell ref="E11817:G11817"/>
    <mergeCell ref="E11818:G11818"/>
    <mergeCell ref="E11819:G11819"/>
    <mergeCell ref="E11820:G11820"/>
    <mergeCell ref="E11821:G11821"/>
    <mergeCell ref="E11810:G11810"/>
    <mergeCell ref="E11811:G11811"/>
    <mergeCell ref="E11812:G11812"/>
    <mergeCell ref="E11813:G11813"/>
    <mergeCell ref="E11814:G11814"/>
    <mergeCell ref="E11815:G11815"/>
    <mergeCell ref="E11804:G11804"/>
    <mergeCell ref="E11805:G11805"/>
    <mergeCell ref="E11806:G11806"/>
    <mergeCell ref="E11807:G11807"/>
    <mergeCell ref="E11808:G11808"/>
    <mergeCell ref="E11809:G11809"/>
    <mergeCell ref="E11798:G11798"/>
    <mergeCell ref="E11799:G11799"/>
    <mergeCell ref="E11800:G11800"/>
    <mergeCell ref="E11801:G11801"/>
    <mergeCell ref="E11802:G11802"/>
    <mergeCell ref="E11803:G11803"/>
    <mergeCell ref="E11792:G11792"/>
    <mergeCell ref="E11793:G11793"/>
    <mergeCell ref="E11794:G11794"/>
    <mergeCell ref="E11795:G11795"/>
    <mergeCell ref="E11796:G11796"/>
    <mergeCell ref="E11797:G11797"/>
    <mergeCell ref="E11786:G11786"/>
    <mergeCell ref="E11787:G11787"/>
    <mergeCell ref="E11788:G11788"/>
    <mergeCell ref="E11789:G11789"/>
    <mergeCell ref="E11790:G11790"/>
    <mergeCell ref="E11791:G11791"/>
    <mergeCell ref="E11780:G11780"/>
    <mergeCell ref="E11781:G11781"/>
    <mergeCell ref="E11782:G11782"/>
    <mergeCell ref="E11783:G11783"/>
    <mergeCell ref="E11784:G11784"/>
    <mergeCell ref="E11785:G11785"/>
    <mergeCell ref="E11774:G11774"/>
    <mergeCell ref="E11775:G11775"/>
    <mergeCell ref="E11776:G11776"/>
    <mergeCell ref="E11777:G11777"/>
    <mergeCell ref="E11778:G11778"/>
    <mergeCell ref="E11779:G11779"/>
    <mergeCell ref="E11768:G11768"/>
    <mergeCell ref="E11769:G11769"/>
    <mergeCell ref="E11770:G11770"/>
    <mergeCell ref="E11771:G11771"/>
    <mergeCell ref="E11772:G11772"/>
    <mergeCell ref="E11773:G11773"/>
    <mergeCell ref="E11762:G11762"/>
    <mergeCell ref="E11763:G11763"/>
    <mergeCell ref="E11764:G11764"/>
    <mergeCell ref="E11765:G11765"/>
    <mergeCell ref="E11766:G11766"/>
    <mergeCell ref="E11767:G11767"/>
    <mergeCell ref="E11756:G11756"/>
    <mergeCell ref="E11757:G11757"/>
    <mergeCell ref="E11758:G11758"/>
    <mergeCell ref="E11759:G11759"/>
    <mergeCell ref="E11760:G11760"/>
    <mergeCell ref="E11761:G11761"/>
    <mergeCell ref="E11750:G11750"/>
    <mergeCell ref="E11751:G11751"/>
    <mergeCell ref="E11752:G11752"/>
    <mergeCell ref="E11753:G11753"/>
    <mergeCell ref="E11754:G11754"/>
    <mergeCell ref="E11755:G11755"/>
    <mergeCell ref="E11744:G11744"/>
    <mergeCell ref="E11745:G11745"/>
    <mergeCell ref="E11746:G11746"/>
    <mergeCell ref="E11747:G11747"/>
    <mergeCell ref="E11748:G11748"/>
    <mergeCell ref="E11749:G11749"/>
    <mergeCell ref="E11738:G11738"/>
    <mergeCell ref="E11739:G11739"/>
    <mergeCell ref="E11740:G11740"/>
    <mergeCell ref="E11741:G11741"/>
    <mergeCell ref="E11742:G11742"/>
    <mergeCell ref="E11743:G11743"/>
    <mergeCell ref="E11732:G11732"/>
    <mergeCell ref="E11733:G11733"/>
    <mergeCell ref="E11734:G11734"/>
    <mergeCell ref="E11735:G11735"/>
    <mergeCell ref="E11736:G11736"/>
    <mergeCell ref="E11737:G11737"/>
    <mergeCell ref="E11726:G11726"/>
    <mergeCell ref="E11727:G11727"/>
    <mergeCell ref="E11728:G11728"/>
    <mergeCell ref="E11729:G11729"/>
    <mergeCell ref="E11730:G11730"/>
    <mergeCell ref="E11731:G11731"/>
    <mergeCell ref="E11720:G11720"/>
    <mergeCell ref="E11721:G11721"/>
    <mergeCell ref="E11722:G11722"/>
    <mergeCell ref="E11723:G11723"/>
    <mergeCell ref="E11724:G11724"/>
    <mergeCell ref="E11725:G11725"/>
    <mergeCell ref="E11714:G11714"/>
    <mergeCell ref="E11715:G11715"/>
    <mergeCell ref="E11716:G11716"/>
    <mergeCell ref="E11717:G11717"/>
    <mergeCell ref="E11718:G11718"/>
    <mergeCell ref="E11719:G11719"/>
    <mergeCell ref="E11708:G11708"/>
    <mergeCell ref="E11709:G11709"/>
    <mergeCell ref="E11710:G11710"/>
    <mergeCell ref="E11711:G11711"/>
    <mergeCell ref="E11712:G11712"/>
    <mergeCell ref="E11713:G11713"/>
    <mergeCell ref="E11702:G11702"/>
    <mergeCell ref="E11703:G11703"/>
    <mergeCell ref="E11704:G11704"/>
    <mergeCell ref="E11705:G11705"/>
    <mergeCell ref="E11706:G11706"/>
    <mergeCell ref="E11707:G11707"/>
    <mergeCell ref="E11696:G11696"/>
    <mergeCell ref="E11697:G11697"/>
    <mergeCell ref="E11698:G11698"/>
    <mergeCell ref="E11699:G11699"/>
    <mergeCell ref="E11700:G11700"/>
    <mergeCell ref="E11701:G11701"/>
    <mergeCell ref="E11690:G11690"/>
    <mergeCell ref="E11691:G11691"/>
    <mergeCell ref="E11692:G11692"/>
    <mergeCell ref="E11693:G11693"/>
    <mergeCell ref="E11694:G11694"/>
    <mergeCell ref="E11695:G11695"/>
    <mergeCell ref="E11684:G11684"/>
    <mergeCell ref="E11685:G11685"/>
    <mergeCell ref="E11686:G11686"/>
    <mergeCell ref="E11687:G11687"/>
    <mergeCell ref="E11688:G11688"/>
    <mergeCell ref="E11689:G11689"/>
    <mergeCell ref="E11678:G11678"/>
    <mergeCell ref="E11679:G11679"/>
    <mergeCell ref="E11680:G11680"/>
    <mergeCell ref="E11681:G11681"/>
    <mergeCell ref="E11682:G11682"/>
    <mergeCell ref="E11683:G11683"/>
    <mergeCell ref="E11672:G11672"/>
    <mergeCell ref="E11673:G11673"/>
    <mergeCell ref="E11674:G11674"/>
    <mergeCell ref="E11675:G11675"/>
    <mergeCell ref="E11676:G11676"/>
    <mergeCell ref="E11677:G11677"/>
    <mergeCell ref="E11666:G11666"/>
    <mergeCell ref="E11667:G11667"/>
    <mergeCell ref="E11668:G11668"/>
    <mergeCell ref="E11669:G11669"/>
    <mergeCell ref="E11670:G11670"/>
    <mergeCell ref="E11671:G11671"/>
    <mergeCell ref="E11660:G11660"/>
    <mergeCell ref="E11661:G11661"/>
    <mergeCell ref="E11662:G11662"/>
    <mergeCell ref="E11663:G11663"/>
    <mergeCell ref="E11664:G11664"/>
    <mergeCell ref="E11665:G11665"/>
    <mergeCell ref="E11654:G11654"/>
    <mergeCell ref="E11655:G11655"/>
    <mergeCell ref="E11656:G11656"/>
    <mergeCell ref="E11657:G11657"/>
    <mergeCell ref="E11658:G11658"/>
    <mergeCell ref="E11659:G11659"/>
    <mergeCell ref="E11648:G11648"/>
    <mergeCell ref="E11649:G11649"/>
    <mergeCell ref="E11650:G11650"/>
    <mergeCell ref="E11651:G11651"/>
    <mergeCell ref="E11652:G11652"/>
    <mergeCell ref="E11653:G11653"/>
    <mergeCell ref="E11642:G11642"/>
    <mergeCell ref="E11643:G11643"/>
    <mergeCell ref="E11644:G11644"/>
    <mergeCell ref="E11645:G11645"/>
    <mergeCell ref="E11646:G11646"/>
    <mergeCell ref="E11647:G11647"/>
    <mergeCell ref="E11636:G11636"/>
    <mergeCell ref="E11637:G11637"/>
    <mergeCell ref="E11638:G11638"/>
    <mergeCell ref="E11639:G11639"/>
    <mergeCell ref="E11640:G11640"/>
    <mergeCell ref="E11641:G11641"/>
    <mergeCell ref="E11630:G11630"/>
    <mergeCell ref="E11631:G11631"/>
    <mergeCell ref="E11632:G11632"/>
    <mergeCell ref="E11633:G11633"/>
    <mergeCell ref="E11634:G11634"/>
    <mergeCell ref="E11635:G11635"/>
    <mergeCell ref="E11624:G11624"/>
    <mergeCell ref="E11625:G11625"/>
    <mergeCell ref="E11626:G11626"/>
    <mergeCell ref="E11627:G11627"/>
    <mergeCell ref="E11628:G11628"/>
    <mergeCell ref="E11629:G11629"/>
    <mergeCell ref="E11618:G11618"/>
    <mergeCell ref="E11619:G11619"/>
    <mergeCell ref="E11620:G11620"/>
    <mergeCell ref="E11621:G11621"/>
    <mergeCell ref="E11622:G11622"/>
    <mergeCell ref="E11623:G11623"/>
    <mergeCell ref="E11612:G11612"/>
    <mergeCell ref="E11613:G11613"/>
    <mergeCell ref="E11614:G11614"/>
    <mergeCell ref="E11615:G11615"/>
    <mergeCell ref="E11616:G11616"/>
    <mergeCell ref="E11617:G11617"/>
    <mergeCell ref="E11606:G11606"/>
    <mergeCell ref="E11607:G11607"/>
    <mergeCell ref="E11608:G11608"/>
    <mergeCell ref="E11609:G11609"/>
    <mergeCell ref="E11610:G11610"/>
    <mergeCell ref="E11611:G11611"/>
    <mergeCell ref="E11600:G11600"/>
    <mergeCell ref="E11601:G11601"/>
    <mergeCell ref="E11602:G11602"/>
    <mergeCell ref="E11603:G11603"/>
    <mergeCell ref="E11604:G11604"/>
    <mergeCell ref="E11605:G11605"/>
    <mergeCell ref="E11594:G11594"/>
    <mergeCell ref="E11595:G11595"/>
    <mergeCell ref="E11596:G11596"/>
    <mergeCell ref="E11597:G11597"/>
    <mergeCell ref="E11598:G11598"/>
    <mergeCell ref="E11599:G11599"/>
    <mergeCell ref="E11588:G11588"/>
    <mergeCell ref="E11589:G11589"/>
    <mergeCell ref="E11590:G11590"/>
    <mergeCell ref="E11591:G11591"/>
    <mergeCell ref="E11592:G11592"/>
    <mergeCell ref="E11593:G11593"/>
    <mergeCell ref="E11582:G11582"/>
    <mergeCell ref="E11583:G11583"/>
    <mergeCell ref="E11584:G11584"/>
    <mergeCell ref="E11585:G11585"/>
    <mergeCell ref="E11586:G11586"/>
    <mergeCell ref="E11587:G11587"/>
    <mergeCell ref="E11576:G11576"/>
    <mergeCell ref="E11577:G11577"/>
    <mergeCell ref="E11578:G11578"/>
    <mergeCell ref="E11579:G11579"/>
    <mergeCell ref="E11580:G11580"/>
    <mergeCell ref="E11581:G11581"/>
    <mergeCell ref="E11570:G11570"/>
    <mergeCell ref="E11571:G11571"/>
    <mergeCell ref="E11572:G11572"/>
    <mergeCell ref="E11573:G11573"/>
    <mergeCell ref="E11574:G11574"/>
    <mergeCell ref="E11575:G11575"/>
    <mergeCell ref="E11564:G11564"/>
    <mergeCell ref="E11565:G11565"/>
    <mergeCell ref="E11566:G11566"/>
    <mergeCell ref="E11567:G11567"/>
    <mergeCell ref="E11568:G11568"/>
    <mergeCell ref="E11569:G11569"/>
    <mergeCell ref="E11558:G11558"/>
    <mergeCell ref="E11559:G11559"/>
    <mergeCell ref="E11560:G11560"/>
    <mergeCell ref="E11561:G11561"/>
    <mergeCell ref="E11562:G11562"/>
    <mergeCell ref="E11563:G11563"/>
    <mergeCell ref="E11552:G11552"/>
    <mergeCell ref="E11553:G11553"/>
    <mergeCell ref="E11554:G11554"/>
    <mergeCell ref="E11555:G11555"/>
    <mergeCell ref="E11556:G11556"/>
    <mergeCell ref="E11557:G11557"/>
    <mergeCell ref="E11546:G11546"/>
    <mergeCell ref="E11547:G11547"/>
    <mergeCell ref="E11548:G11548"/>
    <mergeCell ref="E11549:G11549"/>
    <mergeCell ref="E11550:G11550"/>
    <mergeCell ref="E11551:G11551"/>
    <mergeCell ref="E11540:G11540"/>
    <mergeCell ref="E11541:G11541"/>
    <mergeCell ref="E11542:G11542"/>
    <mergeCell ref="E11543:G11543"/>
    <mergeCell ref="E11544:G11544"/>
    <mergeCell ref="E11545:G11545"/>
    <mergeCell ref="E11534:G11534"/>
    <mergeCell ref="E11535:G11535"/>
    <mergeCell ref="E11536:G11536"/>
    <mergeCell ref="E11537:G11537"/>
    <mergeCell ref="E11538:G11538"/>
    <mergeCell ref="E11539:G11539"/>
    <mergeCell ref="E11528:G11528"/>
    <mergeCell ref="E11529:G11529"/>
    <mergeCell ref="E11530:G11530"/>
    <mergeCell ref="E11531:G11531"/>
    <mergeCell ref="E11532:G11532"/>
    <mergeCell ref="E11533:G11533"/>
    <mergeCell ref="E11522:G11522"/>
    <mergeCell ref="E11523:G11523"/>
    <mergeCell ref="E11524:G11524"/>
    <mergeCell ref="E11525:G11525"/>
    <mergeCell ref="E11526:G11526"/>
    <mergeCell ref="E11527:G11527"/>
    <mergeCell ref="E11516:G11516"/>
    <mergeCell ref="E11517:G11517"/>
    <mergeCell ref="E11518:G11518"/>
    <mergeCell ref="E11519:G11519"/>
    <mergeCell ref="E11520:G11520"/>
    <mergeCell ref="E11521:G11521"/>
    <mergeCell ref="E11510:G11510"/>
    <mergeCell ref="E11511:G11511"/>
    <mergeCell ref="E11512:G11512"/>
    <mergeCell ref="E11513:G11513"/>
    <mergeCell ref="E11514:G11514"/>
    <mergeCell ref="E11515:G11515"/>
    <mergeCell ref="E11504:G11504"/>
    <mergeCell ref="E11505:G11505"/>
    <mergeCell ref="E11506:G11506"/>
    <mergeCell ref="E11507:G11507"/>
    <mergeCell ref="E11508:G11508"/>
    <mergeCell ref="E11509:G11509"/>
    <mergeCell ref="E11498:G11498"/>
    <mergeCell ref="E11499:G11499"/>
    <mergeCell ref="E11500:G11500"/>
    <mergeCell ref="E11501:G11501"/>
    <mergeCell ref="E11502:G11502"/>
    <mergeCell ref="E11503:G11503"/>
    <mergeCell ref="E11492:G11492"/>
    <mergeCell ref="E11493:G11493"/>
    <mergeCell ref="E11494:G11494"/>
    <mergeCell ref="E11495:G11495"/>
    <mergeCell ref="E11496:G11496"/>
    <mergeCell ref="E11497:G11497"/>
    <mergeCell ref="E11486:G11486"/>
    <mergeCell ref="E11487:G11487"/>
    <mergeCell ref="E11488:G11488"/>
    <mergeCell ref="E11489:G11489"/>
    <mergeCell ref="E11490:G11490"/>
    <mergeCell ref="E11491:G11491"/>
    <mergeCell ref="E11480:G11480"/>
    <mergeCell ref="E11481:G11481"/>
    <mergeCell ref="E11482:G11482"/>
    <mergeCell ref="E11483:G11483"/>
    <mergeCell ref="E11484:G11484"/>
    <mergeCell ref="E11485:G11485"/>
    <mergeCell ref="E11474:G11474"/>
    <mergeCell ref="E11475:G11475"/>
    <mergeCell ref="E11476:G11476"/>
    <mergeCell ref="E11477:G11477"/>
    <mergeCell ref="E11478:G11478"/>
    <mergeCell ref="E11479:G11479"/>
    <mergeCell ref="E11468:G11468"/>
    <mergeCell ref="E11469:G11469"/>
    <mergeCell ref="E11470:G11470"/>
    <mergeCell ref="E11471:G11471"/>
    <mergeCell ref="E11472:G11472"/>
    <mergeCell ref="E11473:G11473"/>
    <mergeCell ref="E11462:G11462"/>
    <mergeCell ref="E11463:G11463"/>
    <mergeCell ref="E11464:G11464"/>
    <mergeCell ref="E11465:G11465"/>
    <mergeCell ref="E11466:G11466"/>
    <mergeCell ref="E11467:G11467"/>
    <mergeCell ref="E11456:G11456"/>
    <mergeCell ref="E11457:G11457"/>
    <mergeCell ref="E11458:G11458"/>
    <mergeCell ref="E11459:G11459"/>
    <mergeCell ref="E11460:G11460"/>
    <mergeCell ref="E11461:G11461"/>
    <mergeCell ref="E11450:G11450"/>
    <mergeCell ref="E11451:G11451"/>
    <mergeCell ref="E11452:G11452"/>
    <mergeCell ref="E11453:G11453"/>
    <mergeCell ref="E11454:G11454"/>
    <mergeCell ref="E11455:G11455"/>
    <mergeCell ref="E11444:G11444"/>
    <mergeCell ref="E11445:G11445"/>
    <mergeCell ref="E11446:G11446"/>
    <mergeCell ref="E11447:G11447"/>
    <mergeCell ref="E11448:G11448"/>
    <mergeCell ref="E11449:G11449"/>
    <mergeCell ref="E11438:G11438"/>
    <mergeCell ref="E11439:G11439"/>
    <mergeCell ref="E11440:G11440"/>
    <mergeCell ref="E11441:G11441"/>
    <mergeCell ref="E11442:G11442"/>
    <mergeCell ref="E11443:G11443"/>
    <mergeCell ref="E11432:G11432"/>
    <mergeCell ref="E11433:G11433"/>
    <mergeCell ref="E11434:G11434"/>
    <mergeCell ref="E11435:G11435"/>
    <mergeCell ref="E11436:G11436"/>
    <mergeCell ref="E11437:G11437"/>
    <mergeCell ref="E11426:G11426"/>
    <mergeCell ref="E11427:G11427"/>
    <mergeCell ref="E11428:G11428"/>
    <mergeCell ref="E11429:G11429"/>
    <mergeCell ref="E11430:G11430"/>
    <mergeCell ref="E11431:G11431"/>
    <mergeCell ref="E11420:G11420"/>
    <mergeCell ref="E11421:G11421"/>
    <mergeCell ref="E11422:G11422"/>
    <mergeCell ref="E11423:G11423"/>
    <mergeCell ref="E11424:G11424"/>
    <mergeCell ref="E11425:G11425"/>
    <mergeCell ref="E11414:G11414"/>
    <mergeCell ref="E11415:G11415"/>
    <mergeCell ref="E11416:G11416"/>
    <mergeCell ref="E11417:G11417"/>
    <mergeCell ref="E11418:G11418"/>
    <mergeCell ref="E11419:G11419"/>
    <mergeCell ref="E11408:G11408"/>
    <mergeCell ref="E11409:G11409"/>
    <mergeCell ref="E11410:G11410"/>
    <mergeCell ref="E11411:G11411"/>
    <mergeCell ref="E11412:G11412"/>
    <mergeCell ref="E11413:G11413"/>
    <mergeCell ref="E11402:G11402"/>
    <mergeCell ref="E11403:G11403"/>
    <mergeCell ref="E11404:G11404"/>
    <mergeCell ref="E11405:G11405"/>
    <mergeCell ref="E11406:G11406"/>
    <mergeCell ref="E11407:G11407"/>
    <mergeCell ref="E11396:G11396"/>
    <mergeCell ref="E11397:G11397"/>
    <mergeCell ref="E11398:G11398"/>
    <mergeCell ref="E11399:G11399"/>
    <mergeCell ref="E11400:G11400"/>
    <mergeCell ref="E11401:G11401"/>
    <mergeCell ref="E11390:G11390"/>
    <mergeCell ref="E11391:G11391"/>
    <mergeCell ref="E11392:G11392"/>
    <mergeCell ref="E11393:G11393"/>
    <mergeCell ref="E11394:G11394"/>
    <mergeCell ref="E11395:G11395"/>
    <mergeCell ref="E11384:G11384"/>
    <mergeCell ref="E11385:G11385"/>
    <mergeCell ref="E11386:G11386"/>
    <mergeCell ref="E11387:G11387"/>
    <mergeCell ref="E11388:G11388"/>
    <mergeCell ref="E11389:G11389"/>
    <mergeCell ref="E11378:G11378"/>
    <mergeCell ref="E11379:G11379"/>
    <mergeCell ref="E11380:G11380"/>
    <mergeCell ref="E11381:G11381"/>
    <mergeCell ref="E11382:G11382"/>
    <mergeCell ref="E11383:G11383"/>
    <mergeCell ref="E11372:G11372"/>
    <mergeCell ref="E11373:G11373"/>
    <mergeCell ref="E11374:G11374"/>
    <mergeCell ref="E11375:G11375"/>
    <mergeCell ref="E11376:G11376"/>
    <mergeCell ref="E11377:G11377"/>
    <mergeCell ref="E11366:G11366"/>
    <mergeCell ref="E11367:G11367"/>
    <mergeCell ref="E11368:G11368"/>
    <mergeCell ref="E11369:G11369"/>
    <mergeCell ref="E11370:G11370"/>
    <mergeCell ref="E11371:G11371"/>
    <mergeCell ref="E11360:G11360"/>
    <mergeCell ref="E11361:G11361"/>
    <mergeCell ref="E11362:G11362"/>
    <mergeCell ref="E11363:G11363"/>
    <mergeCell ref="E11364:G11364"/>
    <mergeCell ref="E11365:G11365"/>
    <mergeCell ref="E11354:G11354"/>
    <mergeCell ref="E11355:G11355"/>
    <mergeCell ref="E11356:G11356"/>
    <mergeCell ref="E11357:G11357"/>
    <mergeCell ref="E11358:G11358"/>
    <mergeCell ref="E11359:G11359"/>
    <mergeCell ref="E11348:G11348"/>
    <mergeCell ref="E11349:G11349"/>
    <mergeCell ref="E11350:G11350"/>
    <mergeCell ref="E11351:G11351"/>
    <mergeCell ref="E11352:G11352"/>
    <mergeCell ref="E11353:G11353"/>
    <mergeCell ref="E11342:G11342"/>
    <mergeCell ref="E11343:G11343"/>
    <mergeCell ref="E11344:G11344"/>
    <mergeCell ref="E11345:G11345"/>
    <mergeCell ref="E11346:G11346"/>
    <mergeCell ref="E11347:G11347"/>
    <mergeCell ref="E11336:G11336"/>
    <mergeCell ref="E11337:G11337"/>
    <mergeCell ref="E11338:G11338"/>
    <mergeCell ref="E11339:G11339"/>
    <mergeCell ref="E11340:G11340"/>
    <mergeCell ref="E11341:G11341"/>
    <mergeCell ref="E11330:G11330"/>
    <mergeCell ref="E11331:G11331"/>
    <mergeCell ref="E11332:G11332"/>
    <mergeCell ref="E11333:G11333"/>
    <mergeCell ref="E11334:G11334"/>
    <mergeCell ref="E11335:G11335"/>
    <mergeCell ref="E11324:G11324"/>
    <mergeCell ref="E11325:G11325"/>
    <mergeCell ref="E11326:G11326"/>
    <mergeCell ref="E11327:G11327"/>
    <mergeCell ref="E11328:G11328"/>
    <mergeCell ref="E11329:G11329"/>
    <mergeCell ref="E11318:G11318"/>
    <mergeCell ref="E11319:G11319"/>
    <mergeCell ref="E11320:G11320"/>
    <mergeCell ref="E11321:G11321"/>
    <mergeCell ref="E11322:G11322"/>
    <mergeCell ref="E11323:G11323"/>
    <mergeCell ref="E11312:G11312"/>
    <mergeCell ref="E11313:G11313"/>
    <mergeCell ref="E11314:G11314"/>
    <mergeCell ref="E11315:G11315"/>
    <mergeCell ref="E11316:G11316"/>
    <mergeCell ref="E11317:G11317"/>
    <mergeCell ref="E11306:G11306"/>
    <mergeCell ref="E11307:G11307"/>
    <mergeCell ref="E11308:G11308"/>
    <mergeCell ref="E11309:G11309"/>
    <mergeCell ref="E11310:G11310"/>
    <mergeCell ref="E11311:G11311"/>
    <mergeCell ref="E11300:G11300"/>
    <mergeCell ref="E11301:G11301"/>
    <mergeCell ref="E11302:G11302"/>
    <mergeCell ref="E11303:G11303"/>
    <mergeCell ref="E11304:G11304"/>
    <mergeCell ref="E11305:G11305"/>
    <mergeCell ref="E11294:G11294"/>
    <mergeCell ref="E11295:G11295"/>
    <mergeCell ref="E11296:G11296"/>
    <mergeCell ref="E11297:G11297"/>
    <mergeCell ref="E11298:G11298"/>
    <mergeCell ref="E11299:G11299"/>
    <mergeCell ref="E11288:G11288"/>
    <mergeCell ref="E11289:G11289"/>
    <mergeCell ref="E11290:G11290"/>
    <mergeCell ref="E11291:G11291"/>
    <mergeCell ref="E11292:G11292"/>
    <mergeCell ref="E11293:G11293"/>
    <mergeCell ref="E11282:G11282"/>
    <mergeCell ref="E11283:G11283"/>
    <mergeCell ref="E11284:G11284"/>
    <mergeCell ref="E11285:G11285"/>
    <mergeCell ref="E11286:G11286"/>
    <mergeCell ref="E11287:G11287"/>
    <mergeCell ref="E11276:G11276"/>
    <mergeCell ref="E11277:G11277"/>
    <mergeCell ref="E11278:G11278"/>
    <mergeCell ref="E11279:G11279"/>
    <mergeCell ref="E11280:G11280"/>
    <mergeCell ref="E11281:G11281"/>
    <mergeCell ref="E11270:G11270"/>
    <mergeCell ref="E11271:G11271"/>
    <mergeCell ref="E11272:G11272"/>
    <mergeCell ref="E11273:G11273"/>
    <mergeCell ref="E11274:G11274"/>
    <mergeCell ref="E11275:G11275"/>
    <mergeCell ref="E11264:G11264"/>
    <mergeCell ref="E11265:G11265"/>
    <mergeCell ref="E11266:G11266"/>
    <mergeCell ref="E11267:G11267"/>
    <mergeCell ref="E11268:G11268"/>
    <mergeCell ref="E11269:G11269"/>
    <mergeCell ref="E11258:G11258"/>
    <mergeCell ref="E11259:G11259"/>
    <mergeCell ref="E11260:G11260"/>
    <mergeCell ref="E11261:G11261"/>
    <mergeCell ref="E11262:G11262"/>
    <mergeCell ref="E11263:G11263"/>
    <mergeCell ref="E11252:G11252"/>
    <mergeCell ref="E11253:G11253"/>
    <mergeCell ref="E11254:G11254"/>
    <mergeCell ref="E11255:G11255"/>
    <mergeCell ref="E11256:G11256"/>
    <mergeCell ref="E11257:G11257"/>
    <mergeCell ref="E11246:G11246"/>
    <mergeCell ref="E11247:G11247"/>
    <mergeCell ref="E11248:G11248"/>
    <mergeCell ref="E11249:G11249"/>
    <mergeCell ref="E11250:G11250"/>
    <mergeCell ref="E11251:G11251"/>
    <mergeCell ref="E11240:G11240"/>
    <mergeCell ref="E11241:G11241"/>
    <mergeCell ref="E11242:G11242"/>
    <mergeCell ref="E11243:G11243"/>
    <mergeCell ref="E11244:G11244"/>
    <mergeCell ref="E11245:G11245"/>
    <mergeCell ref="E11234:G11234"/>
    <mergeCell ref="E11235:G11235"/>
    <mergeCell ref="E11236:G11236"/>
    <mergeCell ref="E11237:G11237"/>
    <mergeCell ref="E11238:G11238"/>
    <mergeCell ref="E11239:G11239"/>
    <mergeCell ref="E11228:G11228"/>
    <mergeCell ref="E11229:G11229"/>
    <mergeCell ref="E11230:G11230"/>
    <mergeCell ref="E11231:G11231"/>
    <mergeCell ref="E11232:G11232"/>
    <mergeCell ref="E11233:G11233"/>
    <mergeCell ref="E11222:G11222"/>
    <mergeCell ref="E11223:G11223"/>
    <mergeCell ref="E11224:G11224"/>
    <mergeCell ref="E11225:G11225"/>
    <mergeCell ref="E11226:G11226"/>
    <mergeCell ref="E11227:G11227"/>
    <mergeCell ref="E11216:G11216"/>
    <mergeCell ref="E11217:G11217"/>
    <mergeCell ref="E11218:G11218"/>
    <mergeCell ref="E11219:G11219"/>
    <mergeCell ref="E11220:G11220"/>
    <mergeCell ref="E11221:G11221"/>
    <mergeCell ref="E11210:G11210"/>
    <mergeCell ref="E11211:G11211"/>
    <mergeCell ref="E11212:G11212"/>
    <mergeCell ref="E11213:G11213"/>
    <mergeCell ref="E11214:G11214"/>
    <mergeCell ref="E11215:G11215"/>
    <mergeCell ref="E11204:G11204"/>
    <mergeCell ref="E11205:G11205"/>
    <mergeCell ref="E11206:G11206"/>
    <mergeCell ref="E11207:G11207"/>
    <mergeCell ref="E11208:G11208"/>
    <mergeCell ref="E11209:G11209"/>
    <mergeCell ref="E11198:G11198"/>
    <mergeCell ref="E11199:G11199"/>
    <mergeCell ref="E11200:G11200"/>
    <mergeCell ref="E11201:G11201"/>
    <mergeCell ref="E11202:G11202"/>
    <mergeCell ref="E11203:G11203"/>
    <mergeCell ref="E11192:G11192"/>
    <mergeCell ref="E11193:G11193"/>
    <mergeCell ref="E11194:G11194"/>
    <mergeCell ref="E11195:G11195"/>
    <mergeCell ref="E11196:G11196"/>
    <mergeCell ref="E11197:G11197"/>
    <mergeCell ref="E11186:G11186"/>
    <mergeCell ref="E11187:G11187"/>
    <mergeCell ref="E11188:G11188"/>
    <mergeCell ref="E11189:G11189"/>
    <mergeCell ref="E11190:G11190"/>
    <mergeCell ref="E11191:G11191"/>
    <mergeCell ref="E11180:G11180"/>
    <mergeCell ref="E11181:G11181"/>
    <mergeCell ref="E11182:G11182"/>
    <mergeCell ref="E11183:G11183"/>
    <mergeCell ref="E11184:G11184"/>
    <mergeCell ref="E11185:G11185"/>
    <mergeCell ref="E11174:G11174"/>
    <mergeCell ref="E11175:G11175"/>
    <mergeCell ref="E11176:G11176"/>
    <mergeCell ref="E11177:G11177"/>
    <mergeCell ref="E11178:G11178"/>
    <mergeCell ref="E11179:G11179"/>
    <mergeCell ref="E11168:G11168"/>
    <mergeCell ref="E11169:G11169"/>
    <mergeCell ref="E11170:G11170"/>
    <mergeCell ref="E11171:G11171"/>
    <mergeCell ref="E11172:G11172"/>
    <mergeCell ref="E11173:G11173"/>
    <mergeCell ref="E11162:G11162"/>
    <mergeCell ref="E11163:G11163"/>
    <mergeCell ref="E11164:G11164"/>
    <mergeCell ref="E11165:G11165"/>
    <mergeCell ref="E11166:G11166"/>
    <mergeCell ref="E11167:G11167"/>
    <mergeCell ref="E11156:G11156"/>
    <mergeCell ref="E11157:G11157"/>
    <mergeCell ref="E11158:G11158"/>
    <mergeCell ref="E11159:G11159"/>
    <mergeCell ref="E11160:G11160"/>
    <mergeCell ref="E11161:G11161"/>
    <mergeCell ref="E11150:G11150"/>
    <mergeCell ref="E11151:G11151"/>
    <mergeCell ref="E11152:G11152"/>
    <mergeCell ref="E11153:G11153"/>
    <mergeCell ref="E11154:G11154"/>
    <mergeCell ref="E11155:G11155"/>
    <mergeCell ref="E11144:G11144"/>
    <mergeCell ref="E11145:G11145"/>
    <mergeCell ref="E11146:G11146"/>
    <mergeCell ref="E11147:G11147"/>
    <mergeCell ref="E11148:G11148"/>
    <mergeCell ref="E11149:G11149"/>
    <mergeCell ref="E11138:G11138"/>
    <mergeCell ref="E11139:G11139"/>
    <mergeCell ref="E11140:G11140"/>
    <mergeCell ref="E11141:G11141"/>
    <mergeCell ref="E11142:G11142"/>
    <mergeCell ref="E11143:G11143"/>
    <mergeCell ref="E11132:G11132"/>
    <mergeCell ref="E11133:G11133"/>
    <mergeCell ref="E11134:G11134"/>
    <mergeCell ref="E11135:G11135"/>
    <mergeCell ref="E11136:G11136"/>
    <mergeCell ref="E11137:G11137"/>
    <mergeCell ref="E11126:G11126"/>
    <mergeCell ref="E11127:G11127"/>
    <mergeCell ref="E11128:G11128"/>
    <mergeCell ref="E11129:G11129"/>
    <mergeCell ref="E11130:G11130"/>
    <mergeCell ref="E11131:G11131"/>
    <mergeCell ref="E11120:G11120"/>
    <mergeCell ref="E11121:G11121"/>
    <mergeCell ref="E11122:G11122"/>
    <mergeCell ref="E11123:G11123"/>
    <mergeCell ref="E11124:G11124"/>
    <mergeCell ref="E11125:G11125"/>
    <mergeCell ref="E11114:G11114"/>
    <mergeCell ref="E11115:G11115"/>
    <mergeCell ref="E11116:G11116"/>
    <mergeCell ref="E11117:G11117"/>
    <mergeCell ref="E11118:G11118"/>
    <mergeCell ref="E11119:G11119"/>
    <mergeCell ref="E11108:G11108"/>
    <mergeCell ref="E11109:G11109"/>
    <mergeCell ref="E11110:G11110"/>
    <mergeCell ref="E11111:G11111"/>
    <mergeCell ref="E11112:G11112"/>
    <mergeCell ref="E11113:G11113"/>
    <mergeCell ref="E11102:G11102"/>
    <mergeCell ref="E11103:G11103"/>
    <mergeCell ref="E11104:G11104"/>
    <mergeCell ref="E11105:G11105"/>
    <mergeCell ref="E11106:G11106"/>
    <mergeCell ref="E11107:G11107"/>
    <mergeCell ref="E11096:G11096"/>
    <mergeCell ref="E11097:G11097"/>
    <mergeCell ref="E11098:G11098"/>
    <mergeCell ref="E11099:G11099"/>
    <mergeCell ref="E11100:G11100"/>
    <mergeCell ref="E11101:G11101"/>
    <mergeCell ref="E11090:G11090"/>
    <mergeCell ref="E11091:G11091"/>
    <mergeCell ref="E11092:G11092"/>
    <mergeCell ref="E11093:G11093"/>
    <mergeCell ref="E11094:G11094"/>
    <mergeCell ref="E11095:G11095"/>
    <mergeCell ref="E11084:G11084"/>
    <mergeCell ref="E11085:G11085"/>
    <mergeCell ref="E11086:G11086"/>
    <mergeCell ref="E11087:G11087"/>
    <mergeCell ref="E11088:G11088"/>
    <mergeCell ref="E11089:G11089"/>
    <mergeCell ref="E11078:G11078"/>
    <mergeCell ref="E11079:G11079"/>
    <mergeCell ref="E11080:G11080"/>
    <mergeCell ref="E11081:G11081"/>
    <mergeCell ref="E11082:G11082"/>
    <mergeCell ref="E11083:G11083"/>
    <mergeCell ref="E11072:G11072"/>
    <mergeCell ref="E11073:G11073"/>
    <mergeCell ref="E11074:G11074"/>
    <mergeCell ref="E11075:G11075"/>
    <mergeCell ref="E11076:G11076"/>
    <mergeCell ref="E11077:G11077"/>
    <mergeCell ref="E11066:G11066"/>
    <mergeCell ref="E11067:G11067"/>
    <mergeCell ref="E11068:G11068"/>
    <mergeCell ref="E11069:G11069"/>
    <mergeCell ref="E11070:G11070"/>
    <mergeCell ref="E11071:G11071"/>
    <mergeCell ref="E11060:G11060"/>
    <mergeCell ref="E11061:G11061"/>
    <mergeCell ref="E11062:G11062"/>
    <mergeCell ref="E11063:G11063"/>
    <mergeCell ref="E11064:G11064"/>
    <mergeCell ref="E11065:G11065"/>
    <mergeCell ref="E11054:G11054"/>
    <mergeCell ref="E11055:G11055"/>
    <mergeCell ref="E11056:G11056"/>
    <mergeCell ref="E11057:G11057"/>
    <mergeCell ref="E11058:G11058"/>
    <mergeCell ref="E11059:G11059"/>
    <mergeCell ref="E11048:G11048"/>
    <mergeCell ref="E11049:G11049"/>
    <mergeCell ref="E11050:G11050"/>
    <mergeCell ref="E11051:G11051"/>
    <mergeCell ref="E11052:G11052"/>
    <mergeCell ref="E11053:G11053"/>
    <mergeCell ref="E11042:G11042"/>
    <mergeCell ref="E11043:G11043"/>
    <mergeCell ref="E11044:G11044"/>
    <mergeCell ref="E11045:G11045"/>
    <mergeCell ref="E11046:G11046"/>
    <mergeCell ref="E11047:G11047"/>
    <mergeCell ref="E11036:G11036"/>
    <mergeCell ref="E11037:G11037"/>
    <mergeCell ref="E11038:G11038"/>
    <mergeCell ref="E11039:G11039"/>
    <mergeCell ref="E11040:G11040"/>
    <mergeCell ref="E11041:G11041"/>
    <mergeCell ref="E11030:G11030"/>
    <mergeCell ref="E11031:G11031"/>
    <mergeCell ref="E11032:G11032"/>
    <mergeCell ref="E11033:G11033"/>
    <mergeCell ref="E11034:G11034"/>
    <mergeCell ref="E11035:G11035"/>
    <mergeCell ref="E11024:G11024"/>
    <mergeCell ref="E11025:G11025"/>
    <mergeCell ref="E11026:G11026"/>
    <mergeCell ref="E11027:G11027"/>
    <mergeCell ref="E11028:G11028"/>
    <mergeCell ref="E11029:G11029"/>
    <mergeCell ref="E11018:G11018"/>
    <mergeCell ref="E11019:G11019"/>
    <mergeCell ref="E11020:G11020"/>
    <mergeCell ref="E11021:G11021"/>
    <mergeCell ref="E11022:G11022"/>
    <mergeCell ref="E11023:G11023"/>
    <mergeCell ref="E11012:G11012"/>
    <mergeCell ref="E11013:G11013"/>
    <mergeCell ref="E11014:G11014"/>
    <mergeCell ref="E11015:G11015"/>
    <mergeCell ref="E11016:G11016"/>
    <mergeCell ref="E11017:G11017"/>
    <mergeCell ref="E11006:G11006"/>
    <mergeCell ref="E11007:G11007"/>
    <mergeCell ref="E11008:G11008"/>
    <mergeCell ref="E11009:G11009"/>
    <mergeCell ref="E11010:G11010"/>
    <mergeCell ref="E11011:G11011"/>
    <mergeCell ref="E11000:G11000"/>
    <mergeCell ref="E11001:G11001"/>
    <mergeCell ref="E11002:G11002"/>
    <mergeCell ref="E11003:G11003"/>
    <mergeCell ref="E11004:G11004"/>
    <mergeCell ref="E11005:G11005"/>
    <mergeCell ref="E10994:G10994"/>
    <mergeCell ref="E10995:G10995"/>
    <mergeCell ref="E10996:G10996"/>
    <mergeCell ref="E10997:G10997"/>
    <mergeCell ref="E10998:G10998"/>
    <mergeCell ref="E10999:G10999"/>
    <mergeCell ref="E10988:G10988"/>
    <mergeCell ref="E10989:G10989"/>
    <mergeCell ref="E10990:G10990"/>
    <mergeCell ref="E10991:G10991"/>
    <mergeCell ref="E10992:G10992"/>
    <mergeCell ref="E10993:G10993"/>
    <mergeCell ref="E10982:G10982"/>
    <mergeCell ref="E10983:G10983"/>
    <mergeCell ref="E10984:G10984"/>
    <mergeCell ref="E10985:G10985"/>
    <mergeCell ref="E10986:G10986"/>
    <mergeCell ref="E10987:G10987"/>
    <mergeCell ref="E10976:G10976"/>
    <mergeCell ref="E10977:G10977"/>
    <mergeCell ref="E10978:G10978"/>
    <mergeCell ref="E10979:G10979"/>
    <mergeCell ref="E10980:G10980"/>
    <mergeCell ref="E10981:G10981"/>
    <mergeCell ref="E10970:G10970"/>
    <mergeCell ref="E10971:G10971"/>
    <mergeCell ref="E10972:G10972"/>
    <mergeCell ref="E10973:G10973"/>
    <mergeCell ref="E10974:G10974"/>
    <mergeCell ref="E10975:G10975"/>
    <mergeCell ref="E10964:G10964"/>
    <mergeCell ref="E10965:G10965"/>
    <mergeCell ref="E10966:G10966"/>
    <mergeCell ref="E10967:G10967"/>
    <mergeCell ref="E10968:G10968"/>
    <mergeCell ref="E10969:G10969"/>
    <mergeCell ref="E10958:G10958"/>
    <mergeCell ref="E10959:G10959"/>
    <mergeCell ref="E10960:G10960"/>
    <mergeCell ref="E10961:G10961"/>
    <mergeCell ref="E10962:G10962"/>
    <mergeCell ref="E10963:G10963"/>
    <mergeCell ref="E10952:G10952"/>
    <mergeCell ref="E10953:G10953"/>
    <mergeCell ref="E10954:G10954"/>
    <mergeCell ref="E10955:G10955"/>
    <mergeCell ref="E10956:G10956"/>
    <mergeCell ref="E10957:G10957"/>
    <mergeCell ref="E10946:G10946"/>
    <mergeCell ref="E10947:G10947"/>
    <mergeCell ref="E10948:G10948"/>
    <mergeCell ref="E10949:G10949"/>
    <mergeCell ref="E10950:G10950"/>
    <mergeCell ref="E10951:G10951"/>
    <mergeCell ref="E10940:G10940"/>
    <mergeCell ref="E10941:G10941"/>
    <mergeCell ref="E10942:G10942"/>
    <mergeCell ref="E10943:G10943"/>
    <mergeCell ref="E10944:G10944"/>
    <mergeCell ref="E10945:G10945"/>
    <mergeCell ref="E10934:G10934"/>
    <mergeCell ref="E10935:G10935"/>
    <mergeCell ref="E10936:G10936"/>
    <mergeCell ref="E10937:G10937"/>
    <mergeCell ref="E10938:G10938"/>
    <mergeCell ref="E10939:G10939"/>
    <mergeCell ref="E10928:G10928"/>
    <mergeCell ref="E10929:G10929"/>
    <mergeCell ref="E10930:G10930"/>
    <mergeCell ref="E10931:G10931"/>
    <mergeCell ref="E10932:G10932"/>
    <mergeCell ref="E10933:G10933"/>
    <mergeCell ref="E10922:G10922"/>
    <mergeCell ref="E10923:G10923"/>
    <mergeCell ref="E10924:G10924"/>
    <mergeCell ref="E10925:G10925"/>
    <mergeCell ref="E10926:G10926"/>
    <mergeCell ref="E10927:G10927"/>
    <mergeCell ref="E10916:G10916"/>
    <mergeCell ref="E10917:G10917"/>
    <mergeCell ref="E10918:G10918"/>
    <mergeCell ref="E10919:G10919"/>
    <mergeCell ref="E10920:G10920"/>
    <mergeCell ref="E10921:G10921"/>
    <mergeCell ref="E10910:G10910"/>
    <mergeCell ref="E10911:G10911"/>
    <mergeCell ref="E10912:G10912"/>
    <mergeCell ref="E10913:G10913"/>
    <mergeCell ref="E10914:G10914"/>
    <mergeCell ref="E10915:G10915"/>
    <mergeCell ref="E10904:G10904"/>
    <mergeCell ref="E10905:G10905"/>
    <mergeCell ref="E10906:G10906"/>
    <mergeCell ref="E10907:G10907"/>
    <mergeCell ref="E10908:G10908"/>
    <mergeCell ref="E10909:G10909"/>
    <mergeCell ref="E10898:G10898"/>
    <mergeCell ref="E10899:G10899"/>
    <mergeCell ref="E10900:G10900"/>
    <mergeCell ref="E10901:G10901"/>
    <mergeCell ref="E10902:G10902"/>
    <mergeCell ref="E10903:G10903"/>
    <mergeCell ref="E10892:G10892"/>
    <mergeCell ref="E10893:G10893"/>
    <mergeCell ref="E10894:G10894"/>
    <mergeCell ref="E10895:G10895"/>
    <mergeCell ref="E10896:G10896"/>
    <mergeCell ref="E10897:G10897"/>
    <mergeCell ref="E10886:G10886"/>
    <mergeCell ref="E10887:G10887"/>
    <mergeCell ref="E10888:G10888"/>
    <mergeCell ref="E10889:G10889"/>
    <mergeCell ref="E10890:G10890"/>
    <mergeCell ref="E10891:G10891"/>
    <mergeCell ref="E10880:G10880"/>
    <mergeCell ref="E10881:G10881"/>
    <mergeCell ref="E10882:G10882"/>
    <mergeCell ref="E10883:G10883"/>
    <mergeCell ref="E10884:G10884"/>
    <mergeCell ref="E10885:G10885"/>
    <mergeCell ref="E10874:G10874"/>
    <mergeCell ref="E10875:G10875"/>
    <mergeCell ref="E10876:G10876"/>
    <mergeCell ref="E10877:G10877"/>
    <mergeCell ref="E10878:G10878"/>
    <mergeCell ref="E10879:G10879"/>
    <mergeCell ref="E10868:G10868"/>
    <mergeCell ref="E10869:G10869"/>
    <mergeCell ref="E10870:G10870"/>
    <mergeCell ref="E10871:G10871"/>
    <mergeCell ref="E10872:G10872"/>
    <mergeCell ref="E10873:G10873"/>
    <mergeCell ref="E10862:G10862"/>
    <mergeCell ref="E10863:G10863"/>
    <mergeCell ref="E10864:G10864"/>
    <mergeCell ref="E10865:G10865"/>
    <mergeCell ref="E10866:G10866"/>
    <mergeCell ref="E10867:G10867"/>
    <mergeCell ref="E10856:G10856"/>
    <mergeCell ref="E10857:G10857"/>
    <mergeCell ref="E10858:G10858"/>
    <mergeCell ref="E10859:G10859"/>
    <mergeCell ref="E10860:G10860"/>
    <mergeCell ref="E10861:G10861"/>
    <mergeCell ref="E10850:G10850"/>
    <mergeCell ref="E10851:G10851"/>
    <mergeCell ref="E10852:G10852"/>
    <mergeCell ref="E10853:G10853"/>
    <mergeCell ref="E10854:G10854"/>
    <mergeCell ref="E10855:G10855"/>
    <mergeCell ref="E10844:G10844"/>
    <mergeCell ref="E10845:G10845"/>
    <mergeCell ref="E10846:G10846"/>
    <mergeCell ref="E10847:G10847"/>
    <mergeCell ref="E10848:G10848"/>
    <mergeCell ref="E10849:G10849"/>
    <mergeCell ref="E10838:G10838"/>
    <mergeCell ref="E10839:G10839"/>
    <mergeCell ref="E10840:G10840"/>
    <mergeCell ref="E10841:G10841"/>
    <mergeCell ref="E10842:G10842"/>
    <mergeCell ref="E10843:G10843"/>
    <mergeCell ref="E10832:G10832"/>
    <mergeCell ref="E10833:G10833"/>
    <mergeCell ref="E10834:G10834"/>
    <mergeCell ref="E10835:G10835"/>
    <mergeCell ref="E10836:G10836"/>
    <mergeCell ref="E10837:G10837"/>
    <mergeCell ref="E10826:G10826"/>
    <mergeCell ref="E10827:G10827"/>
    <mergeCell ref="E10828:G10828"/>
    <mergeCell ref="E10829:G10829"/>
    <mergeCell ref="E10830:G10830"/>
    <mergeCell ref="E10831:G10831"/>
    <mergeCell ref="E10820:G10820"/>
    <mergeCell ref="E10821:G10821"/>
    <mergeCell ref="E10822:G10822"/>
    <mergeCell ref="E10823:G10823"/>
    <mergeCell ref="E10824:G10824"/>
    <mergeCell ref="E10825:G10825"/>
    <mergeCell ref="E10814:G10814"/>
    <mergeCell ref="E10815:G10815"/>
    <mergeCell ref="E10816:G10816"/>
    <mergeCell ref="E10817:G10817"/>
    <mergeCell ref="E10818:G10818"/>
    <mergeCell ref="E10819:G10819"/>
    <mergeCell ref="E10808:G10808"/>
    <mergeCell ref="E10809:G10809"/>
    <mergeCell ref="E10810:G10810"/>
    <mergeCell ref="E10811:G10811"/>
    <mergeCell ref="E10812:G10812"/>
    <mergeCell ref="E10813:G10813"/>
    <mergeCell ref="E10802:G10802"/>
    <mergeCell ref="E10803:G10803"/>
    <mergeCell ref="E10804:G10804"/>
    <mergeCell ref="E10805:G10805"/>
    <mergeCell ref="E10806:G10806"/>
    <mergeCell ref="E10807:G10807"/>
    <mergeCell ref="E10796:G10796"/>
    <mergeCell ref="E10797:G10797"/>
    <mergeCell ref="E10798:G10798"/>
    <mergeCell ref="E10799:G10799"/>
    <mergeCell ref="E10800:G10800"/>
    <mergeCell ref="E10801:G10801"/>
    <mergeCell ref="E10790:G10790"/>
    <mergeCell ref="E10791:G10791"/>
    <mergeCell ref="E10792:G10792"/>
    <mergeCell ref="E10793:G10793"/>
    <mergeCell ref="E10794:G10794"/>
    <mergeCell ref="E10795:G10795"/>
    <mergeCell ref="E10784:G10784"/>
    <mergeCell ref="E10785:G10785"/>
    <mergeCell ref="E10786:G10786"/>
    <mergeCell ref="E10787:G10787"/>
    <mergeCell ref="E10788:G10788"/>
    <mergeCell ref="E10789:G10789"/>
    <mergeCell ref="E10778:G10778"/>
    <mergeCell ref="E10779:G10779"/>
    <mergeCell ref="E10780:G10780"/>
    <mergeCell ref="E10781:G10781"/>
    <mergeCell ref="E10782:G10782"/>
    <mergeCell ref="E10783:G10783"/>
    <mergeCell ref="E10772:G10772"/>
    <mergeCell ref="E10773:G10773"/>
    <mergeCell ref="E10774:G10774"/>
    <mergeCell ref="E10775:G10775"/>
    <mergeCell ref="E10776:G10776"/>
    <mergeCell ref="E10777:G10777"/>
    <mergeCell ref="E10766:G10766"/>
    <mergeCell ref="E10767:G10767"/>
    <mergeCell ref="E10768:G10768"/>
    <mergeCell ref="E10769:G10769"/>
    <mergeCell ref="E10770:G10770"/>
    <mergeCell ref="E10771:G10771"/>
    <mergeCell ref="E10760:G10760"/>
    <mergeCell ref="E10761:G10761"/>
    <mergeCell ref="E10762:G10762"/>
    <mergeCell ref="E10763:G10763"/>
    <mergeCell ref="E10764:G10764"/>
    <mergeCell ref="E10765:G10765"/>
    <mergeCell ref="E10754:G10754"/>
    <mergeCell ref="E10755:G10755"/>
    <mergeCell ref="E10756:G10756"/>
    <mergeCell ref="E10757:G10757"/>
    <mergeCell ref="E10758:G10758"/>
    <mergeCell ref="E10759:G10759"/>
    <mergeCell ref="E10748:G10748"/>
    <mergeCell ref="E10749:G10749"/>
    <mergeCell ref="E10750:G10750"/>
    <mergeCell ref="E10751:G10751"/>
    <mergeCell ref="E10752:G10752"/>
    <mergeCell ref="E10753:G10753"/>
    <mergeCell ref="E10742:G10742"/>
    <mergeCell ref="E10743:G10743"/>
    <mergeCell ref="E10744:G10744"/>
    <mergeCell ref="E10745:G10745"/>
    <mergeCell ref="E10746:G10746"/>
    <mergeCell ref="E10747:G10747"/>
    <mergeCell ref="E10736:G10736"/>
    <mergeCell ref="E10737:G10737"/>
    <mergeCell ref="E10738:G10738"/>
    <mergeCell ref="E10739:G10739"/>
    <mergeCell ref="E10740:G10740"/>
    <mergeCell ref="E10741:G10741"/>
    <mergeCell ref="E10730:G10730"/>
    <mergeCell ref="E10731:G10731"/>
    <mergeCell ref="E10732:G10732"/>
    <mergeCell ref="E10733:G10733"/>
    <mergeCell ref="E10734:G10734"/>
    <mergeCell ref="E10735:G10735"/>
    <mergeCell ref="E10724:G10724"/>
    <mergeCell ref="E10725:G10725"/>
    <mergeCell ref="E10726:G10726"/>
    <mergeCell ref="E10727:G10727"/>
    <mergeCell ref="E10728:G10728"/>
    <mergeCell ref="E10729:G10729"/>
    <mergeCell ref="E10718:G10718"/>
    <mergeCell ref="E10719:G10719"/>
    <mergeCell ref="E10720:G10720"/>
    <mergeCell ref="E10721:G10721"/>
    <mergeCell ref="E10722:G10722"/>
    <mergeCell ref="E10723:G10723"/>
    <mergeCell ref="E10712:G10712"/>
    <mergeCell ref="E10713:G10713"/>
    <mergeCell ref="E10714:G10714"/>
    <mergeCell ref="E10715:G10715"/>
    <mergeCell ref="E10716:G10716"/>
    <mergeCell ref="E10717:G10717"/>
    <mergeCell ref="E10706:G10706"/>
    <mergeCell ref="E10707:G10707"/>
    <mergeCell ref="E10708:G10708"/>
    <mergeCell ref="E10709:G10709"/>
    <mergeCell ref="E10710:G10710"/>
    <mergeCell ref="E10711:G10711"/>
    <mergeCell ref="E10700:G10700"/>
    <mergeCell ref="E10701:G10701"/>
    <mergeCell ref="E10702:G10702"/>
    <mergeCell ref="E10703:G10703"/>
    <mergeCell ref="E10704:G10704"/>
    <mergeCell ref="E10705:G10705"/>
    <mergeCell ref="E10694:G10694"/>
    <mergeCell ref="E10695:G10695"/>
    <mergeCell ref="E10696:G10696"/>
    <mergeCell ref="E10697:G10697"/>
    <mergeCell ref="E10698:G10698"/>
    <mergeCell ref="E10699:G10699"/>
    <mergeCell ref="E10688:G10688"/>
    <mergeCell ref="E10689:G10689"/>
    <mergeCell ref="E10690:G10690"/>
    <mergeCell ref="E10691:G10691"/>
    <mergeCell ref="E10692:G10692"/>
    <mergeCell ref="E10693:G10693"/>
    <mergeCell ref="E10682:G10682"/>
    <mergeCell ref="E10683:G10683"/>
    <mergeCell ref="E10684:G10684"/>
    <mergeCell ref="E10685:G10685"/>
    <mergeCell ref="E10686:G10686"/>
    <mergeCell ref="E10687:G10687"/>
    <mergeCell ref="E10676:G10676"/>
    <mergeCell ref="E10677:G10677"/>
    <mergeCell ref="E10678:G10678"/>
    <mergeCell ref="E10679:G10679"/>
    <mergeCell ref="E10680:G10680"/>
    <mergeCell ref="E10681:G10681"/>
    <mergeCell ref="E10670:G10670"/>
    <mergeCell ref="E10671:G10671"/>
    <mergeCell ref="E10672:G10672"/>
    <mergeCell ref="E10673:G10673"/>
    <mergeCell ref="E10674:G10674"/>
    <mergeCell ref="E10675:G10675"/>
    <mergeCell ref="E10664:G10664"/>
    <mergeCell ref="E10665:G10665"/>
    <mergeCell ref="E10666:G10666"/>
    <mergeCell ref="E10667:G10667"/>
    <mergeCell ref="E10668:G10668"/>
    <mergeCell ref="E10669:G10669"/>
    <mergeCell ref="E10658:G10658"/>
    <mergeCell ref="E10659:G10659"/>
    <mergeCell ref="E10660:G10660"/>
    <mergeCell ref="E10661:G10661"/>
    <mergeCell ref="E10662:G10662"/>
    <mergeCell ref="E10663:G10663"/>
    <mergeCell ref="E10652:G10652"/>
    <mergeCell ref="E10653:G10653"/>
    <mergeCell ref="E10654:G10654"/>
    <mergeCell ref="E10655:G10655"/>
    <mergeCell ref="E10656:G10656"/>
    <mergeCell ref="E10657:G10657"/>
    <mergeCell ref="E10646:G10646"/>
    <mergeCell ref="E10647:G10647"/>
    <mergeCell ref="E10648:G10648"/>
    <mergeCell ref="E10649:G10649"/>
    <mergeCell ref="E10650:G10650"/>
    <mergeCell ref="E10651:G10651"/>
    <mergeCell ref="E10640:G10640"/>
    <mergeCell ref="E10641:G10641"/>
    <mergeCell ref="E10642:G10642"/>
    <mergeCell ref="E10643:G10643"/>
    <mergeCell ref="E10644:G10644"/>
    <mergeCell ref="E10645:G10645"/>
    <mergeCell ref="E10634:G10634"/>
    <mergeCell ref="E10635:G10635"/>
    <mergeCell ref="E10636:G10636"/>
    <mergeCell ref="E10637:G10637"/>
    <mergeCell ref="E10638:G10638"/>
    <mergeCell ref="E10639:G10639"/>
    <mergeCell ref="E10628:G10628"/>
    <mergeCell ref="E10629:G10629"/>
    <mergeCell ref="E10630:G10630"/>
    <mergeCell ref="E10631:G10631"/>
    <mergeCell ref="E10632:G10632"/>
    <mergeCell ref="E10633:G10633"/>
    <mergeCell ref="E10622:G10622"/>
    <mergeCell ref="E10623:G10623"/>
    <mergeCell ref="E10624:G10624"/>
    <mergeCell ref="E10625:G10625"/>
    <mergeCell ref="E10626:G10626"/>
    <mergeCell ref="E10627:G10627"/>
    <mergeCell ref="E10616:G10616"/>
    <mergeCell ref="E10617:G10617"/>
    <mergeCell ref="E10618:G10618"/>
    <mergeCell ref="E10619:G10619"/>
    <mergeCell ref="E10620:G10620"/>
    <mergeCell ref="E10621:G10621"/>
    <mergeCell ref="E10610:G10610"/>
    <mergeCell ref="E10611:G10611"/>
    <mergeCell ref="E10612:G10612"/>
    <mergeCell ref="E10613:G10613"/>
    <mergeCell ref="E10614:G10614"/>
    <mergeCell ref="E10615:G10615"/>
    <mergeCell ref="E10604:G10604"/>
    <mergeCell ref="E10605:G10605"/>
    <mergeCell ref="E10606:G10606"/>
    <mergeCell ref="E10607:G10607"/>
    <mergeCell ref="E10608:G10608"/>
    <mergeCell ref="E10609:G10609"/>
    <mergeCell ref="E10598:G10598"/>
    <mergeCell ref="E10599:G10599"/>
    <mergeCell ref="E10600:G10600"/>
    <mergeCell ref="E10601:G10601"/>
    <mergeCell ref="E10602:G10602"/>
    <mergeCell ref="E10603:G10603"/>
    <mergeCell ref="E10592:G10592"/>
    <mergeCell ref="E10593:G10593"/>
    <mergeCell ref="E10594:G10594"/>
    <mergeCell ref="E10595:G10595"/>
    <mergeCell ref="E10596:G10596"/>
    <mergeCell ref="E10597:G10597"/>
    <mergeCell ref="E10586:G10586"/>
    <mergeCell ref="E10587:G10587"/>
    <mergeCell ref="E10588:G10588"/>
    <mergeCell ref="E10589:G10589"/>
    <mergeCell ref="E10590:G10590"/>
    <mergeCell ref="E10591:G10591"/>
    <mergeCell ref="E10580:G10580"/>
    <mergeCell ref="E10581:G10581"/>
    <mergeCell ref="E10582:G10582"/>
    <mergeCell ref="E10583:G10583"/>
    <mergeCell ref="E10584:G10584"/>
    <mergeCell ref="E10585:G10585"/>
    <mergeCell ref="E10574:G10574"/>
    <mergeCell ref="E10575:G10575"/>
    <mergeCell ref="E10576:G10576"/>
    <mergeCell ref="E10577:G10577"/>
    <mergeCell ref="E10578:G10578"/>
    <mergeCell ref="E10579:G10579"/>
    <mergeCell ref="E10568:G10568"/>
    <mergeCell ref="E10569:G10569"/>
    <mergeCell ref="E10570:G10570"/>
    <mergeCell ref="E10571:G10571"/>
    <mergeCell ref="E10572:G10572"/>
    <mergeCell ref="E10573:G10573"/>
    <mergeCell ref="E10562:G10562"/>
    <mergeCell ref="E10563:G10563"/>
    <mergeCell ref="E10564:G10564"/>
    <mergeCell ref="E10565:G10565"/>
    <mergeCell ref="E10566:G10566"/>
    <mergeCell ref="E10567:G10567"/>
    <mergeCell ref="E10556:G10556"/>
    <mergeCell ref="E10557:G10557"/>
    <mergeCell ref="E10558:G10558"/>
    <mergeCell ref="E10559:G10559"/>
    <mergeCell ref="E10560:G10560"/>
    <mergeCell ref="E10561:G10561"/>
    <mergeCell ref="E10550:G10550"/>
    <mergeCell ref="E10551:G10551"/>
    <mergeCell ref="E10552:G10552"/>
    <mergeCell ref="E10553:G10553"/>
    <mergeCell ref="E10554:G10554"/>
    <mergeCell ref="E10555:G10555"/>
    <mergeCell ref="E10544:G10544"/>
    <mergeCell ref="E10545:G10545"/>
    <mergeCell ref="E10546:G10546"/>
    <mergeCell ref="E10547:G10547"/>
    <mergeCell ref="E10548:G10548"/>
    <mergeCell ref="E10549:G10549"/>
    <mergeCell ref="E10538:G10538"/>
    <mergeCell ref="E10539:G10539"/>
    <mergeCell ref="E10540:G10540"/>
    <mergeCell ref="E10541:G10541"/>
    <mergeCell ref="E10542:G10542"/>
    <mergeCell ref="E10543:G10543"/>
    <mergeCell ref="E10532:G10532"/>
    <mergeCell ref="E10533:G10533"/>
    <mergeCell ref="E10534:G10534"/>
    <mergeCell ref="E10535:G10535"/>
    <mergeCell ref="E10536:G10536"/>
    <mergeCell ref="E10537:G10537"/>
    <mergeCell ref="E10526:G10526"/>
    <mergeCell ref="E10527:G10527"/>
    <mergeCell ref="E10528:G10528"/>
    <mergeCell ref="E10529:G10529"/>
    <mergeCell ref="E10530:G10530"/>
    <mergeCell ref="E10531:G10531"/>
    <mergeCell ref="E10520:G10520"/>
    <mergeCell ref="E10521:G10521"/>
    <mergeCell ref="E10522:G10522"/>
    <mergeCell ref="E10523:G10523"/>
    <mergeCell ref="E10524:G10524"/>
    <mergeCell ref="E10525:G10525"/>
    <mergeCell ref="E10514:G10514"/>
    <mergeCell ref="E10515:G10515"/>
    <mergeCell ref="E10516:G10516"/>
    <mergeCell ref="E10517:G10517"/>
    <mergeCell ref="E10518:G10518"/>
    <mergeCell ref="E10519:G10519"/>
    <mergeCell ref="E10508:G10508"/>
    <mergeCell ref="E10509:G10509"/>
    <mergeCell ref="E10510:G10510"/>
    <mergeCell ref="E10511:G10511"/>
    <mergeCell ref="E10512:G10512"/>
    <mergeCell ref="E10513:G10513"/>
    <mergeCell ref="E10502:G10502"/>
    <mergeCell ref="E10503:G10503"/>
    <mergeCell ref="E10504:G10504"/>
    <mergeCell ref="E10505:G10505"/>
    <mergeCell ref="E10506:G10506"/>
    <mergeCell ref="E10507:G10507"/>
    <mergeCell ref="E10496:G10496"/>
    <mergeCell ref="E10497:G10497"/>
    <mergeCell ref="E10498:G10498"/>
    <mergeCell ref="E10499:G10499"/>
    <mergeCell ref="E10500:G10500"/>
    <mergeCell ref="E10501:G10501"/>
    <mergeCell ref="E10490:G10490"/>
    <mergeCell ref="E10491:G10491"/>
    <mergeCell ref="E10492:G10492"/>
    <mergeCell ref="E10493:G10493"/>
    <mergeCell ref="E10494:G10494"/>
    <mergeCell ref="E10495:G10495"/>
    <mergeCell ref="E10484:G10484"/>
    <mergeCell ref="E10485:G10485"/>
    <mergeCell ref="E10486:G10486"/>
    <mergeCell ref="E10487:G10487"/>
    <mergeCell ref="E10488:G10488"/>
    <mergeCell ref="E10489:G10489"/>
    <mergeCell ref="E10478:G10478"/>
    <mergeCell ref="E10479:G10479"/>
    <mergeCell ref="E10480:G10480"/>
    <mergeCell ref="E10481:G10481"/>
    <mergeCell ref="E10482:G10482"/>
    <mergeCell ref="E10483:G10483"/>
    <mergeCell ref="E10472:G10472"/>
    <mergeCell ref="E10473:G10473"/>
    <mergeCell ref="E10474:G10474"/>
    <mergeCell ref="E10475:G10475"/>
    <mergeCell ref="E10476:G10476"/>
    <mergeCell ref="E10477:G10477"/>
    <mergeCell ref="E10466:G10466"/>
    <mergeCell ref="E10467:G10467"/>
    <mergeCell ref="E10468:G10468"/>
    <mergeCell ref="E10469:G10469"/>
    <mergeCell ref="E10470:G10470"/>
    <mergeCell ref="E10471:G10471"/>
    <mergeCell ref="E10460:G10460"/>
    <mergeCell ref="E10461:G10461"/>
    <mergeCell ref="E10462:G10462"/>
    <mergeCell ref="E10463:G10463"/>
    <mergeCell ref="E10464:G10464"/>
    <mergeCell ref="E10465:G10465"/>
    <mergeCell ref="E10454:G10454"/>
    <mergeCell ref="E10455:G10455"/>
    <mergeCell ref="E10456:G10456"/>
    <mergeCell ref="E10457:G10457"/>
    <mergeCell ref="E10458:G10458"/>
    <mergeCell ref="E10459:G10459"/>
    <mergeCell ref="E10448:G10448"/>
    <mergeCell ref="E10449:G10449"/>
    <mergeCell ref="E10450:G10450"/>
    <mergeCell ref="E10451:G10451"/>
    <mergeCell ref="E10452:G10452"/>
    <mergeCell ref="E10453:G10453"/>
    <mergeCell ref="E10442:G10442"/>
    <mergeCell ref="E10443:G10443"/>
    <mergeCell ref="E10444:G10444"/>
    <mergeCell ref="E10445:G10445"/>
    <mergeCell ref="E10446:G10446"/>
    <mergeCell ref="E10447:G10447"/>
    <mergeCell ref="E10436:G10436"/>
    <mergeCell ref="E10437:G10437"/>
    <mergeCell ref="E10438:G10438"/>
    <mergeCell ref="E10439:G10439"/>
    <mergeCell ref="E10440:G10440"/>
    <mergeCell ref="E10441:G10441"/>
    <mergeCell ref="E10430:G10430"/>
    <mergeCell ref="E10431:G10431"/>
    <mergeCell ref="E10432:G10432"/>
    <mergeCell ref="E10433:G10433"/>
    <mergeCell ref="E10434:G10434"/>
    <mergeCell ref="E10435:G10435"/>
    <mergeCell ref="E10424:G10424"/>
    <mergeCell ref="E10425:G10425"/>
    <mergeCell ref="E10426:G10426"/>
    <mergeCell ref="E10427:G10427"/>
    <mergeCell ref="E10428:G10428"/>
    <mergeCell ref="E10429:G10429"/>
    <mergeCell ref="E10418:G10418"/>
    <mergeCell ref="E10419:G10419"/>
    <mergeCell ref="E10420:G10420"/>
    <mergeCell ref="E10421:G10421"/>
    <mergeCell ref="E10422:G10422"/>
    <mergeCell ref="E10423:G10423"/>
    <mergeCell ref="E10412:G10412"/>
    <mergeCell ref="E10413:G10413"/>
    <mergeCell ref="E10414:G10414"/>
    <mergeCell ref="E10415:G10415"/>
    <mergeCell ref="E10416:G10416"/>
    <mergeCell ref="E10417:G10417"/>
    <mergeCell ref="E10406:G10406"/>
    <mergeCell ref="E10407:G10407"/>
    <mergeCell ref="E10408:G10408"/>
    <mergeCell ref="E10409:G10409"/>
    <mergeCell ref="E10410:G10410"/>
    <mergeCell ref="E10411:G10411"/>
    <mergeCell ref="E10400:G10400"/>
    <mergeCell ref="E10401:G10401"/>
    <mergeCell ref="E10402:G10402"/>
    <mergeCell ref="E10403:G10403"/>
    <mergeCell ref="E10404:G10404"/>
    <mergeCell ref="E10405:G10405"/>
    <mergeCell ref="E10394:G10394"/>
    <mergeCell ref="E10395:G10395"/>
    <mergeCell ref="E10396:G10396"/>
    <mergeCell ref="E10397:G10397"/>
    <mergeCell ref="E10398:G10398"/>
    <mergeCell ref="E10399:G10399"/>
    <mergeCell ref="E10388:G10388"/>
    <mergeCell ref="E10389:G10389"/>
    <mergeCell ref="E10390:G10390"/>
    <mergeCell ref="E10391:G10391"/>
    <mergeCell ref="E10392:G10392"/>
    <mergeCell ref="E10393:G10393"/>
    <mergeCell ref="E10382:G10382"/>
    <mergeCell ref="E10383:G10383"/>
    <mergeCell ref="E10384:G10384"/>
    <mergeCell ref="E10385:G10385"/>
    <mergeCell ref="E10386:G10386"/>
    <mergeCell ref="E10387:G10387"/>
    <mergeCell ref="E10376:G10376"/>
    <mergeCell ref="E10377:G10377"/>
    <mergeCell ref="E10378:G10378"/>
    <mergeCell ref="E10379:G10379"/>
    <mergeCell ref="E10380:G10380"/>
    <mergeCell ref="E10381:G10381"/>
    <mergeCell ref="E10370:G10370"/>
    <mergeCell ref="E10371:G10371"/>
    <mergeCell ref="E10372:G10372"/>
    <mergeCell ref="E10373:G10373"/>
    <mergeCell ref="E10374:G10374"/>
    <mergeCell ref="E10375:G10375"/>
    <mergeCell ref="E10364:G10364"/>
    <mergeCell ref="E10365:G10365"/>
    <mergeCell ref="E10366:G10366"/>
    <mergeCell ref="E10367:G10367"/>
    <mergeCell ref="E10368:G10368"/>
    <mergeCell ref="E10369:G10369"/>
    <mergeCell ref="E10358:G10358"/>
    <mergeCell ref="E10359:G10359"/>
    <mergeCell ref="E10360:G10360"/>
    <mergeCell ref="E10361:G10361"/>
    <mergeCell ref="E10362:G10362"/>
    <mergeCell ref="E10363:G10363"/>
    <mergeCell ref="E10352:G10352"/>
    <mergeCell ref="E10353:G10353"/>
    <mergeCell ref="E10354:G10354"/>
    <mergeCell ref="E10355:G10355"/>
    <mergeCell ref="E10356:G10356"/>
    <mergeCell ref="E10357:G10357"/>
    <mergeCell ref="E10346:G10346"/>
    <mergeCell ref="E10347:G10347"/>
    <mergeCell ref="E10348:G10348"/>
    <mergeCell ref="E10349:G10349"/>
    <mergeCell ref="E10350:G10350"/>
    <mergeCell ref="E10351:G10351"/>
    <mergeCell ref="E10340:G10340"/>
    <mergeCell ref="E10341:G10341"/>
    <mergeCell ref="E10342:G10342"/>
    <mergeCell ref="E10343:G10343"/>
    <mergeCell ref="E10344:G10344"/>
    <mergeCell ref="E10345:G10345"/>
    <mergeCell ref="E10334:G10334"/>
    <mergeCell ref="E10335:G10335"/>
    <mergeCell ref="E10336:G10336"/>
    <mergeCell ref="E10337:G10337"/>
    <mergeCell ref="E10338:G10338"/>
    <mergeCell ref="E10339:G10339"/>
    <mergeCell ref="E10328:G10328"/>
    <mergeCell ref="E10329:G10329"/>
    <mergeCell ref="E10330:G10330"/>
    <mergeCell ref="E10331:G10331"/>
    <mergeCell ref="E10332:G10332"/>
    <mergeCell ref="E10333:G10333"/>
    <mergeCell ref="E10322:G10322"/>
    <mergeCell ref="E10323:G10323"/>
    <mergeCell ref="E10324:G10324"/>
    <mergeCell ref="E10325:G10325"/>
    <mergeCell ref="E10326:G10326"/>
    <mergeCell ref="E10327:G10327"/>
    <mergeCell ref="E10316:G10316"/>
    <mergeCell ref="E10317:G10317"/>
    <mergeCell ref="E10318:G10318"/>
    <mergeCell ref="E10319:G10319"/>
    <mergeCell ref="E10320:G10320"/>
    <mergeCell ref="E10321:G10321"/>
    <mergeCell ref="E10310:G10310"/>
    <mergeCell ref="E10311:G10311"/>
    <mergeCell ref="E10312:G10312"/>
    <mergeCell ref="E10313:G10313"/>
    <mergeCell ref="E10314:G10314"/>
    <mergeCell ref="E10315:G10315"/>
    <mergeCell ref="E10304:G10304"/>
    <mergeCell ref="E10305:G10305"/>
    <mergeCell ref="E10306:G10306"/>
    <mergeCell ref="E10307:G10307"/>
    <mergeCell ref="E10308:G10308"/>
    <mergeCell ref="E10309:G10309"/>
    <mergeCell ref="E10298:G10298"/>
    <mergeCell ref="E10299:G10299"/>
    <mergeCell ref="E10300:G10300"/>
    <mergeCell ref="E10301:G10301"/>
    <mergeCell ref="E10302:G10302"/>
    <mergeCell ref="E10303:G10303"/>
    <mergeCell ref="E10292:G10292"/>
    <mergeCell ref="E10293:G10293"/>
    <mergeCell ref="E10294:G10294"/>
    <mergeCell ref="E10295:G10295"/>
    <mergeCell ref="E10296:G10296"/>
    <mergeCell ref="E10297:G10297"/>
    <mergeCell ref="E10286:G10286"/>
    <mergeCell ref="E10287:G10287"/>
    <mergeCell ref="E10288:G10288"/>
    <mergeCell ref="E10289:G10289"/>
    <mergeCell ref="E10290:G10290"/>
    <mergeCell ref="E10291:G10291"/>
    <mergeCell ref="E10280:G10280"/>
    <mergeCell ref="E10281:G10281"/>
    <mergeCell ref="E10282:G10282"/>
    <mergeCell ref="E10283:G10283"/>
    <mergeCell ref="E10284:G10284"/>
    <mergeCell ref="E10285:G10285"/>
    <mergeCell ref="E10274:G10274"/>
    <mergeCell ref="E10275:G10275"/>
    <mergeCell ref="E10276:G10276"/>
    <mergeCell ref="E10277:G10277"/>
    <mergeCell ref="E10278:G10278"/>
    <mergeCell ref="E10279:G10279"/>
    <mergeCell ref="E10268:G10268"/>
    <mergeCell ref="E10269:G10269"/>
    <mergeCell ref="E10270:G10270"/>
    <mergeCell ref="E10271:G10271"/>
    <mergeCell ref="E10272:G10272"/>
    <mergeCell ref="E10273:G10273"/>
    <mergeCell ref="E10262:G10262"/>
    <mergeCell ref="E10263:G10263"/>
    <mergeCell ref="E10264:G10264"/>
    <mergeCell ref="E10265:G10265"/>
    <mergeCell ref="E10266:G10266"/>
    <mergeCell ref="E10267:G10267"/>
    <mergeCell ref="E10256:G10256"/>
    <mergeCell ref="E10257:G10257"/>
    <mergeCell ref="E10258:G10258"/>
    <mergeCell ref="E10259:G10259"/>
    <mergeCell ref="E10260:G10260"/>
    <mergeCell ref="E10261:G10261"/>
    <mergeCell ref="E10250:G10250"/>
    <mergeCell ref="E10251:G10251"/>
    <mergeCell ref="E10252:G10252"/>
    <mergeCell ref="E10253:G10253"/>
    <mergeCell ref="E10254:G10254"/>
    <mergeCell ref="E10255:G10255"/>
    <mergeCell ref="E10244:G10244"/>
    <mergeCell ref="E10245:G10245"/>
    <mergeCell ref="E10246:G10246"/>
    <mergeCell ref="E10247:G10247"/>
    <mergeCell ref="E10248:G10248"/>
    <mergeCell ref="E10249:G10249"/>
    <mergeCell ref="E10238:G10238"/>
    <mergeCell ref="E10239:G10239"/>
    <mergeCell ref="E10240:G10240"/>
    <mergeCell ref="E10241:G10241"/>
    <mergeCell ref="E10242:G10242"/>
    <mergeCell ref="E10243:G10243"/>
    <mergeCell ref="E10232:G10232"/>
    <mergeCell ref="E10233:G10233"/>
    <mergeCell ref="E10234:G10234"/>
    <mergeCell ref="E10235:G10235"/>
    <mergeCell ref="E10236:G10236"/>
    <mergeCell ref="E10237:G10237"/>
    <mergeCell ref="E10226:G10226"/>
    <mergeCell ref="E10227:G10227"/>
    <mergeCell ref="E10228:G10228"/>
    <mergeCell ref="E10229:G10229"/>
    <mergeCell ref="E10230:G10230"/>
    <mergeCell ref="E10231:G10231"/>
    <mergeCell ref="E10220:G10220"/>
    <mergeCell ref="E10221:G10221"/>
    <mergeCell ref="E10222:G10222"/>
    <mergeCell ref="E10223:G10223"/>
    <mergeCell ref="E10224:G10224"/>
    <mergeCell ref="E10225:G10225"/>
    <mergeCell ref="E10214:G10214"/>
    <mergeCell ref="E10215:G10215"/>
    <mergeCell ref="E10216:G10216"/>
    <mergeCell ref="E10217:G10217"/>
    <mergeCell ref="E10218:G10218"/>
    <mergeCell ref="E10219:G10219"/>
    <mergeCell ref="E10208:G10208"/>
    <mergeCell ref="E10209:G10209"/>
    <mergeCell ref="E10210:G10210"/>
    <mergeCell ref="E10211:G10211"/>
    <mergeCell ref="E10212:G10212"/>
    <mergeCell ref="E10213:G10213"/>
    <mergeCell ref="E10202:G10202"/>
    <mergeCell ref="E10203:G10203"/>
    <mergeCell ref="E10204:G10204"/>
    <mergeCell ref="E10205:G10205"/>
    <mergeCell ref="E10206:G10206"/>
    <mergeCell ref="E10207:G10207"/>
    <mergeCell ref="E10196:G10196"/>
    <mergeCell ref="E10197:G10197"/>
    <mergeCell ref="E10198:G10198"/>
    <mergeCell ref="E10199:G10199"/>
    <mergeCell ref="E10200:G10200"/>
    <mergeCell ref="E10201:G10201"/>
    <mergeCell ref="E10190:G10190"/>
    <mergeCell ref="E10191:G10191"/>
    <mergeCell ref="E10192:G10192"/>
    <mergeCell ref="E10193:G10193"/>
    <mergeCell ref="E10194:G10194"/>
    <mergeCell ref="E10195:G10195"/>
    <mergeCell ref="E10184:G10184"/>
    <mergeCell ref="E10185:G10185"/>
    <mergeCell ref="E10186:G10186"/>
    <mergeCell ref="E10187:G10187"/>
    <mergeCell ref="E10188:G10188"/>
    <mergeCell ref="E10189:G10189"/>
    <mergeCell ref="E10178:G10178"/>
    <mergeCell ref="E10179:G10179"/>
    <mergeCell ref="E10180:G10180"/>
    <mergeCell ref="E10181:G10181"/>
    <mergeCell ref="E10182:G10182"/>
    <mergeCell ref="E10183:G10183"/>
    <mergeCell ref="E10172:G10172"/>
    <mergeCell ref="E10173:G10173"/>
    <mergeCell ref="E10174:G10174"/>
    <mergeCell ref="E10175:G10175"/>
    <mergeCell ref="E10176:G10176"/>
    <mergeCell ref="E10177:G10177"/>
    <mergeCell ref="E10166:G10166"/>
    <mergeCell ref="E10167:G10167"/>
    <mergeCell ref="E10168:G10168"/>
    <mergeCell ref="E10169:G10169"/>
    <mergeCell ref="E10170:G10170"/>
    <mergeCell ref="E10171:G10171"/>
    <mergeCell ref="E10160:G10160"/>
    <mergeCell ref="E10161:G10161"/>
    <mergeCell ref="E10162:G10162"/>
    <mergeCell ref="E10163:G10163"/>
    <mergeCell ref="E10164:G10164"/>
    <mergeCell ref="E10165:G10165"/>
    <mergeCell ref="E10154:G10154"/>
    <mergeCell ref="E10155:G10155"/>
    <mergeCell ref="E10156:G10156"/>
    <mergeCell ref="E10157:G10157"/>
    <mergeCell ref="E10158:G10158"/>
    <mergeCell ref="E10159:G10159"/>
    <mergeCell ref="E10148:G10148"/>
    <mergeCell ref="E10149:G10149"/>
    <mergeCell ref="E10150:G10150"/>
    <mergeCell ref="E10151:G10151"/>
    <mergeCell ref="E10152:G10152"/>
    <mergeCell ref="E10153:G10153"/>
    <mergeCell ref="E10142:G10142"/>
    <mergeCell ref="E10143:G10143"/>
    <mergeCell ref="E10144:G10144"/>
    <mergeCell ref="E10145:G10145"/>
    <mergeCell ref="E10146:G10146"/>
    <mergeCell ref="E10147:G10147"/>
    <mergeCell ref="E10136:G10136"/>
    <mergeCell ref="E10137:G10137"/>
    <mergeCell ref="E10138:G10138"/>
    <mergeCell ref="E10139:G10139"/>
    <mergeCell ref="E10140:G10140"/>
    <mergeCell ref="E10141:G10141"/>
    <mergeCell ref="E10130:G10130"/>
    <mergeCell ref="E10131:G10131"/>
    <mergeCell ref="E10132:G10132"/>
    <mergeCell ref="E10133:G10133"/>
    <mergeCell ref="E10134:G10134"/>
    <mergeCell ref="E10135:G10135"/>
    <mergeCell ref="E10124:G10124"/>
    <mergeCell ref="E10125:G10125"/>
    <mergeCell ref="E10126:G10126"/>
    <mergeCell ref="E10127:G10127"/>
    <mergeCell ref="E10128:G10128"/>
    <mergeCell ref="E10129:G10129"/>
    <mergeCell ref="E10118:G10118"/>
    <mergeCell ref="E10119:G10119"/>
    <mergeCell ref="E10120:G10120"/>
    <mergeCell ref="E10121:G10121"/>
    <mergeCell ref="E10122:G10122"/>
    <mergeCell ref="E10123:G10123"/>
    <mergeCell ref="E10112:G10112"/>
    <mergeCell ref="E10113:G10113"/>
    <mergeCell ref="E10114:G10114"/>
    <mergeCell ref="E10115:G10115"/>
    <mergeCell ref="E10116:G10116"/>
    <mergeCell ref="E10117:G10117"/>
    <mergeCell ref="E10106:G10106"/>
    <mergeCell ref="E10107:G10107"/>
    <mergeCell ref="E10108:G10108"/>
    <mergeCell ref="E10109:G10109"/>
    <mergeCell ref="E10110:G10110"/>
    <mergeCell ref="E10111:G10111"/>
    <mergeCell ref="E10100:G10100"/>
    <mergeCell ref="E10101:G10101"/>
    <mergeCell ref="E10102:G10102"/>
    <mergeCell ref="E10103:G10103"/>
    <mergeCell ref="E10104:G10104"/>
    <mergeCell ref="E10105:G10105"/>
    <mergeCell ref="E10094:G10094"/>
    <mergeCell ref="E10095:G10095"/>
    <mergeCell ref="E10096:G10096"/>
    <mergeCell ref="E10097:G10097"/>
    <mergeCell ref="E10098:G10098"/>
    <mergeCell ref="E10099:G10099"/>
    <mergeCell ref="E10088:G10088"/>
    <mergeCell ref="E10089:G10089"/>
    <mergeCell ref="E10090:G10090"/>
    <mergeCell ref="E10091:G10091"/>
    <mergeCell ref="E10092:G10092"/>
    <mergeCell ref="E10093:G10093"/>
    <mergeCell ref="E10082:G10082"/>
    <mergeCell ref="E10083:G10083"/>
    <mergeCell ref="E10084:G10084"/>
    <mergeCell ref="E10085:G10085"/>
    <mergeCell ref="E10086:G10086"/>
    <mergeCell ref="E10087:G10087"/>
    <mergeCell ref="E10076:G10076"/>
    <mergeCell ref="E10077:G10077"/>
    <mergeCell ref="E10078:G10078"/>
    <mergeCell ref="E10079:G10079"/>
    <mergeCell ref="E10080:G10080"/>
    <mergeCell ref="E10081:G10081"/>
    <mergeCell ref="E10070:G10070"/>
    <mergeCell ref="E10071:G10071"/>
    <mergeCell ref="E10072:G10072"/>
    <mergeCell ref="E10073:G10073"/>
    <mergeCell ref="E10074:G10074"/>
    <mergeCell ref="E10075:G10075"/>
    <mergeCell ref="E10064:G10064"/>
    <mergeCell ref="E10065:G10065"/>
    <mergeCell ref="E10066:G10066"/>
    <mergeCell ref="E10067:G10067"/>
    <mergeCell ref="E10068:G10068"/>
    <mergeCell ref="E10069:G10069"/>
    <mergeCell ref="E10058:G10058"/>
    <mergeCell ref="E10059:G10059"/>
    <mergeCell ref="E10060:G10060"/>
    <mergeCell ref="E10061:G10061"/>
    <mergeCell ref="E10062:G10062"/>
    <mergeCell ref="E10063:G10063"/>
    <mergeCell ref="E10052:G10052"/>
    <mergeCell ref="E10053:G10053"/>
    <mergeCell ref="E10054:G10054"/>
    <mergeCell ref="E10055:G10055"/>
    <mergeCell ref="E10056:G10056"/>
    <mergeCell ref="E10057:G10057"/>
    <mergeCell ref="E10046:G10046"/>
    <mergeCell ref="E10047:G10047"/>
    <mergeCell ref="E10048:G10048"/>
    <mergeCell ref="E10049:G10049"/>
    <mergeCell ref="E10050:G10050"/>
    <mergeCell ref="E10051:G10051"/>
    <mergeCell ref="E10040:G10040"/>
    <mergeCell ref="E10041:G10041"/>
    <mergeCell ref="E10042:G10042"/>
    <mergeCell ref="E10043:G10043"/>
    <mergeCell ref="E10044:G10044"/>
    <mergeCell ref="E10045:G10045"/>
    <mergeCell ref="E10034:G10034"/>
    <mergeCell ref="E10035:G10035"/>
    <mergeCell ref="E10036:G10036"/>
    <mergeCell ref="E10037:G10037"/>
    <mergeCell ref="E10038:G10038"/>
    <mergeCell ref="E10039:G10039"/>
    <mergeCell ref="E10028:G10028"/>
    <mergeCell ref="E10029:G10029"/>
    <mergeCell ref="E10030:G10030"/>
    <mergeCell ref="E10031:G10031"/>
    <mergeCell ref="E10032:G10032"/>
    <mergeCell ref="E10033:G10033"/>
    <mergeCell ref="E10022:G10022"/>
    <mergeCell ref="E10023:G10023"/>
    <mergeCell ref="E10024:G10024"/>
    <mergeCell ref="E10025:G10025"/>
    <mergeCell ref="E10026:G10026"/>
    <mergeCell ref="E10027:G10027"/>
    <mergeCell ref="E10016:G10016"/>
    <mergeCell ref="E10017:G10017"/>
    <mergeCell ref="E10018:G10018"/>
    <mergeCell ref="E10019:G10019"/>
    <mergeCell ref="E10020:G10020"/>
    <mergeCell ref="E10021:G10021"/>
    <mergeCell ref="E10010:G10010"/>
    <mergeCell ref="E10011:G10011"/>
    <mergeCell ref="E10012:G10012"/>
    <mergeCell ref="E10013:G10013"/>
    <mergeCell ref="E10014:G10014"/>
    <mergeCell ref="E10015:G10015"/>
    <mergeCell ref="E10004:G10004"/>
    <mergeCell ref="E10005:G10005"/>
    <mergeCell ref="E10006:G10006"/>
    <mergeCell ref="E10007:G10007"/>
    <mergeCell ref="E10008:G10008"/>
    <mergeCell ref="E10009:G10009"/>
    <mergeCell ref="E9998:G9998"/>
    <mergeCell ref="E9999:G9999"/>
    <mergeCell ref="E10000:G10000"/>
    <mergeCell ref="E10001:G10001"/>
    <mergeCell ref="E10002:G10002"/>
    <mergeCell ref="E10003:G10003"/>
    <mergeCell ref="E9992:G9992"/>
    <mergeCell ref="E9993:G9993"/>
    <mergeCell ref="E9994:G9994"/>
    <mergeCell ref="E9995:G9995"/>
    <mergeCell ref="E9996:G9996"/>
    <mergeCell ref="E9997:G9997"/>
    <mergeCell ref="E9986:G9986"/>
    <mergeCell ref="E9987:G9987"/>
    <mergeCell ref="E9988:G9988"/>
    <mergeCell ref="E9989:G9989"/>
    <mergeCell ref="E9990:G9990"/>
    <mergeCell ref="E9991:G9991"/>
    <mergeCell ref="E9980:G9980"/>
    <mergeCell ref="E9981:G9981"/>
    <mergeCell ref="E9982:G9982"/>
    <mergeCell ref="E9983:G9983"/>
    <mergeCell ref="E9984:G9984"/>
    <mergeCell ref="E9985:G9985"/>
    <mergeCell ref="E9974:G9974"/>
    <mergeCell ref="E9975:G9975"/>
    <mergeCell ref="E9976:G9976"/>
    <mergeCell ref="E9977:G9977"/>
    <mergeCell ref="E9978:G9978"/>
    <mergeCell ref="E9979:G9979"/>
    <mergeCell ref="E9968:G9968"/>
    <mergeCell ref="E9969:G9969"/>
    <mergeCell ref="E9970:G9970"/>
    <mergeCell ref="E9971:G9971"/>
    <mergeCell ref="E9972:G9972"/>
    <mergeCell ref="E9973:G9973"/>
    <mergeCell ref="E9962:G9962"/>
    <mergeCell ref="E9963:G9963"/>
    <mergeCell ref="E9964:G9964"/>
    <mergeCell ref="E9965:G9965"/>
    <mergeCell ref="E9966:G9966"/>
    <mergeCell ref="E9967:G9967"/>
    <mergeCell ref="E9956:G9956"/>
    <mergeCell ref="E9957:G9957"/>
    <mergeCell ref="E9958:G9958"/>
    <mergeCell ref="E9959:G9959"/>
    <mergeCell ref="E9960:G9960"/>
    <mergeCell ref="E9961:G9961"/>
    <mergeCell ref="E9950:G9950"/>
    <mergeCell ref="E9951:G9951"/>
    <mergeCell ref="E9952:G9952"/>
    <mergeCell ref="E9953:G9953"/>
    <mergeCell ref="E9954:G9954"/>
    <mergeCell ref="E9955:G9955"/>
    <mergeCell ref="E9944:G9944"/>
    <mergeCell ref="E9945:G9945"/>
    <mergeCell ref="E9946:G9946"/>
    <mergeCell ref="E9947:G9947"/>
    <mergeCell ref="E9948:G9948"/>
    <mergeCell ref="E9949:G9949"/>
    <mergeCell ref="E9938:G9938"/>
    <mergeCell ref="E9939:G9939"/>
    <mergeCell ref="E9940:G9940"/>
    <mergeCell ref="E9941:G9941"/>
    <mergeCell ref="E9942:G9942"/>
    <mergeCell ref="E9943:G9943"/>
    <mergeCell ref="E9932:G9932"/>
    <mergeCell ref="E9933:G9933"/>
    <mergeCell ref="E9934:G9934"/>
    <mergeCell ref="E9935:G9935"/>
    <mergeCell ref="E9936:G9936"/>
    <mergeCell ref="E9937:G9937"/>
    <mergeCell ref="E9926:G9926"/>
    <mergeCell ref="E9927:G9927"/>
    <mergeCell ref="E9928:G9928"/>
    <mergeCell ref="E9929:G9929"/>
    <mergeCell ref="E9930:G9930"/>
    <mergeCell ref="E9931:G9931"/>
    <mergeCell ref="E9920:G9920"/>
    <mergeCell ref="E9921:G9921"/>
    <mergeCell ref="E9922:G9922"/>
    <mergeCell ref="E9923:G9923"/>
    <mergeCell ref="E9924:G9924"/>
    <mergeCell ref="E9925:G9925"/>
    <mergeCell ref="E9914:G9914"/>
    <mergeCell ref="E9915:G9915"/>
    <mergeCell ref="E9916:G9916"/>
    <mergeCell ref="E9917:G9917"/>
    <mergeCell ref="E9918:G9918"/>
    <mergeCell ref="E9919:G9919"/>
    <mergeCell ref="E9908:G9908"/>
    <mergeCell ref="E9909:G9909"/>
    <mergeCell ref="E9910:G9910"/>
    <mergeCell ref="E9911:G9911"/>
    <mergeCell ref="E9912:G9912"/>
    <mergeCell ref="E9913:G9913"/>
    <mergeCell ref="E9902:G9902"/>
    <mergeCell ref="E9903:G9903"/>
    <mergeCell ref="E9904:G9904"/>
    <mergeCell ref="E9905:G9905"/>
    <mergeCell ref="E9906:G9906"/>
    <mergeCell ref="E9907:G9907"/>
    <mergeCell ref="E9896:G9896"/>
    <mergeCell ref="E9897:G9897"/>
    <mergeCell ref="E9898:G9898"/>
    <mergeCell ref="E9899:G9899"/>
    <mergeCell ref="E9900:G9900"/>
    <mergeCell ref="E9901:G9901"/>
    <mergeCell ref="E9890:G9890"/>
    <mergeCell ref="E9891:G9891"/>
    <mergeCell ref="E9892:G9892"/>
    <mergeCell ref="E9893:G9893"/>
    <mergeCell ref="E9894:G9894"/>
    <mergeCell ref="E9895:G9895"/>
    <mergeCell ref="E9884:G9884"/>
    <mergeCell ref="E9885:G9885"/>
    <mergeCell ref="E9886:G9886"/>
    <mergeCell ref="E9887:G9887"/>
    <mergeCell ref="E9888:G9888"/>
    <mergeCell ref="E9889:G9889"/>
    <mergeCell ref="E9878:G9878"/>
    <mergeCell ref="E9879:G9879"/>
    <mergeCell ref="E9880:G9880"/>
    <mergeCell ref="E9881:G9881"/>
    <mergeCell ref="E9882:G9882"/>
    <mergeCell ref="E9883:G9883"/>
    <mergeCell ref="E9872:G9872"/>
    <mergeCell ref="E9873:G9873"/>
    <mergeCell ref="E9874:G9874"/>
    <mergeCell ref="E9875:G9875"/>
    <mergeCell ref="E9876:G9876"/>
    <mergeCell ref="E9877:G9877"/>
    <mergeCell ref="E9866:G9866"/>
    <mergeCell ref="E9867:G9867"/>
    <mergeCell ref="E9868:G9868"/>
    <mergeCell ref="E9869:G9869"/>
    <mergeCell ref="E9870:G9870"/>
    <mergeCell ref="E9871:G9871"/>
    <mergeCell ref="E9860:G9860"/>
    <mergeCell ref="E9861:G9861"/>
    <mergeCell ref="E9862:G9862"/>
    <mergeCell ref="E9863:G9863"/>
    <mergeCell ref="E9864:G9864"/>
    <mergeCell ref="E9865:G9865"/>
    <mergeCell ref="E9854:G9854"/>
    <mergeCell ref="E9855:G9855"/>
    <mergeCell ref="E9856:G9856"/>
    <mergeCell ref="E9857:G9857"/>
    <mergeCell ref="E9858:G9858"/>
    <mergeCell ref="E9859:G9859"/>
    <mergeCell ref="E9848:G9848"/>
    <mergeCell ref="E9849:G9849"/>
    <mergeCell ref="E9850:G9850"/>
    <mergeCell ref="E9851:G9851"/>
    <mergeCell ref="E9852:G9852"/>
    <mergeCell ref="E9853:G9853"/>
    <mergeCell ref="E9842:G9842"/>
    <mergeCell ref="E9843:G9843"/>
    <mergeCell ref="E9844:G9844"/>
    <mergeCell ref="E9845:G9845"/>
    <mergeCell ref="E9846:G9846"/>
    <mergeCell ref="E9847:G9847"/>
    <mergeCell ref="E9836:G9836"/>
    <mergeCell ref="E9837:G9837"/>
    <mergeCell ref="E9838:G9838"/>
    <mergeCell ref="E9839:G9839"/>
    <mergeCell ref="E9840:G9840"/>
    <mergeCell ref="E9841:G9841"/>
    <mergeCell ref="E9830:G9830"/>
    <mergeCell ref="E9831:G9831"/>
    <mergeCell ref="E9832:G9832"/>
    <mergeCell ref="E9833:G9833"/>
    <mergeCell ref="E9834:G9834"/>
    <mergeCell ref="E9835:G9835"/>
    <mergeCell ref="E9824:G9824"/>
    <mergeCell ref="E9825:G9825"/>
    <mergeCell ref="E9826:G9826"/>
    <mergeCell ref="E9827:G9827"/>
    <mergeCell ref="E9828:G9828"/>
    <mergeCell ref="E9829:G9829"/>
    <mergeCell ref="E9818:G9818"/>
    <mergeCell ref="E9819:G9819"/>
    <mergeCell ref="E9820:G9820"/>
    <mergeCell ref="E9821:G9821"/>
    <mergeCell ref="E9822:G9822"/>
    <mergeCell ref="E9823:G9823"/>
    <mergeCell ref="E9812:G9812"/>
    <mergeCell ref="E9813:G9813"/>
    <mergeCell ref="E9814:G9814"/>
    <mergeCell ref="E9815:G9815"/>
    <mergeCell ref="E9816:G9816"/>
    <mergeCell ref="E9817:G9817"/>
    <mergeCell ref="E9806:G9806"/>
    <mergeCell ref="E9807:G9807"/>
    <mergeCell ref="E9808:G9808"/>
    <mergeCell ref="E9809:G9809"/>
    <mergeCell ref="E9810:G9810"/>
    <mergeCell ref="E9811:G9811"/>
    <mergeCell ref="E9800:G9800"/>
    <mergeCell ref="E9801:G9801"/>
    <mergeCell ref="E9802:G9802"/>
    <mergeCell ref="E9803:G9803"/>
    <mergeCell ref="E9804:G9804"/>
    <mergeCell ref="E9805:G9805"/>
    <mergeCell ref="E9794:G9794"/>
    <mergeCell ref="E9795:G9795"/>
    <mergeCell ref="E9796:G9796"/>
    <mergeCell ref="E9797:G9797"/>
    <mergeCell ref="E9798:G9798"/>
    <mergeCell ref="E9799:G9799"/>
    <mergeCell ref="E9788:G9788"/>
    <mergeCell ref="E9789:G9789"/>
    <mergeCell ref="E9790:G9790"/>
    <mergeCell ref="E9791:G9791"/>
    <mergeCell ref="E9792:G9792"/>
    <mergeCell ref="E9793:G9793"/>
    <mergeCell ref="E9782:G9782"/>
    <mergeCell ref="E9783:G9783"/>
    <mergeCell ref="E9784:G9784"/>
    <mergeCell ref="E9785:G9785"/>
    <mergeCell ref="E9786:G9786"/>
    <mergeCell ref="E9787:G9787"/>
    <mergeCell ref="E9776:G9776"/>
    <mergeCell ref="E9777:G9777"/>
    <mergeCell ref="E9778:G9778"/>
    <mergeCell ref="E9779:G9779"/>
    <mergeCell ref="E9780:G9780"/>
    <mergeCell ref="E9781:G9781"/>
    <mergeCell ref="E9770:G9770"/>
    <mergeCell ref="E9771:G9771"/>
    <mergeCell ref="E9772:G9772"/>
    <mergeCell ref="E9773:G9773"/>
    <mergeCell ref="E9774:G9774"/>
    <mergeCell ref="E9775:G9775"/>
    <mergeCell ref="E9764:G9764"/>
    <mergeCell ref="E9765:G9765"/>
    <mergeCell ref="E9766:G9766"/>
    <mergeCell ref="E9767:G9767"/>
    <mergeCell ref="E9768:G9768"/>
    <mergeCell ref="E9769:G9769"/>
    <mergeCell ref="E9758:G9758"/>
    <mergeCell ref="E9759:G9759"/>
    <mergeCell ref="E9760:G9760"/>
    <mergeCell ref="E9761:G9761"/>
    <mergeCell ref="E9762:G9762"/>
    <mergeCell ref="E9763:G9763"/>
    <mergeCell ref="E9752:G9752"/>
    <mergeCell ref="E9753:G9753"/>
    <mergeCell ref="E9754:G9754"/>
    <mergeCell ref="E9755:G9755"/>
    <mergeCell ref="E9756:G9756"/>
    <mergeCell ref="E9757:G9757"/>
    <mergeCell ref="E9746:G9746"/>
    <mergeCell ref="E9747:G9747"/>
    <mergeCell ref="E9748:G9748"/>
    <mergeCell ref="E9749:G9749"/>
    <mergeCell ref="E9750:G9750"/>
    <mergeCell ref="E9751:G9751"/>
    <mergeCell ref="E9740:G9740"/>
    <mergeCell ref="E9741:G9741"/>
    <mergeCell ref="E9742:G9742"/>
    <mergeCell ref="E9743:G9743"/>
    <mergeCell ref="E9744:G9744"/>
    <mergeCell ref="E9745:G9745"/>
    <mergeCell ref="E9734:G9734"/>
    <mergeCell ref="E9735:G9735"/>
    <mergeCell ref="E9736:G9736"/>
    <mergeCell ref="E9737:G9737"/>
    <mergeCell ref="E9738:G9738"/>
    <mergeCell ref="E9739:G9739"/>
    <mergeCell ref="E9728:G9728"/>
    <mergeCell ref="E9729:G9729"/>
    <mergeCell ref="E9730:G9730"/>
    <mergeCell ref="E9731:G9731"/>
    <mergeCell ref="E9732:G9732"/>
    <mergeCell ref="E9733:G9733"/>
    <mergeCell ref="E9722:G9722"/>
    <mergeCell ref="E9723:G9723"/>
    <mergeCell ref="E9724:G9724"/>
    <mergeCell ref="E9725:G9725"/>
    <mergeCell ref="E9726:G9726"/>
    <mergeCell ref="E9727:G9727"/>
    <mergeCell ref="E9716:G9716"/>
    <mergeCell ref="E9717:G9717"/>
    <mergeCell ref="E9718:G9718"/>
    <mergeCell ref="E9719:G9719"/>
    <mergeCell ref="E9720:G9720"/>
    <mergeCell ref="E9721:G9721"/>
    <mergeCell ref="E9710:G9710"/>
    <mergeCell ref="E9711:G9711"/>
    <mergeCell ref="E9712:G9712"/>
    <mergeCell ref="E9713:G9713"/>
    <mergeCell ref="E9714:G9714"/>
    <mergeCell ref="E9715:G9715"/>
    <mergeCell ref="E9704:G9704"/>
    <mergeCell ref="E9705:G9705"/>
    <mergeCell ref="E9706:G9706"/>
    <mergeCell ref="E9707:G9707"/>
    <mergeCell ref="E9708:G9708"/>
    <mergeCell ref="E9709:G9709"/>
    <mergeCell ref="E9698:G9698"/>
    <mergeCell ref="E9699:G9699"/>
    <mergeCell ref="E9700:G9700"/>
    <mergeCell ref="E9701:G9701"/>
    <mergeCell ref="E9702:G9702"/>
    <mergeCell ref="E9703:G9703"/>
    <mergeCell ref="E9692:G9692"/>
    <mergeCell ref="E9693:G9693"/>
    <mergeCell ref="E9694:G9694"/>
    <mergeCell ref="E9695:G9695"/>
    <mergeCell ref="E9696:G9696"/>
    <mergeCell ref="E9697:G9697"/>
    <mergeCell ref="E9686:G9686"/>
    <mergeCell ref="E9687:G9687"/>
    <mergeCell ref="E9688:G9688"/>
    <mergeCell ref="E9689:G9689"/>
    <mergeCell ref="E9690:G9690"/>
    <mergeCell ref="E9691:G9691"/>
    <mergeCell ref="E9680:G9680"/>
    <mergeCell ref="E9681:G9681"/>
    <mergeCell ref="E9682:G9682"/>
    <mergeCell ref="E9683:G9683"/>
    <mergeCell ref="E9684:G9684"/>
    <mergeCell ref="E9685:G9685"/>
    <mergeCell ref="E9674:G9674"/>
    <mergeCell ref="E9675:G9675"/>
    <mergeCell ref="E9676:G9676"/>
    <mergeCell ref="E9677:G9677"/>
    <mergeCell ref="E9678:G9678"/>
    <mergeCell ref="E9679:G9679"/>
    <mergeCell ref="E9668:G9668"/>
    <mergeCell ref="E9669:G9669"/>
    <mergeCell ref="E9670:G9670"/>
    <mergeCell ref="E9671:G9671"/>
    <mergeCell ref="E9672:G9672"/>
    <mergeCell ref="E9673:G9673"/>
    <mergeCell ref="E9662:G9662"/>
    <mergeCell ref="E9663:G9663"/>
    <mergeCell ref="E9664:G9664"/>
    <mergeCell ref="E9665:G9665"/>
    <mergeCell ref="E9666:G9666"/>
    <mergeCell ref="E9667:G9667"/>
    <mergeCell ref="E9656:G9656"/>
    <mergeCell ref="E9657:G9657"/>
    <mergeCell ref="E9658:G9658"/>
    <mergeCell ref="E9659:G9659"/>
    <mergeCell ref="E9660:G9660"/>
    <mergeCell ref="E9661:G9661"/>
    <mergeCell ref="E9650:G9650"/>
    <mergeCell ref="E9651:G9651"/>
    <mergeCell ref="E9652:G9652"/>
    <mergeCell ref="E9653:G9653"/>
    <mergeCell ref="E9654:G9654"/>
    <mergeCell ref="E9655:G9655"/>
    <mergeCell ref="E9644:G9644"/>
    <mergeCell ref="E9645:G9645"/>
    <mergeCell ref="E9646:G9646"/>
    <mergeCell ref="E9647:G9647"/>
    <mergeCell ref="E9648:G9648"/>
    <mergeCell ref="E9649:G9649"/>
    <mergeCell ref="E9638:G9638"/>
    <mergeCell ref="E9639:G9639"/>
    <mergeCell ref="E9640:G9640"/>
    <mergeCell ref="E9641:G9641"/>
    <mergeCell ref="E9642:G9642"/>
    <mergeCell ref="E9643:G9643"/>
    <mergeCell ref="E9632:G9632"/>
    <mergeCell ref="E9633:G9633"/>
    <mergeCell ref="E9634:G9634"/>
    <mergeCell ref="E9635:G9635"/>
    <mergeCell ref="E9636:G9636"/>
    <mergeCell ref="E9637:G9637"/>
    <mergeCell ref="E9626:G9626"/>
    <mergeCell ref="E9627:G9627"/>
    <mergeCell ref="E9628:G9628"/>
    <mergeCell ref="E9629:G9629"/>
    <mergeCell ref="E9630:G9630"/>
    <mergeCell ref="E9631:G9631"/>
    <mergeCell ref="E9620:G9620"/>
    <mergeCell ref="E9621:G9621"/>
    <mergeCell ref="E9622:G9622"/>
    <mergeCell ref="E9623:G9623"/>
    <mergeCell ref="E9624:G9624"/>
    <mergeCell ref="E9625:G9625"/>
    <mergeCell ref="E9614:G9614"/>
    <mergeCell ref="E9615:G9615"/>
    <mergeCell ref="E9616:G9616"/>
    <mergeCell ref="E9617:G9617"/>
    <mergeCell ref="E9618:G9618"/>
    <mergeCell ref="E9619:G9619"/>
    <mergeCell ref="E9608:G9608"/>
    <mergeCell ref="E9609:G9609"/>
    <mergeCell ref="E9610:G9610"/>
    <mergeCell ref="E9611:G9611"/>
    <mergeCell ref="E9612:G9612"/>
    <mergeCell ref="E9613:G9613"/>
    <mergeCell ref="E9602:G9602"/>
    <mergeCell ref="E9603:G9603"/>
    <mergeCell ref="E9604:G9604"/>
    <mergeCell ref="E9605:G9605"/>
    <mergeCell ref="E9606:G9606"/>
    <mergeCell ref="E9607:G9607"/>
    <mergeCell ref="E9596:G9596"/>
    <mergeCell ref="E9597:G9597"/>
    <mergeCell ref="E9598:G9598"/>
    <mergeCell ref="E9599:G9599"/>
    <mergeCell ref="E9600:G9600"/>
    <mergeCell ref="E9601:G9601"/>
    <mergeCell ref="E9590:G9590"/>
    <mergeCell ref="E9591:G9591"/>
    <mergeCell ref="E9592:G9592"/>
    <mergeCell ref="E9593:G9593"/>
    <mergeCell ref="E9594:G9594"/>
    <mergeCell ref="E9595:G9595"/>
    <mergeCell ref="E9584:G9584"/>
    <mergeCell ref="E9585:G9585"/>
    <mergeCell ref="E9586:G9586"/>
    <mergeCell ref="E9587:G9587"/>
    <mergeCell ref="E9588:G9588"/>
    <mergeCell ref="E9589:G9589"/>
    <mergeCell ref="E9578:G9578"/>
    <mergeCell ref="E9579:G9579"/>
    <mergeCell ref="E9580:G9580"/>
    <mergeCell ref="E9581:G9581"/>
    <mergeCell ref="E9582:G9582"/>
    <mergeCell ref="E9583:G9583"/>
    <mergeCell ref="E9572:G9572"/>
    <mergeCell ref="E9573:G9573"/>
    <mergeCell ref="E9574:G9574"/>
    <mergeCell ref="E9575:G9575"/>
    <mergeCell ref="E9576:G9576"/>
    <mergeCell ref="E9577:G9577"/>
    <mergeCell ref="E9566:G9566"/>
    <mergeCell ref="E9567:G9567"/>
    <mergeCell ref="E9568:G9568"/>
    <mergeCell ref="E9569:G9569"/>
    <mergeCell ref="E9570:G9570"/>
    <mergeCell ref="E9571:G9571"/>
    <mergeCell ref="E9560:G9560"/>
    <mergeCell ref="E9561:G9561"/>
    <mergeCell ref="E9562:G9562"/>
    <mergeCell ref="E9563:G9563"/>
    <mergeCell ref="E9564:G9564"/>
    <mergeCell ref="E9565:G9565"/>
    <mergeCell ref="E9554:G9554"/>
    <mergeCell ref="E9555:G9555"/>
    <mergeCell ref="E9556:G9556"/>
    <mergeCell ref="E9557:G9557"/>
    <mergeCell ref="E9558:G9558"/>
    <mergeCell ref="E9559:G9559"/>
    <mergeCell ref="E9548:G9548"/>
    <mergeCell ref="E9549:G9549"/>
    <mergeCell ref="E9550:G9550"/>
    <mergeCell ref="E9551:G9551"/>
    <mergeCell ref="E9552:G9552"/>
    <mergeCell ref="E9553:G9553"/>
    <mergeCell ref="E9542:G9542"/>
    <mergeCell ref="E9543:G9543"/>
    <mergeCell ref="E9544:G9544"/>
    <mergeCell ref="E9545:G9545"/>
    <mergeCell ref="E9546:G9546"/>
    <mergeCell ref="E9547:G9547"/>
    <mergeCell ref="E9536:G9536"/>
    <mergeCell ref="E9537:G9537"/>
    <mergeCell ref="E9538:G9538"/>
    <mergeCell ref="E9539:G9539"/>
    <mergeCell ref="E9540:G9540"/>
    <mergeCell ref="E9541:G9541"/>
    <mergeCell ref="E9530:G9530"/>
    <mergeCell ref="E9531:G9531"/>
    <mergeCell ref="E9532:G9532"/>
    <mergeCell ref="E9533:G9533"/>
    <mergeCell ref="E9534:G9534"/>
    <mergeCell ref="E9535:G9535"/>
    <mergeCell ref="E9524:G9524"/>
    <mergeCell ref="E9525:G9525"/>
    <mergeCell ref="E9526:G9526"/>
    <mergeCell ref="E9527:G9527"/>
    <mergeCell ref="E9528:G9528"/>
    <mergeCell ref="E9529:G9529"/>
    <mergeCell ref="E9518:G9518"/>
    <mergeCell ref="E9519:G9519"/>
    <mergeCell ref="E9520:G9520"/>
    <mergeCell ref="E9521:G9521"/>
    <mergeCell ref="E9522:G9522"/>
    <mergeCell ref="E9523:G9523"/>
    <mergeCell ref="E9512:G9512"/>
    <mergeCell ref="E9513:G9513"/>
    <mergeCell ref="E9514:G9514"/>
    <mergeCell ref="E9515:G9515"/>
    <mergeCell ref="E9516:G9516"/>
    <mergeCell ref="E9517:G9517"/>
    <mergeCell ref="E9506:G9506"/>
    <mergeCell ref="E9507:G9507"/>
    <mergeCell ref="E9508:G9508"/>
    <mergeCell ref="E9509:G9509"/>
    <mergeCell ref="E9510:G9510"/>
    <mergeCell ref="E9511:G9511"/>
    <mergeCell ref="E9500:G9500"/>
    <mergeCell ref="E9501:G9501"/>
    <mergeCell ref="E9502:G9502"/>
    <mergeCell ref="E9503:G9503"/>
    <mergeCell ref="E9504:G9504"/>
    <mergeCell ref="E9505:G9505"/>
    <mergeCell ref="E9494:G9494"/>
    <mergeCell ref="E9495:G9495"/>
    <mergeCell ref="E9496:G9496"/>
    <mergeCell ref="E9497:G9497"/>
    <mergeCell ref="E9498:G9498"/>
    <mergeCell ref="E9499:G9499"/>
    <mergeCell ref="E9488:G9488"/>
    <mergeCell ref="E9489:G9489"/>
    <mergeCell ref="E9490:G9490"/>
    <mergeCell ref="E9491:G9491"/>
    <mergeCell ref="E9492:G9492"/>
    <mergeCell ref="E9493:G9493"/>
    <mergeCell ref="E9482:G9482"/>
    <mergeCell ref="E9483:G9483"/>
    <mergeCell ref="E9484:G9484"/>
    <mergeCell ref="E9485:G9485"/>
    <mergeCell ref="E9486:G9486"/>
    <mergeCell ref="E9487:G9487"/>
    <mergeCell ref="E9476:G9476"/>
    <mergeCell ref="E9477:G9477"/>
    <mergeCell ref="E9478:G9478"/>
    <mergeCell ref="E9479:G9479"/>
    <mergeCell ref="E9480:G9480"/>
    <mergeCell ref="E9481:G9481"/>
    <mergeCell ref="E9470:G9470"/>
    <mergeCell ref="E9471:G9471"/>
    <mergeCell ref="E9472:G9472"/>
    <mergeCell ref="E9473:G9473"/>
    <mergeCell ref="E9474:G9474"/>
    <mergeCell ref="E9475:G9475"/>
    <mergeCell ref="E9464:G9464"/>
    <mergeCell ref="E9465:G9465"/>
    <mergeCell ref="E9466:G9466"/>
    <mergeCell ref="E9467:G9467"/>
    <mergeCell ref="E9468:G9468"/>
    <mergeCell ref="E9469:G9469"/>
    <mergeCell ref="E9458:G9458"/>
    <mergeCell ref="E9459:G9459"/>
    <mergeCell ref="E9460:G9460"/>
    <mergeCell ref="E9461:G9461"/>
    <mergeCell ref="E9462:G9462"/>
    <mergeCell ref="E9463:G9463"/>
    <mergeCell ref="E9452:G9452"/>
    <mergeCell ref="E9453:G9453"/>
    <mergeCell ref="E9454:G9454"/>
    <mergeCell ref="E9455:G9455"/>
    <mergeCell ref="E9456:G9456"/>
    <mergeCell ref="E9457:G9457"/>
    <mergeCell ref="E9446:G9446"/>
    <mergeCell ref="E9447:G9447"/>
    <mergeCell ref="E9448:G9448"/>
    <mergeCell ref="E9449:G9449"/>
    <mergeCell ref="E9450:G9450"/>
    <mergeCell ref="E9451:G9451"/>
    <mergeCell ref="E9440:G9440"/>
    <mergeCell ref="E9441:G9441"/>
    <mergeCell ref="E9442:G9442"/>
    <mergeCell ref="E9443:G9443"/>
    <mergeCell ref="E9444:G9444"/>
    <mergeCell ref="E9445:G9445"/>
    <mergeCell ref="E9434:G9434"/>
    <mergeCell ref="E9435:G9435"/>
    <mergeCell ref="E9436:G9436"/>
    <mergeCell ref="E9437:G9437"/>
    <mergeCell ref="E9438:G9438"/>
    <mergeCell ref="E9439:G9439"/>
    <mergeCell ref="E9428:G9428"/>
    <mergeCell ref="E9429:G9429"/>
    <mergeCell ref="E9430:G9430"/>
    <mergeCell ref="E9431:G9431"/>
    <mergeCell ref="E9432:G9432"/>
    <mergeCell ref="E9433:G9433"/>
    <mergeCell ref="E9422:G9422"/>
    <mergeCell ref="E9423:G9423"/>
    <mergeCell ref="E9424:G9424"/>
    <mergeCell ref="E9425:G9425"/>
    <mergeCell ref="E9426:G9426"/>
    <mergeCell ref="E9427:G9427"/>
    <mergeCell ref="E9416:G9416"/>
    <mergeCell ref="E9417:G9417"/>
    <mergeCell ref="E9418:G9418"/>
    <mergeCell ref="E9419:G9419"/>
    <mergeCell ref="E9420:G9420"/>
    <mergeCell ref="E9421:G9421"/>
    <mergeCell ref="E9410:G9410"/>
    <mergeCell ref="E9411:G9411"/>
    <mergeCell ref="E9412:G9412"/>
    <mergeCell ref="E9413:G9413"/>
    <mergeCell ref="E9414:G9414"/>
    <mergeCell ref="E9415:G9415"/>
    <mergeCell ref="E9404:G9404"/>
    <mergeCell ref="E9405:G9405"/>
    <mergeCell ref="E9406:G9406"/>
    <mergeCell ref="E9407:G9407"/>
    <mergeCell ref="E9408:G9408"/>
    <mergeCell ref="E9409:G9409"/>
    <mergeCell ref="E9398:G9398"/>
    <mergeCell ref="E9399:G9399"/>
    <mergeCell ref="E9400:G9400"/>
    <mergeCell ref="E9401:G9401"/>
    <mergeCell ref="E9402:G9402"/>
    <mergeCell ref="E9403:G9403"/>
    <mergeCell ref="E9392:G9392"/>
    <mergeCell ref="E9393:G9393"/>
    <mergeCell ref="E9394:G9394"/>
    <mergeCell ref="E9395:G9395"/>
    <mergeCell ref="E9396:G9396"/>
    <mergeCell ref="E9397:G9397"/>
    <mergeCell ref="E9386:G9386"/>
    <mergeCell ref="E9387:G9387"/>
    <mergeCell ref="E9388:G9388"/>
    <mergeCell ref="E9389:G9389"/>
    <mergeCell ref="E9390:G9390"/>
    <mergeCell ref="E9391:G9391"/>
    <mergeCell ref="E9380:G9380"/>
    <mergeCell ref="E9381:G9381"/>
    <mergeCell ref="E9382:G9382"/>
    <mergeCell ref="E9383:G9383"/>
    <mergeCell ref="E9384:G9384"/>
    <mergeCell ref="E9385:G9385"/>
    <mergeCell ref="E9374:G9374"/>
    <mergeCell ref="E9375:G9375"/>
    <mergeCell ref="E9376:G9376"/>
    <mergeCell ref="E9377:G9377"/>
    <mergeCell ref="E9378:G9378"/>
    <mergeCell ref="E9379:G9379"/>
    <mergeCell ref="E9368:G9368"/>
    <mergeCell ref="E9369:G9369"/>
    <mergeCell ref="E9370:G9370"/>
    <mergeCell ref="E9371:G9371"/>
    <mergeCell ref="E9372:G9372"/>
    <mergeCell ref="E9373:G9373"/>
    <mergeCell ref="E9362:G9362"/>
    <mergeCell ref="E9363:G9363"/>
    <mergeCell ref="E9364:G9364"/>
    <mergeCell ref="E9365:G9365"/>
    <mergeCell ref="E9366:G9366"/>
    <mergeCell ref="E9367:G9367"/>
    <mergeCell ref="E9356:G9356"/>
    <mergeCell ref="E9357:G9357"/>
    <mergeCell ref="E9358:G9358"/>
    <mergeCell ref="E9359:G9359"/>
    <mergeCell ref="E9360:G9360"/>
    <mergeCell ref="E9361:G9361"/>
    <mergeCell ref="E9350:G9350"/>
    <mergeCell ref="E9351:G9351"/>
    <mergeCell ref="E9352:G9352"/>
    <mergeCell ref="E9353:G9353"/>
    <mergeCell ref="E9354:G9354"/>
    <mergeCell ref="E9355:G9355"/>
    <mergeCell ref="E9344:G9344"/>
    <mergeCell ref="E9345:G9345"/>
    <mergeCell ref="E9346:G9346"/>
    <mergeCell ref="E9347:G9347"/>
    <mergeCell ref="E9348:G9348"/>
    <mergeCell ref="E9349:G9349"/>
    <mergeCell ref="E9338:G9338"/>
    <mergeCell ref="E9339:G9339"/>
    <mergeCell ref="E9340:G9340"/>
    <mergeCell ref="E9341:G9341"/>
    <mergeCell ref="E9342:G9342"/>
    <mergeCell ref="E9343:G9343"/>
    <mergeCell ref="E9332:G9332"/>
    <mergeCell ref="E9333:G9333"/>
    <mergeCell ref="E9334:G9334"/>
    <mergeCell ref="E9335:G9335"/>
    <mergeCell ref="E9336:G9336"/>
    <mergeCell ref="E9337:G9337"/>
    <mergeCell ref="E9326:G9326"/>
    <mergeCell ref="E9327:G9327"/>
    <mergeCell ref="E9328:G9328"/>
    <mergeCell ref="E9329:G9329"/>
    <mergeCell ref="E9330:G9330"/>
    <mergeCell ref="E9331:G9331"/>
    <mergeCell ref="E9320:G9320"/>
    <mergeCell ref="E9321:G9321"/>
    <mergeCell ref="E9322:G9322"/>
    <mergeCell ref="E9323:G9323"/>
    <mergeCell ref="E9324:G9324"/>
    <mergeCell ref="E9325:G9325"/>
    <mergeCell ref="E9314:G9314"/>
    <mergeCell ref="E9315:G9315"/>
    <mergeCell ref="E9316:G9316"/>
    <mergeCell ref="E9317:G9317"/>
    <mergeCell ref="E9318:G9318"/>
    <mergeCell ref="E9319:G9319"/>
    <mergeCell ref="E9308:G9308"/>
    <mergeCell ref="E9309:G9309"/>
    <mergeCell ref="E9310:G9310"/>
    <mergeCell ref="E9311:G9311"/>
    <mergeCell ref="E9312:G9312"/>
    <mergeCell ref="E9313:G9313"/>
    <mergeCell ref="E9302:G9302"/>
    <mergeCell ref="E9303:G9303"/>
    <mergeCell ref="E9304:G9304"/>
    <mergeCell ref="E9305:G9305"/>
    <mergeCell ref="E9306:G9306"/>
    <mergeCell ref="E9307:G9307"/>
    <mergeCell ref="E9296:G9296"/>
    <mergeCell ref="E9297:G9297"/>
    <mergeCell ref="E9298:G9298"/>
    <mergeCell ref="E9299:G9299"/>
    <mergeCell ref="E9300:G9300"/>
    <mergeCell ref="E9301:G9301"/>
    <mergeCell ref="E9290:G9290"/>
    <mergeCell ref="E9291:G9291"/>
    <mergeCell ref="E9292:G9292"/>
    <mergeCell ref="E9293:G9293"/>
    <mergeCell ref="E9294:G9294"/>
    <mergeCell ref="E9295:G9295"/>
    <mergeCell ref="E9284:G9284"/>
    <mergeCell ref="E9285:G9285"/>
    <mergeCell ref="E9286:G9286"/>
    <mergeCell ref="E9287:G9287"/>
    <mergeCell ref="E9288:G9288"/>
    <mergeCell ref="E9289:G9289"/>
    <mergeCell ref="E9278:G9278"/>
    <mergeCell ref="E9279:G9279"/>
    <mergeCell ref="E9280:G9280"/>
    <mergeCell ref="E9281:G9281"/>
    <mergeCell ref="E9282:G9282"/>
    <mergeCell ref="E9283:G9283"/>
    <mergeCell ref="E9272:G9272"/>
    <mergeCell ref="E9273:G9273"/>
    <mergeCell ref="E9274:G9274"/>
    <mergeCell ref="E9275:G9275"/>
    <mergeCell ref="E9276:G9276"/>
    <mergeCell ref="E9277:G9277"/>
    <mergeCell ref="E9266:G9266"/>
    <mergeCell ref="E9267:G9267"/>
    <mergeCell ref="E9268:G9268"/>
    <mergeCell ref="E9269:G9269"/>
    <mergeCell ref="E9270:G9270"/>
    <mergeCell ref="E9271:G9271"/>
    <mergeCell ref="E9260:G9260"/>
    <mergeCell ref="E9261:G9261"/>
    <mergeCell ref="E9262:G9262"/>
    <mergeCell ref="E9263:G9263"/>
    <mergeCell ref="E9264:G9264"/>
    <mergeCell ref="E9265:G9265"/>
    <mergeCell ref="E9254:G9254"/>
    <mergeCell ref="E9255:G9255"/>
    <mergeCell ref="E9256:G9256"/>
    <mergeCell ref="E9257:G9257"/>
    <mergeCell ref="E9258:G9258"/>
    <mergeCell ref="E9259:G9259"/>
    <mergeCell ref="E9248:G9248"/>
    <mergeCell ref="E9249:G9249"/>
    <mergeCell ref="E9250:G9250"/>
    <mergeCell ref="E9251:G9251"/>
    <mergeCell ref="E9252:G9252"/>
    <mergeCell ref="E9253:G9253"/>
    <mergeCell ref="E9242:G9242"/>
    <mergeCell ref="E9243:G9243"/>
    <mergeCell ref="E9244:G9244"/>
    <mergeCell ref="E9245:G9245"/>
    <mergeCell ref="E9246:G9246"/>
    <mergeCell ref="E9247:G9247"/>
    <mergeCell ref="E9236:G9236"/>
    <mergeCell ref="E9237:G9237"/>
    <mergeCell ref="E9238:G9238"/>
    <mergeCell ref="E9239:G9239"/>
    <mergeCell ref="E9240:G9240"/>
    <mergeCell ref="E9241:G9241"/>
    <mergeCell ref="E9230:G9230"/>
    <mergeCell ref="E9231:G9231"/>
    <mergeCell ref="E9232:G9232"/>
    <mergeCell ref="E9233:G9233"/>
    <mergeCell ref="E9234:G9234"/>
    <mergeCell ref="E9235:G9235"/>
    <mergeCell ref="E9224:G9224"/>
    <mergeCell ref="E9225:G9225"/>
    <mergeCell ref="E9226:G9226"/>
    <mergeCell ref="E9227:G9227"/>
    <mergeCell ref="E9228:G9228"/>
    <mergeCell ref="E9229:G9229"/>
    <mergeCell ref="E9218:G9218"/>
    <mergeCell ref="E9219:G9219"/>
    <mergeCell ref="E9220:G9220"/>
    <mergeCell ref="E9221:G9221"/>
    <mergeCell ref="E9222:G9222"/>
    <mergeCell ref="E9223:G9223"/>
    <mergeCell ref="E9212:G9212"/>
    <mergeCell ref="E9213:G9213"/>
    <mergeCell ref="E9214:G9214"/>
    <mergeCell ref="E9215:G9215"/>
    <mergeCell ref="E9216:G9216"/>
    <mergeCell ref="E9217:G9217"/>
    <mergeCell ref="E9206:G9206"/>
    <mergeCell ref="E9207:G9207"/>
    <mergeCell ref="E9208:G9208"/>
    <mergeCell ref="E9209:G9209"/>
    <mergeCell ref="E9210:G9210"/>
    <mergeCell ref="E9211:G9211"/>
    <mergeCell ref="E9200:G9200"/>
    <mergeCell ref="E9201:G9201"/>
    <mergeCell ref="E9202:G9202"/>
    <mergeCell ref="E9203:G9203"/>
    <mergeCell ref="E9204:G9204"/>
    <mergeCell ref="E9205:G9205"/>
    <mergeCell ref="E9194:G9194"/>
    <mergeCell ref="E9195:G9195"/>
    <mergeCell ref="E9196:G9196"/>
    <mergeCell ref="E9197:G9197"/>
    <mergeCell ref="E9198:G9198"/>
    <mergeCell ref="E9199:G9199"/>
    <mergeCell ref="E9188:G9188"/>
    <mergeCell ref="E9189:G9189"/>
    <mergeCell ref="E9190:G9190"/>
    <mergeCell ref="E9191:G9191"/>
    <mergeCell ref="E9192:G9192"/>
    <mergeCell ref="E9193:G9193"/>
    <mergeCell ref="E9182:G9182"/>
    <mergeCell ref="E9183:G9183"/>
    <mergeCell ref="E9184:G9184"/>
    <mergeCell ref="E9185:G9185"/>
    <mergeCell ref="E9186:G9186"/>
    <mergeCell ref="E9187:G9187"/>
    <mergeCell ref="E9176:G9176"/>
    <mergeCell ref="E9177:G9177"/>
    <mergeCell ref="E9178:G9178"/>
    <mergeCell ref="E9179:G9179"/>
    <mergeCell ref="E9180:G9180"/>
    <mergeCell ref="E9181:G9181"/>
    <mergeCell ref="E9170:G9170"/>
    <mergeCell ref="E9171:G9171"/>
    <mergeCell ref="E9172:G9172"/>
    <mergeCell ref="E9173:G9173"/>
    <mergeCell ref="E9174:G9174"/>
    <mergeCell ref="E9175:G9175"/>
    <mergeCell ref="E9164:G9164"/>
    <mergeCell ref="E9165:G9165"/>
    <mergeCell ref="E9166:G9166"/>
    <mergeCell ref="E9167:G9167"/>
    <mergeCell ref="E9168:G9168"/>
    <mergeCell ref="E9169:G9169"/>
    <mergeCell ref="E9158:G9158"/>
    <mergeCell ref="E9159:G9159"/>
    <mergeCell ref="E9160:G9160"/>
    <mergeCell ref="E9161:G9161"/>
    <mergeCell ref="E9162:G9162"/>
    <mergeCell ref="E9163:G9163"/>
    <mergeCell ref="E9152:G9152"/>
    <mergeCell ref="E9153:G9153"/>
    <mergeCell ref="E9154:G9154"/>
    <mergeCell ref="E9155:G9155"/>
    <mergeCell ref="E9156:G9156"/>
    <mergeCell ref="E9157:G9157"/>
    <mergeCell ref="E9146:G9146"/>
    <mergeCell ref="E9147:G9147"/>
    <mergeCell ref="E9148:G9148"/>
    <mergeCell ref="E9149:G9149"/>
    <mergeCell ref="E9150:G9150"/>
    <mergeCell ref="E9151:G9151"/>
    <mergeCell ref="E9140:G9140"/>
    <mergeCell ref="E9141:G9141"/>
    <mergeCell ref="E9142:G9142"/>
    <mergeCell ref="E9143:G9143"/>
    <mergeCell ref="E9144:G9144"/>
    <mergeCell ref="E9145:G9145"/>
    <mergeCell ref="E9134:G9134"/>
    <mergeCell ref="E9135:G9135"/>
    <mergeCell ref="E9136:G9136"/>
    <mergeCell ref="E9137:G9137"/>
    <mergeCell ref="E9138:G9138"/>
    <mergeCell ref="E9139:G9139"/>
    <mergeCell ref="E9128:G9128"/>
    <mergeCell ref="E9129:G9129"/>
    <mergeCell ref="E9130:G9130"/>
    <mergeCell ref="E9131:G9131"/>
    <mergeCell ref="E9132:G9132"/>
    <mergeCell ref="E9133:G9133"/>
    <mergeCell ref="E9122:G9122"/>
    <mergeCell ref="E9123:G9123"/>
    <mergeCell ref="E9124:G9124"/>
    <mergeCell ref="E9125:G9125"/>
    <mergeCell ref="E9126:G9126"/>
    <mergeCell ref="E9127:G9127"/>
    <mergeCell ref="E9116:G9116"/>
    <mergeCell ref="E9117:G9117"/>
    <mergeCell ref="E9118:G9118"/>
    <mergeCell ref="E9119:G9119"/>
    <mergeCell ref="E9120:G9120"/>
    <mergeCell ref="E9121:G9121"/>
    <mergeCell ref="E9110:G9110"/>
    <mergeCell ref="E9111:G9111"/>
    <mergeCell ref="E9112:G9112"/>
    <mergeCell ref="E9113:G9113"/>
    <mergeCell ref="E9114:G9114"/>
    <mergeCell ref="E9115:G9115"/>
    <mergeCell ref="E9104:G9104"/>
    <mergeCell ref="E9105:G9105"/>
    <mergeCell ref="E9106:G9106"/>
    <mergeCell ref="E9107:G9107"/>
    <mergeCell ref="E9108:G9108"/>
    <mergeCell ref="E9109:G9109"/>
    <mergeCell ref="E9098:G9098"/>
    <mergeCell ref="E9099:G9099"/>
    <mergeCell ref="E9100:G9100"/>
    <mergeCell ref="E9101:G9101"/>
    <mergeCell ref="E9102:G9102"/>
    <mergeCell ref="E9103:G9103"/>
    <mergeCell ref="E9092:G9092"/>
    <mergeCell ref="E9093:G9093"/>
    <mergeCell ref="E9094:G9094"/>
    <mergeCell ref="E9095:G9095"/>
    <mergeCell ref="E9096:G9096"/>
    <mergeCell ref="E9097:G9097"/>
    <mergeCell ref="E9086:G9086"/>
    <mergeCell ref="E9087:G9087"/>
    <mergeCell ref="E9088:G9088"/>
    <mergeCell ref="E9089:G9089"/>
    <mergeCell ref="E9090:G9090"/>
    <mergeCell ref="E9091:G9091"/>
    <mergeCell ref="E9080:G9080"/>
    <mergeCell ref="E9081:G9081"/>
    <mergeCell ref="E9082:G9082"/>
    <mergeCell ref="E9083:G9083"/>
    <mergeCell ref="E9084:G9084"/>
    <mergeCell ref="E9085:G9085"/>
    <mergeCell ref="E9074:G9074"/>
    <mergeCell ref="E9075:G9075"/>
    <mergeCell ref="E9076:G9076"/>
    <mergeCell ref="E9077:G9077"/>
    <mergeCell ref="E9078:G9078"/>
    <mergeCell ref="E9079:G9079"/>
    <mergeCell ref="E9068:G9068"/>
    <mergeCell ref="E9069:G9069"/>
    <mergeCell ref="E9070:G9070"/>
    <mergeCell ref="E9071:G9071"/>
    <mergeCell ref="E9072:G9072"/>
    <mergeCell ref="E9073:G9073"/>
    <mergeCell ref="E9062:G9062"/>
    <mergeCell ref="E9063:G9063"/>
    <mergeCell ref="E9064:G9064"/>
    <mergeCell ref="E9065:G9065"/>
    <mergeCell ref="E9066:G9066"/>
    <mergeCell ref="E9067:G9067"/>
    <mergeCell ref="E9056:G9056"/>
    <mergeCell ref="E9057:G9057"/>
    <mergeCell ref="E9058:G9058"/>
    <mergeCell ref="E9059:G9059"/>
    <mergeCell ref="E9060:G9060"/>
    <mergeCell ref="E9061:G9061"/>
    <mergeCell ref="E9050:G9050"/>
    <mergeCell ref="E9051:G9051"/>
    <mergeCell ref="E9052:G9052"/>
    <mergeCell ref="E9053:G9053"/>
    <mergeCell ref="E9054:G9054"/>
    <mergeCell ref="E9055:G9055"/>
    <mergeCell ref="E9044:G9044"/>
    <mergeCell ref="E9045:G9045"/>
    <mergeCell ref="E9046:G9046"/>
    <mergeCell ref="E9047:G9047"/>
    <mergeCell ref="E9048:G9048"/>
    <mergeCell ref="E9049:G9049"/>
    <mergeCell ref="E9038:G9038"/>
    <mergeCell ref="E9039:G9039"/>
    <mergeCell ref="E9040:G9040"/>
    <mergeCell ref="E9041:G9041"/>
    <mergeCell ref="E9042:G9042"/>
    <mergeCell ref="E9043:G9043"/>
    <mergeCell ref="E9032:G9032"/>
    <mergeCell ref="E9033:G9033"/>
    <mergeCell ref="E9034:G9034"/>
    <mergeCell ref="E9035:G9035"/>
    <mergeCell ref="E9036:G9036"/>
    <mergeCell ref="E9037:G9037"/>
    <mergeCell ref="E9026:G9026"/>
    <mergeCell ref="E9027:G9027"/>
    <mergeCell ref="E9028:G9028"/>
    <mergeCell ref="E9029:G9029"/>
    <mergeCell ref="E9030:G9030"/>
    <mergeCell ref="E9031:G9031"/>
    <mergeCell ref="E9020:G9020"/>
    <mergeCell ref="E9021:G9021"/>
    <mergeCell ref="E9022:G9022"/>
    <mergeCell ref="E9023:G9023"/>
    <mergeCell ref="E9024:G9024"/>
    <mergeCell ref="E9025:G9025"/>
    <mergeCell ref="E9014:G9014"/>
    <mergeCell ref="E9015:G9015"/>
    <mergeCell ref="E9016:G9016"/>
    <mergeCell ref="E9017:G9017"/>
    <mergeCell ref="E9018:G9018"/>
    <mergeCell ref="E9019:G9019"/>
    <mergeCell ref="E9008:G9008"/>
    <mergeCell ref="E9009:G9009"/>
    <mergeCell ref="E9010:G9010"/>
    <mergeCell ref="E9011:G9011"/>
    <mergeCell ref="E9012:G9012"/>
    <mergeCell ref="E9013:G9013"/>
    <mergeCell ref="E9002:G9002"/>
    <mergeCell ref="E9003:G9003"/>
    <mergeCell ref="E9004:G9004"/>
    <mergeCell ref="E9005:G9005"/>
    <mergeCell ref="E9006:G9006"/>
    <mergeCell ref="E9007:G9007"/>
    <mergeCell ref="E8996:G8996"/>
    <mergeCell ref="E8997:G8997"/>
    <mergeCell ref="E8998:G8998"/>
    <mergeCell ref="E8999:G8999"/>
    <mergeCell ref="E9000:G9000"/>
    <mergeCell ref="E9001:G9001"/>
    <mergeCell ref="E8990:G8990"/>
    <mergeCell ref="E8991:G8991"/>
    <mergeCell ref="E8992:G8992"/>
    <mergeCell ref="E8993:G8993"/>
    <mergeCell ref="E8994:G8994"/>
    <mergeCell ref="E8995:G8995"/>
    <mergeCell ref="E8984:G8984"/>
    <mergeCell ref="E8985:G8985"/>
    <mergeCell ref="E8986:G8986"/>
    <mergeCell ref="E8987:G8987"/>
    <mergeCell ref="E8988:G8988"/>
    <mergeCell ref="E8989:G8989"/>
    <mergeCell ref="E8978:G8978"/>
    <mergeCell ref="E8979:G8979"/>
    <mergeCell ref="E8980:G8980"/>
    <mergeCell ref="E8981:G8981"/>
    <mergeCell ref="E8982:G8982"/>
    <mergeCell ref="E8983:G8983"/>
    <mergeCell ref="E8972:G8972"/>
    <mergeCell ref="E8973:G8973"/>
    <mergeCell ref="E8974:G8974"/>
    <mergeCell ref="E8975:G8975"/>
    <mergeCell ref="E8976:G8976"/>
    <mergeCell ref="E8977:G8977"/>
    <mergeCell ref="E8966:G8966"/>
    <mergeCell ref="E8967:G8967"/>
    <mergeCell ref="E8968:G8968"/>
    <mergeCell ref="E8969:G8969"/>
    <mergeCell ref="E8970:G8970"/>
    <mergeCell ref="E8971:G8971"/>
    <mergeCell ref="E8960:G8960"/>
    <mergeCell ref="E8961:G8961"/>
    <mergeCell ref="E8962:G8962"/>
    <mergeCell ref="E8963:G8963"/>
    <mergeCell ref="E8964:G8964"/>
    <mergeCell ref="E8965:G8965"/>
    <mergeCell ref="E8954:G8954"/>
    <mergeCell ref="E8955:G8955"/>
    <mergeCell ref="E8956:G8956"/>
    <mergeCell ref="E8957:G8957"/>
    <mergeCell ref="E8958:G8958"/>
    <mergeCell ref="E8959:G8959"/>
    <mergeCell ref="E8948:G8948"/>
    <mergeCell ref="E8949:G8949"/>
    <mergeCell ref="E8950:G8950"/>
    <mergeCell ref="E8951:G8951"/>
    <mergeCell ref="E8952:G8952"/>
    <mergeCell ref="E8953:G8953"/>
    <mergeCell ref="E8942:G8942"/>
    <mergeCell ref="E8943:G8943"/>
    <mergeCell ref="E8944:G8944"/>
    <mergeCell ref="E8945:G8945"/>
    <mergeCell ref="E8946:G8946"/>
    <mergeCell ref="E8947:G8947"/>
    <mergeCell ref="E8936:G8936"/>
    <mergeCell ref="E8937:G8937"/>
    <mergeCell ref="E8938:G8938"/>
    <mergeCell ref="E8939:G8939"/>
    <mergeCell ref="E8940:G8940"/>
    <mergeCell ref="E8941:G8941"/>
    <mergeCell ref="E8930:G8930"/>
    <mergeCell ref="E8931:G8931"/>
    <mergeCell ref="E8932:G8932"/>
    <mergeCell ref="E8933:G8933"/>
    <mergeCell ref="E8934:G8934"/>
    <mergeCell ref="E8935:G8935"/>
    <mergeCell ref="E8924:G8924"/>
    <mergeCell ref="E8925:G8925"/>
    <mergeCell ref="E8926:G8926"/>
    <mergeCell ref="E8927:G8927"/>
    <mergeCell ref="E8928:G8928"/>
    <mergeCell ref="E8929:G8929"/>
    <mergeCell ref="E8918:G8918"/>
    <mergeCell ref="E8919:G8919"/>
    <mergeCell ref="E8920:G8920"/>
    <mergeCell ref="E8921:G8921"/>
    <mergeCell ref="E8922:G8922"/>
    <mergeCell ref="E8923:G8923"/>
    <mergeCell ref="E8912:G8912"/>
    <mergeCell ref="E8913:G8913"/>
    <mergeCell ref="E8914:G8914"/>
    <mergeCell ref="E8915:G8915"/>
    <mergeCell ref="E8916:G8916"/>
    <mergeCell ref="E8917:G8917"/>
    <mergeCell ref="E8906:G8906"/>
    <mergeCell ref="E8907:G8907"/>
    <mergeCell ref="E8908:G8908"/>
    <mergeCell ref="E8909:G8909"/>
    <mergeCell ref="E8910:G8910"/>
    <mergeCell ref="E8911:G8911"/>
    <mergeCell ref="E8900:G8900"/>
    <mergeCell ref="E8901:G8901"/>
    <mergeCell ref="E8902:G8902"/>
    <mergeCell ref="E8903:G8903"/>
    <mergeCell ref="E8904:G8904"/>
    <mergeCell ref="E8905:G8905"/>
    <mergeCell ref="E8894:G8894"/>
    <mergeCell ref="E8895:G8895"/>
    <mergeCell ref="E8896:G8896"/>
    <mergeCell ref="E8897:G8897"/>
    <mergeCell ref="E8898:G8898"/>
    <mergeCell ref="E8899:G8899"/>
    <mergeCell ref="E8888:G8888"/>
    <mergeCell ref="E8889:G8889"/>
    <mergeCell ref="E8890:G8890"/>
    <mergeCell ref="E8891:G8891"/>
    <mergeCell ref="E8892:G8892"/>
    <mergeCell ref="E8893:G8893"/>
    <mergeCell ref="E8882:G8882"/>
    <mergeCell ref="E8883:G8883"/>
    <mergeCell ref="E8884:G8884"/>
    <mergeCell ref="E8885:G8885"/>
    <mergeCell ref="E8886:G8886"/>
    <mergeCell ref="E8887:G8887"/>
    <mergeCell ref="E8876:G8876"/>
    <mergeCell ref="E8877:G8877"/>
    <mergeCell ref="E8878:G8878"/>
    <mergeCell ref="E8879:G8879"/>
    <mergeCell ref="E8880:G8880"/>
    <mergeCell ref="E8881:G8881"/>
    <mergeCell ref="E8870:G8870"/>
    <mergeCell ref="E8871:G8871"/>
    <mergeCell ref="E8872:G8872"/>
    <mergeCell ref="E8873:G8873"/>
    <mergeCell ref="E8874:G8874"/>
    <mergeCell ref="E8875:G8875"/>
    <mergeCell ref="E8864:G8864"/>
    <mergeCell ref="E8865:G8865"/>
    <mergeCell ref="E8866:G8866"/>
    <mergeCell ref="E8867:G8867"/>
    <mergeCell ref="E8868:G8868"/>
    <mergeCell ref="E8869:G8869"/>
    <mergeCell ref="E8858:G8858"/>
    <mergeCell ref="E8859:G8859"/>
    <mergeCell ref="E8860:G8860"/>
    <mergeCell ref="E8861:G8861"/>
    <mergeCell ref="E8862:G8862"/>
    <mergeCell ref="E8863:G8863"/>
    <mergeCell ref="E8852:G8852"/>
    <mergeCell ref="E8853:G8853"/>
    <mergeCell ref="E8854:G8854"/>
    <mergeCell ref="E8855:G8855"/>
    <mergeCell ref="E8856:G8856"/>
    <mergeCell ref="E8857:G8857"/>
    <mergeCell ref="E8846:G8846"/>
    <mergeCell ref="E8847:G8847"/>
    <mergeCell ref="E8848:G8848"/>
    <mergeCell ref="E8849:G8849"/>
    <mergeCell ref="E8850:G8850"/>
    <mergeCell ref="E8851:G8851"/>
    <mergeCell ref="E8840:G8840"/>
    <mergeCell ref="E8841:G8841"/>
    <mergeCell ref="E8842:G8842"/>
    <mergeCell ref="E8843:G8843"/>
    <mergeCell ref="E8844:G8844"/>
    <mergeCell ref="E8845:G8845"/>
    <mergeCell ref="E8834:G8834"/>
    <mergeCell ref="E8835:G8835"/>
    <mergeCell ref="E8836:G8836"/>
    <mergeCell ref="E8837:G8837"/>
    <mergeCell ref="E8838:G8838"/>
    <mergeCell ref="E8839:G8839"/>
    <mergeCell ref="E8828:G8828"/>
    <mergeCell ref="E8829:G8829"/>
    <mergeCell ref="E8830:G8830"/>
    <mergeCell ref="E8831:G8831"/>
    <mergeCell ref="E8832:G8832"/>
    <mergeCell ref="E8833:G8833"/>
    <mergeCell ref="E8822:G8822"/>
    <mergeCell ref="E8823:G8823"/>
    <mergeCell ref="E8824:G8824"/>
    <mergeCell ref="E8825:G8825"/>
    <mergeCell ref="E8826:G8826"/>
    <mergeCell ref="E8827:G8827"/>
    <mergeCell ref="E8816:G8816"/>
    <mergeCell ref="E8817:G8817"/>
    <mergeCell ref="E8818:G8818"/>
    <mergeCell ref="E8819:G8819"/>
    <mergeCell ref="E8820:G8820"/>
    <mergeCell ref="E8821:G8821"/>
    <mergeCell ref="E8810:G8810"/>
    <mergeCell ref="E8811:G8811"/>
    <mergeCell ref="E8812:G8812"/>
    <mergeCell ref="E8813:G8813"/>
    <mergeCell ref="E8814:G8814"/>
    <mergeCell ref="E8815:G8815"/>
    <mergeCell ref="E8804:G8804"/>
    <mergeCell ref="E8805:G8805"/>
    <mergeCell ref="E8806:G8806"/>
    <mergeCell ref="E8807:G8807"/>
    <mergeCell ref="E8808:G8808"/>
    <mergeCell ref="E8809:G8809"/>
    <mergeCell ref="E8798:G8798"/>
    <mergeCell ref="E8799:G8799"/>
    <mergeCell ref="E8800:G8800"/>
    <mergeCell ref="E8801:G8801"/>
    <mergeCell ref="E8802:G8802"/>
    <mergeCell ref="E8803:G8803"/>
    <mergeCell ref="E8792:G8792"/>
    <mergeCell ref="E8793:G8793"/>
    <mergeCell ref="E8794:G8794"/>
    <mergeCell ref="E8795:G8795"/>
    <mergeCell ref="E8796:G8796"/>
    <mergeCell ref="E8797:G8797"/>
    <mergeCell ref="E8786:G8786"/>
    <mergeCell ref="E8787:G8787"/>
    <mergeCell ref="E8788:G8788"/>
    <mergeCell ref="E8789:G8789"/>
    <mergeCell ref="E8790:G8790"/>
    <mergeCell ref="E8791:G8791"/>
    <mergeCell ref="E8780:G8780"/>
    <mergeCell ref="E8781:G8781"/>
    <mergeCell ref="E8782:G8782"/>
    <mergeCell ref="E8783:G8783"/>
    <mergeCell ref="E8784:G8784"/>
    <mergeCell ref="E8785:G8785"/>
    <mergeCell ref="E8774:G8774"/>
    <mergeCell ref="E8775:G8775"/>
    <mergeCell ref="E8776:G8776"/>
    <mergeCell ref="E8777:G8777"/>
    <mergeCell ref="E8778:G8778"/>
    <mergeCell ref="E8779:G8779"/>
    <mergeCell ref="E8768:G8768"/>
    <mergeCell ref="E8769:G8769"/>
    <mergeCell ref="E8770:G8770"/>
    <mergeCell ref="E8771:G8771"/>
    <mergeCell ref="E8772:G8772"/>
    <mergeCell ref="E8773:G8773"/>
    <mergeCell ref="E8762:G8762"/>
    <mergeCell ref="E8763:G8763"/>
    <mergeCell ref="E8764:G8764"/>
    <mergeCell ref="E8765:G8765"/>
    <mergeCell ref="E8766:G8766"/>
    <mergeCell ref="E8767:G8767"/>
    <mergeCell ref="E8756:G8756"/>
    <mergeCell ref="E8757:G8757"/>
    <mergeCell ref="E8758:G8758"/>
    <mergeCell ref="E8759:G8759"/>
    <mergeCell ref="E8760:G8760"/>
    <mergeCell ref="E8761:G8761"/>
    <mergeCell ref="E8750:G8750"/>
    <mergeCell ref="E8751:G8751"/>
    <mergeCell ref="E8752:G8752"/>
    <mergeCell ref="E8753:G8753"/>
    <mergeCell ref="E8754:G8754"/>
    <mergeCell ref="E8755:G8755"/>
    <mergeCell ref="E8744:G8744"/>
    <mergeCell ref="E8745:G8745"/>
    <mergeCell ref="E8746:G8746"/>
    <mergeCell ref="E8747:G8747"/>
    <mergeCell ref="E8748:G8748"/>
    <mergeCell ref="E8749:G8749"/>
    <mergeCell ref="E8738:G8738"/>
    <mergeCell ref="E8739:G8739"/>
    <mergeCell ref="E8740:G8740"/>
    <mergeCell ref="E8741:G8741"/>
    <mergeCell ref="E8742:G8742"/>
    <mergeCell ref="E8743:G8743"/>
    <mergeCell ref="E8732:G8732"/>
    <mergeCell ref="E8733:G8733"/>
    <mergeCell ref="E8734:G8734"/>
    <mergeCell ref="E8735:G8735"/>
    <mergeCell ref="E8736:G8736"/>
    <mergeCell ref="E8737:G8737"/>
    <mergeCell ref="E8726:G8726"/>
    <mergeCell ref="E8727:G8727"/>
    <mergeCell ref="E8728:G8728"/>
    <mergeCell ref="E8729:G8729"/>
    <mergeCell ref="E8730:G8730"/>
    <mergeCell ref="E8731:G8731"/>
    <mergeCell ref="E8720:G8720"/>
    <mergeCell ref="E8721:G8721"/>
    <mergeCell ref="E8722:G8722"/>
    <mergeCell ref="E8723:G8723"/>
    <mergeCell ref="E8724:G8724"/>
    <mergeCell ref="E8725:G8725"/>
    <mergeCell ref="E8714:G8714"/>
    <mergeCell ref="E8715:G8715"/>
    <mergeCell ref="E8716:G8716"/>
    <mergeCell ref="E8717:G8717"/>
    <mergeCell ref="E8718:G8718"/>
    <mergeCell ref="E8719:G8719"/>
    <mergeCell ref="E8708:G8708"/>
    <mergeCell ref="E8709:G8709"/>
    <mergeCell ref="E8710:G8710"/>
    <mergeCell ref="E8711:G8711"/>
    <mergeCell ref="E8712:G8712"/>
    <mergeCell ref="E8713:G8713"/>
    <mergeCell ref="E8702:G8702"/>
    <mergeCell ref="E8703:G8703"/>
    <mergeCell ref="E8704:G8704"/>
    <mergeCell ref="E8705:G8705"/>
    <mergeCell ref="E8706:G8706"/>
    <mergeCell ref="E8707:G8707"/>
    <mergeCell ref="E8696:G8696"/>
    <mergeCell ref="E8697:G8697"/>
    <mergeCell ref="E8698:G8698"/>
    <mergeCell ref="E8699:G8699"/>
    <mergeCell ref="E8700:G8700"/>
    <mergeCell ref="E8701:G8701"/>
    <mergeCell ref="E8690:G8690"/>
    <mergeCell ref="E8691:G8691"/>
    <mergeCell ref="E8692:G8692"/>
    <mergeCell ref="E8693:G8693"/>
    <mergeCell ref="E8694:G8694"/>
    <mergeCell ref="E8695:G8695"/>
    <mergeCell ref="E8684:G8684"/>
    <mergeCell ref="E8685:G8685"/>
    <mergeCell ref="E8686:G8686"/>
    <mergeCell ref="E8687:G8687"/>
    <mergeCell ref="E8688:G8688"/>
    <mergeCell ref="E8689:G8689"/>
    <mergeCell ref="E8678:G8678"/>
    <mergeCell ref="E8679:G8679"/>
    <mergeCell ref="E8680:G8680"/>
    <mergeCell ref="E8681:G8681"/>
    <mergeCell ref="E8682:G8682"/>
    <mergeCell ref="E8683:G8683"/>
    <mergeCell ref="E8672:G8672"/>
    <mergeCell ref="E8673:G8673"/>
    <mergeCell ref="E8674:G8674"/>
    <mergeCell ref="E8675:G8675"/>
    <mergeCell ref="E8676:G8676"/>
    <mergeCell ref="E8677:G8677"/>
    <mergeCell ref="E8666:G8666"/>
    <mergeCell ref="E8667:G8667"/>
    <mergeCell ref="E8668:G8668"/>
    <mergeCell ref="E8669:G8669"/>
    <mergeCell ref="E8670:G8670"/>
    <mergeCell ref="E8671:G8671"/>
    <mergeCell ref="E8660:G8660"/>
    <mergeCell ref="E8661:G8661"/>
    <mergeCell ref="E8662:G8662"/>
    <mergeCell ref="E8663:G8663"/>
    <mergeCell ref="E8664:G8664"/>
    <mergeCell ref="E8665:G8665"/>
    <mergeCell ref="E8654:G8654"/>
    <mergeCell ref="E8655:G8655"/>
    <mergeCell ref="E8656:G8656"/>
    <mergeCell ref="E8657:G8657"/>
    <mergeCell ref="E8658:G8658"/>
    <mergeCell ref="E8659:G8659"/>
    <mergeCell ref="E8648:G8648"/>
    <mergeCell ref="E8649:G8649"/>
    <mergeCell ref="E8650:G8650"/>
    <mergeCell ref="E8651:G8651"/>
    <mergeCell ref="E8652:G8652"/>
    <mergeCell ref="E8653:G8653"/>
    <mergeCell ref="E8642:G8642"/>
    <mergeCell ref="E8643:G8643"/>
    <mergeCell ref="E8644:G8644"/>
    <mergeCell ref="E8645:G8645"/>
    <mergeCell ref="E8646:G8646"/>
    <mergeCell ref="E8647:G8647"/>
    <mergeCell ref="E8636:G8636"/>
    <mergeCell ref="E8637:G8637"/>
    <mergeCell ref="E8638:G8638"/>
    <mergeCell ref="E8639:G8639"/>
    <mergeCell ref="E8640:G8640"/>
    <mergeCell ref="E8641:G8641"/>
    <mergeCell ref="E8630:G8630"/>
    <mergeCell ref="E8631:G8631"/>
    <mergeCell ref="E8632:G8632"/>
    <mergeCell ref="E8633:G8633"/>
    <mergeCell ref="E8634:G8634"/>
    <mergeCell ref="E8635:G8635"/>
    <mergeCell ref="E8624:G8624"/>
    <mergeCell ref="E8625:G8625"/>
    <mergeCell ref="E8626:G8626"/>
    <mergeCell ref="E8627:G8627"/>
    <mergeCell ref="E8628:G8628"/>
    <mergeCell ref="E8629:G8629"/>
    <mergeCell ref="E8618:G8618"/>
    <mergeCell ref="E8619:G8619"/>
    <mergeCell ref="E8620:G8620"/>
    <mergeCell ref="E8621:G8621"/>
    <mergeCell ref="E8622:G8622"/>
    <mergeCell ref="E8623:G8623"/>
    <mergeCell ref="E8612:G8612"/>
    <mergeCell ref="E8613:G8613"/>
    <mergeCell ref="E8614:G8614"/>
    <mergeCell ref="E8615:G8615"/>
    <mergeCell ref="E8616:G8616"/>
    <mergeCell ref="E8617:G8617"/>
    <mergeCell ref="E8606:G8606"/>
    <mergeCell ref="E8607:G8607"/>
    <mergeCell ref="E8608:G8608"/>
    <mergeCell ref="E8609:G8609"/>
    <mergeCell ref="E8610:G8610"/>
    <mergeCell ref="E8611:G8611"/>
    <mergeCell ref="E8600:G8600"/>
    <mergeCell ref="E8601:G8601"/>
    <mergeCell ref="E8602:G8602"/>
    <mergeCell ref="E8603:G8603"/>
    <mergeCell ref="E8604:G8604"/>
    <mergeCell ref="E8605:G8605"/>
    <mergeCell ref="E8594:G8594"/>
    <mergeCell ref="E8595:G8595"/>
    <mergeCell ref="E8596:G8596"/>
    <mergeCell ref="E8597:G8597"/>
    <mergeCell ref="E8598:G8598"/>
    <mergeCell ref="E8599:G8599"/>
    <mergeCell ref="E8588:G8588"/>
    <mergeCell ref="E8589:G8589"/>
    <mergeCell ref="E8590:G8590"/>
    <mergeCell ref="E8591:G8591"/>
    <mergeCell ref="E8592:G8592"/>
    <mergeCell ref="E8593:G8593"/>
    <mergeCell ref="E8582:G8582"/>
    <mergeCell ref="E8583:G8583"/>
    <mergeCell ref="E8584:G8584"/>
    <mergeCell ref="E8585:G8585"/>
    <mergeCell ref="E8586:G8586"/>
    <mergeCell ref="E8587:G8587"/>
    <mergeCell ref="E8576:G8576"/>
    <mergeCell ref="E8577:G8577"/>
    <mergeCell ref="E8578:G8578"/>
    <mergeCell ref="E8579:G8579"/>
    <mergeCell ref="E8580:G8580"/>
    <mergeCell ref="E8581:G8581"/>
    <mergeCell ref="E8570:G8570"/>
    <mergeCell ref="E8571:G8571"/>
    <mergeCell ref="E8572:G8572"/>
    <mergeCell ref="E8573:G8573"/>
    <mergeCell ref="E8574:G8574"/>
    <mergeCell ref="E8575:G8575"/>
    <mergeCell ref="E8564:G8564"/>
    <mergeCell ref="E8565:G8565"/>
    <mergeCell ref="E8566:G8566"/>
    <mergeCell ref="E8567:G8567"/>
    <mergeCell ref="E8568:G8568"/>
    <mergeCell ref="E8569:G8569"/>
    <mergeCell ref="E8558:G8558"/>
    <mergeCell ref="E8559:G8559"/>
    <mergeCell ref="E8560:G8560"/>
    <mergeCell ref="E8561:G8561"/>
    <mergeCell ref="E8562:G8562"/>
    <mergeCell ref="E8563:G8563"/>
    <mergeCell ref="E8552:G8552"/>
    <mergeCell ref="E8553:G8553"/>
    <mergeCell ref="E8554:G8554"/>
    <mergeCell ref="E8555:G8555"/>
    <mergeCell ref="E8556:G8556"/>
    <mergeCell ref="E8557:G8557"/>
    <mergeCell ref="E8546:G8546"/>
    <mergeCell ref="E8547:G8547"/>
    <mergeCell ref="E8548:G8548"/>
    <mergeCell ref="E8549:G8549"/>
    <mergeCell ref="E8550:G8550"/>
    <mergeCell ref="E8551:G8551"/>
    <mergeCell ref="E8540:G8540"/>
    <mergeCell ref="E8541:G8541"/>
    <mergeCell ref="E8542:G8542"/>
    <mergeCell ref="E8543:G8543"/>
    <mergeCell ref="E8544:G8544"/>
    <mergeCell ref="E8545:G8545"/>
    <mergeCell ref="E8534:G8534"/>
    <mergeCell ref="E8535:G8535"/>
    <mergeCell ref="E8536:G8536"/>
    <mergeCell ref="E8537:G8537"/>
    <mergeCell ref="E8538:G8538"/>
    <mergeCell ref="E8539:G8539"/>
    <mergeCell ref="E8528:G8528"/>
    <mergeCell ref="E8529:G8529"/>
    <mergeCell ref="E8530:G8530"/>
    <mergeCell ref="E8531:G8531"/>
    <mergeCell ref="E8532:G8532"/>
    <mergeCell ref="E8533:G8533"/>
    <mergeCell ref="E8522:G8522"/>
    <mergeCell ref="E8523:G8523"/>
    <mergeCell ref="E8524:G8524"/>
    <mergeCell ref="E8525:G8525"/>
    <mergeCell ref="E8526:G8526"/>
    <mergeCell ref="E8527:G8527"/>
    <mergeCell ref="E8516:G8516"/>
    <mergeCell ref="E8517:G8517"/>
    <mergeCell ref="E8518:G8518"/>
    <mergeCell ref="E8519:G8519"/>
    <mergeCell ref="E8520:G8520"/>
    <mergeCell ref="E8521:G8521"/>
    <mergeCell ref="E8510:G8510"/>
    <mergeCell ref="E8511:G8511"/>
    <mergeCell ref="E8512:G8512"/>
    <mergeCell ref="E8513:G8513"/>
    <mergeCell ref="E8514:G8514"/>
    <mergeCell ref="E8515:G8515"/>
    <mergeCell ref="E8504:G8504"/>
    <mergeCell ref="E8505:G8505"/>
    <mergeCell ref="E8506:G8506"/>
    <mergeCell ref="E8507:G8507"/>
    <mergeCell ref="E8508:G8508"/>
    <mergeCell ref="E8509:G8509"/>
    <mergeCell ref="E8498:G8498"/>
    <mergeCell ref="E8499:G8499"/>
    <mergeCell ref="E8500:G8500"/>
    <mergeCell ref="E8501:G8501"/>
    <mergeCell ref="E8502:G8502"/>
    <mergeCell ref="E8503:G8503"/>
    <mergeCell ref="E8492:G8492"/>
    <mergeCell ref="E8493:G8493"/>
    <mergeCell ref="E8494:G8494"/>
    <mergeCell ref="E8495:G8495"/>
    <mergeCell ref="E8496:G8496"/>
    <mergeCell ref="E8497:G8497"/>
    <mergeCell ref="E8486:G8486"/>
    <mergeCell ref="E8487:G8487"/>
    <mergeCell ref="E8488:G8488"/>
    <mergeCell ref="E8489:G8489"/>
    <mergeCell ref="E8490:G8490"/>
    <mergeCell ref="E8491:G8491"/>
    <mergeCell ref="E8480:G8480"/>
    <mergeCell ref="E8481:G8481"/>
    <mergeCell ref="E8482:G8482"/>
    <mergeCell ref="E8483:G8483"/>
    <mergeCell ref="E8484:G8484"/>
    <mergeCell ref="E8485:G8485"/>
    <mergeCell ref="E8474:G8474"/>
    <mergeCell ref="E8475:G8475"/>
    <mergeCell ref="E8476:G8476"/>
    <mergeCell ref="E8477:G8477"/>
    <mergeCell ref="E8478:G8478"/>
    <mergeCell ref="E8479:G8479"/>
    <mergeCell ref="E8468:G8468"/>
    <mergeCell ref="E8469:G8469"/>
    <mergeCell ref="E8470:G8470"/>
    <mergeCell ref="E8471:G8471"/>
    <mergeCell ref="E8472:G8472"/>
    <mergeCell ref="E8473:G8473"/>
    <mergeCell ref="E8462:G8462"/>
    <mergeCell ref="E8463:G8463"/>
    <mergeCell ref="E8464:G8464"/>
    <mergeCell ref="E8465:G8465"/>
    <mergeCell ref="E8466:G8466"/>
    <mergeCell ref="E8467:G8467"/>
    <mergeCell ref="E8456:G8456"/>
    <mergeCell ref="E8457:G8457"/>
    <mergeCell ref="E8458:G8458"/>
    <mergeCell ref="E8459:G8459"/>
    <mergeCell ref="E8460:G8460"/>
    <mergeCell ref="E8461:G8461"/>
    <mergeCell ref="E8450:G8450"/>
    <mergeCell ref="E8451:G8451"/>
    <mergeCell ref="E8452:G8452"/>
    <mergeCell ref="E8453:G8453"/>
    <mergeCell ref="E8454:G8454"/>
    <mergeCell ref="E8455:G8455"/>
    <mergeCell ref="E8444:G8444"/>
    <mergeCell ref="E8445:G8445"/>
    <mergeCell ref="E8446:G8446"/>
    <mergeCell ref="E8447:G8447"/>
    <mergeCell ref="E8448:G8448"/>
    <mergeCell ref="E8449:G8449"/>
    <mergeCell ref="E8438:G8438"/>
    <mergeCell ref="E8439:G8439"/>
    <mergeCell ref="E8440:G8440"/>
    <mergeCell ref="E8441:G8441"/>
    <mergeCell ref="E8442:G8442"/>
    <mergeCell ref="E8443:G8443"/>
    <mergeCell ref="E8432:G8432"/>
    <mergeCell ref="E8433:G8433"/>
    <mergeCell ref="E8434:G8434"/>
    <mergeCell ref="E8435:G8435"/>
    <mergeCell ref="E8436:G8436"/>
    <mergeCell ref="E8437:G8437"/>
    <mergeCell ref="E8426:G8426"/>
    <mergeCell ref="E8427:G8427"/>
    <mergeCell ref="E8428:G8428"/>
    <mergeCell ref="E8429:G8429"/>
    <mergeCell ref="E8430:G8430"/>
    <mergeCell ref="E8431:G8431"/>
    <mergeCell ref="E8420:G8420"/>
    <mergeCell ref="E8421:G8421"/>
    <mergeCell ref="E8422:G8422"/>
    <mergeCell ref="E8423:G8423"/>
    <mergeCell ref="E8424:G8424"/>
    <mergeCell ref="E8425:G8425"/>
    <mergeCell ref="E8414:G8414"/>
    <mergeCell ref="E8415:G8415"/>
    <mergeCell ref="E8416:G8416"/>
    <mergeCell ref="E8417:G8417"/>
    <mergeCell ref="E8418:G8418"/>
    <mergeCell ref="E8419:G8419"/>
    <mergeCell ref="E8408:G8408"/>
    <mergeCell ref="E8409:G8409"/>
    <mergeCell ref="E8410:G8410"/>
    <mergeCell ref="E8411:G8411"/>
    <mergeCell ref="E8412:G8412"/>
    <mergeCell ref="E8413:G8413"/>
    <mergeCell ref="E8402:G8402"/>
    <mergeCell ref="E8403:G8403"/>
    <mergeCell ref="E8404:G8404"/>
    <mergeCell ref="E8405:G8405"/>
    <mergeCell ref="E8406:G8406"/>
    <mergeCell ref="E8407:G8407"/>
    <mergeCell ref="E8396:G8396"/>
    <mergeCell ref="E8397:G8397"/>
    <mergeCell ref="E8398:G8398"/>
    <mergeCell ref="E8399:G8399"/>
    <mergeCell ref="E8400:G8400"/>
    <mergeCell ref="E8401:G8401"/>
    <mergeCell ref="E8390:G8390"/>
    <mergeCell ref="E8391:G8391"/>
    <mergeCell ref="E8392:G8392"/>
    <mergeCell ref="E8393:G8393"/>
    <mergeCell ref="E8394:G8394"/>
    <mergeCell ref="E8395:G8395"/>
    <mergeCell ref="E8384:G8384"/>
    <mergeCell ref="E8385:G8385"/>
    <mergeCell ref="E8386:G8386"/>
    <mergeCell ref="E8387:G8387"/>
    <mergeCell ref="E8388:G8388"/>
    <mergeCell ref="E8389:G8389"/>
    <mergeCell ref="E8378:G8378"/>
    <mergeCell ref="E8379:G8379"/>
    <mergeCell ref="E8380:G8380"/>
    <mergeCell ref="E8381:G8381"/>
    <mergeCell ref="E8382:G8382"/>
    <mergeCell ref="E8383:G8383"/>
    <mergeCell ref="E8372:G8372"/>
    <mergeCell ref="E8373:G8373"/>
    <mergeCell ref="E8374:G8374"/>
    <mergeCell ref="E8375:G8375"/>
    <mergeCell ref="E8376:G8376"/>
    <mergeCell ref="E8377:G8377"/>
    <mergeCell ref="E8366:G8366"/>
    <mergeCell ref="E8367:G8367"/>
    <mergeCell ref="E8368:G8368"/>
    <mergeCell ref="E8369:G8369"/>
    <mergeCell ref="E8370:G8370"/>
    <mergeCell ref="E8371:G8371"/>
    <mergeCell ref="E8360:G8360"/>
    <mergeCell ref="E8361:G8361"/>
    <mergeCell ref="E8362:G8362"/>
    <mergeCell ref="E8363:G8363"/>
    <mergeCell ref="E8364:G8364"/>
    <mergeCell ref="E8365:G8365"/>
    <mergeCell ref="E8354:G8354"/>
    <mergeCell ref="E8355:G8355"/>
    <mergeCell ref="E8356:G8356"/>
    <mergeCell ref="E8357:G8357"/>
    <mergeCell ref="E8358:G8358"/>
    <mergeCell ref="E8359:G8359"/>
    <mergeCell ref="E8348:G8348"/>
    <mergeCell ref="E8349:G8349"/>
    <mergeCell ref="E8350:G8350"/>
    <mergeCell ref="E8351:G8351"/>
    <mergeCell ref="E8352:G8352"/>
    <mergeCell ref="E8353:G8353"/>
    <mergeCell ref="E8342:G8342"/>
    <mergeCell ref="E8343:G8343"/>
    <mergeCell ref="E8344:G8344"/>
    <mergeCell ref="E8345:G8345"/>
    <mergeCell ref="E8346:G8346"/>
    <mergeCell ref="E8347:G8347"/>
    <mergeCell ref="E8336:G8336"/>
    <mergeCell ref="E8337:G8337"/>
    <mergeCell ref="E8338:G8338"/>
    <mergeCell ref="E8339:G8339"/>
    <mergeCell ref="E8340:G8340"/>
    <mergeCell ref="E8341:G8341"/>
    <mergeCell ref="E8330:G8330"/>
    <mergeCell ref="E8331:G8331"/>
    <mergeCell ref="E8332:G8332"/>
    <mergeCell ref="E8333:G8333"/>
    <mergeCell ref="E8334:G8334"/>
    <mergeCell ref="E8335:G8335"/>
    <mergeCell ref="E8324:G8324"/>
    <mergeCell ref="E8325:G8325"/>
    <mergeCell ref="E8326:G8326"/>
    <mergeCell ref="E8327:G8327"/>
    <mergeCell ref="E8328:G8328"/>
    <mergeCell ref="E8329:G8329"/>
    <mergeCell ref="E8318:G8318"/>
    <mergeCell ref="E8319:G8319"/>
    <mergeCell ref="E8320:G8320"/>
    <mergeCell ref="E8321:G8321"/>
    <mergeCell ref="E8322:G8322"/>
    <mergeCell ref="E8323:G8323"/>
    <mergeCell ref="E8312:G8312"/>
    <mergeCell ref="E8313:G8313"/>
    <mergeCell ref="E8314:G8314"/>
    <mergeCell ref="E8315:G8315"/>
    <mergeCell ref="E8316:G8316"/>
    <mergeCell ref="E8317:G8317"/>
    <mergeCell ref="E8306:G8306"/>
    <mergeCell ref="E8307:G8307"/>
    <mergeCell ref="E8308:G8308"/>
    <mergeCell ref="E8309:G8309"/>
    <mergeCell ref="E8310:G8310"/>
    <mergeCell ref="E8311:G8311"/>
    <mergeCell ref="E8300:G8300"/>
    <mergeCell ref="E8301:G8301"/>
    <mergeCell ref="E8302:G8302"/>
    <mergeCell ref="E8303:G8303"/>
    <mergeCell ref="E8304:G8304"/>
    <mergeCell ref="E8305:G8305"/>
    <mergeCell ref="E8294:G8294"/>
    <mergeCell ref="E8295:G8295"/>
    <mergeCell ref="E8296:G8296"/>
    <mergeCell ref="E8297:G8297"/>
    <mergeCell ref="E8298:G8298"/>
    <mergeCell ref="E8299:G8299"/>
    <mergeCell ref="E8288:G8288"/>
    <mergeCell ref="E8289:G8289"/>
    <mergeCell ref="E8290:G8290"/>
    <mergeCell ref="E8291:G8291"/>
    <mergeCell ref="E8292:G8292"/>
    <mergeCell ref="E8293:G8293"/>
    <mergeCell ref="E8282:G8282"/>
    <mergeCell ref="E8283:G8283"/>
    <mergeCell ref="E8284:G8284"/>
    <mergeCell ref="E8285:G8285"/>
    <mergeCell ref="E8286:G8286"/>
    <mergeCell ref="E8287:G8287"/>
    <mergeCell ref="E8276:G8276"/>
    <mergeCell ref="E8277:G8277"/>
    <mergeCell ref="E8278:G8278"/>
    <mergeCell ref="E8279:G8279"/>
    <mergeCell ref="E8280:G8280"/>
    <mergeCell ref="E8281:G8281"/>
    <mergeCell ref="E8270:G8270"/>
    <mergeCell ref="E8271:G8271"/>
    <mergeCell ref="E8272:G8272"/>
    <mergeCell ref="E8273:G8273"/>
    <mergeCell ref="E8274:G8274"/>
    <mergeCell ref="E8275:G8275"/>
    <mergeCell ref="E8264:G8264"/>
    <mergeCell ref="E8265:G8265"/>
    <mergeCell ref="E8266:G8266"/>
    <mergeCell ref="E8267:G8267"/>
    <mergeCell ref="E8268:G8268"/>
    <mergeCell ref="E8269:G8269"/>
    <mergeCell ref="E8258:G8258"/>
    <mergeCell ref="E8259:G8259"/>
    <mergeCell ref="E8260:G8260"/>
    <mergeCell ref="E8261:G8261"/>
    <mergeCell ref="E8262:G8262"/>
    <mergeCell ref="E8263:G8263"/>
    <mergeCell ref="E8252:G8252"/>
    <mergeCell ref="E8253:G8253"/>
    <mergeCell ref="E8254:G8254"/>
    <mergeCell ref="E8255:G8255"/>
    <mergeCell ref="E8256:G8256"/>
    <mergeCell ref="E8257:G8257"/>
    <mergeCell ref="E8246:G8246"/>
    <mergeCell ref="E8247:G8247"/>
    <mergeCell ref="E8248:G8248"/>
    <mergeCell ref="E8249:G8249"/>
    <mergeCell ref="E8250:G8250"/>
    <mergeCell ref="E8251:G8251"/>
    <mergeCell ref="E8240:G8240"/>
    <mergeCell ref="E8241:G8241"/>
    <mergeCell ref="E8242:G8242"/>
    <mergeCell ref="E8243:G8243"/>
    <mergeCell ref="E8244:G8244"/>
    <mergeCell ref="E8245:G8245"/>
    <mergeCell ref="E8234:G8234"/>
    <mergeCell ref="E8235:G8235"/>
    <mergeCell ref="E8236:G8236"/>
    <mergeCell ref="E8237:G8237"/>
    <mergeCell ref="E8238:G8238"/>
    <mergeCell ref="E8239:G8239"/>
    <mergeCell ref="E8228:G8228"/>
    <mergeCell ref="E8229:G8229"/>
    <mergeCell ref="E8230:G8230"/>
    <mergeCell ref="E8231:G8231"/>
    <mergeCell ref="E8232:G8232"/>
    <mergeCell ref="E8233:G8233"/>
    <mergeCell ref="E8222:G8222"/>
    <mergeCell ref="E8223:G8223"/>
    <mergeCell ref="E8224:G8224"/>
    <mergeCell ref="E8225:G8225"/>
    <mergeCell ref="E8226:G8226"/>
    <mergeCell ref="E8227:G8227"/>
    <mergeCell ref="E8216:G8216"/>
    <mergeCell ref="E8217:G8217"/>
    <mergeCell ref="E8218:G8218"/>
    <mergeCell ref="E8219:G8219"/>
    <mergeCell ref="E8220:G8220"/>
    <mergeCell ref="E8221:G8221"/>
    <mergeCell ref="E8210:G8210"/>
    <mergeCell ref="E8211:G8211"/>
    <mergeCell ref="E8212:G8212"/>
    <mergeCell ref="E8213:G8213"/>
    <mergeCell ref="E8214:G8214"/>
    <mergeCell ref="E8215:G8215"/>
    <mergeCell ref="E8204:G8204"/>
    <mergeCell ref="E8205:G8205"/>
    <mergeCell ref="E8206:G8206"/>
    <mergeCell ref="E8207:G8207"/>
    <mergeCell ref="E8208:G8208"/>
    <mergeCell ref="E8209:G8209"/>
    <mergeCell ref="E8198:G8198"/>
    <mergeCell ref="E8199:G8199"/>
    <mergeCell ref="E8200:G8200"/>
    <mergeCell ref="E8201:G8201"/>
    <mergeCell ref="E8202:G8202"/>
    <mergeCell ref="E8203:G8203"/>
    <mergeCell ref="E8192:G8192"/>
    <mergeCell ref="E8193:G8193"/>
    <mergeCell ref="E8194:G8194"/>
    <mergeCell ref="E8195:G8195"/>
    <mergeCell ref="E8196:G8196"/>
    <mergeCell ref="E8197:G8197"/>
    <mergeCell ref="E8186:G8186"/>
    <mergeCell ref="E8187:G8187"/>
    <mergeCell ref="E8188:G8188"/>
    <mergeCell ref="E8189:G8189"/>
    <mergeCell ref="E8190:G8190"/>
    <mergeCell ref="E8191:G8191"/>
    <mergeCell ref="E8180:G8180"/>
    <mergeCell ref="E8181:G8181"/>
    <mergeCell ref="E8182:G8182"/>
    <mergeCell ref="E8183:G8183"/>
    <mergeCell ref="E8184:G8184"/>
    <mergeCell ref="E8185:G8185"/>
    <mergeCell ref="E8174:G8174"/>
    <mergeCell ref="E8175:G8175"/>
    <mergeCell ref="E8176:G8176"/>
    <mergeCell ref="E8177:G8177"/>
    <mergeCell ref="E8178:G8178"/>
    <mergeCell ref="E8179:G8179"/>
    <mergeCell ref="E8168:G8168"/>
    <mergeCell ref="E8169:G8169"/>
    <mergeCell ref="E8170:G8170"/>
    <mergeCell ref="E8171:G8171"/>
    <mergeCell ref="E8172:G8172"/>
    <mergeCell ref="E8173:G8173"/>
    <mergeCell ref="E8162:G8162"/>
    <mergeCell ref="E8163:G8163"/>
    <mergeCell ref="E8164:G8164"/>
    <mergeCell ref="E8165:G8165"/>
    <mergeCell ref="E8166:G8166"/>
    <mergeCell ref="E8167:G8167"/>
    <mergeCell ref="E8156:G8156"/>
    <mergeCell ref="E8157:G8157"/>
    <mergeCell ref="E8158:G8158"/>
    <mergeCell ref="E8159:G8159"/>
    <mergeCell ref="E8160:G8160"/>
    <mergeCell ref="E8161:G8161"/>
    <mergeCell ref="E8150:G8150"/>
    <mergeCell ref="E8151:G8151"/>
    <mergeCell ref="E8152:G8152"/>
    <mergeCell ref="E8153:G8153"/>
    <mergeCell ref="E8154:G8154"/>
    <mergeCell ref="E8155:G8155"/>
    <mergeCell ref="E8144:G8144"/>
    <mergeCell ref="E8145:G8145"/>
    <mergeCell ref="E8146:G8146"/>
    <mergeCell ref="E8147:G8147"/>
    <mergeCell ref="E8148:G8148"/>
    <mergeCell ref="E8149:G8149"/>
    <mergeCell ref="E8138:G8138"/>
    <mergeCell ref="E8139:G8139"/>
    <mergeCell ref="E8140:G8140"/>
    <mergeCell ref="E8141:G8141"/>
    <mergeCell ref="E8142:G8142"/>
    <mergeCell ref="E8143:G8143"/>
    <mergeCell ref="E8132:G8132"/>
    <mergeCell ref="E8133:G8133"/>
    <mergeCell ref="E8134:G8134"/>
    <mergeCell ref="E8135:G8135"/>
    <mergeCell ref="E8136:G8136"/>
    <mergeCell ref="E8137:G8137"/>
    <mergeCell ref="E8126:G8126"/>
    <mergeCell ref="E8127:G8127"/>
    <mergeCell ref="E8128:G8128"/>
    <mergeCell ref="E8129:G8129"/>
    <mergeCell ref="E8130:G8130"/>
    <mergeCell ref="E8131:G8131"/>
    <mergeCell ref="E8120:G8120"/>
    <mergeCell ref="E8121:G8121"/>
    <mergeCell ref="E8122:G8122"/>
    <mergeCell ref="E8123:G8123"/>
    <mergeCell ref="E8124:G8124"/>
    <mergeCell ref="E8125:G8125"/>
    <mergeCell ref="E8114:G8114"/>
    <mergeCell ref="E8115:G8115"/>
    <mergeCell ref="E8116:G8116"/>
    <mergeCell ref="E8117:G8117"/>
    <mergeCell ref="E8118:G8118"/>
    <mergeCell ref="E8119:G8119"/>
    <mergeCell ref="E8108:G8108"/>
    <mergeCell ref="E8109:G8109"/>
    <mergeCell ref="E8110:G8110"/>
    <mergeCell ref="E8111:G8111"/>
    <mergeCell ref="E8112:G8112"/>
    <mergeCell ref="E8113:G8113"/>
    <mergeCell ref="E8102:G8102"/>
    <mergeCell ref="E8103:G8103"/>
    <mergeCell ref="E8104:G8104"/>
    <mergeCell ref="E8105:G8105"/>
    <mergeCell ref="E8106:G8106"/>
    <mergeCell ref="E8107:G8107"/>
    <mergeCell ref="E8096:G8096"/>
    <mergeCell ref="E8097:G8097"/>
    <mergeCell ref="E8098:G8098"/>
    <mergeCell ref="E8099:G8099"/>
    <mergeCell ref="E8100:G8100"/>
    <mergeCell ref="E8101:G8101"/>
    <mergeCell ref="E8090:G8090"/>
    <mergeCell ref="E8091:G8091"/>
    <mergeCell ref="E8092:G8092"/>
    <mergeCell ref="E8093:G8093"/>
    <mergeCell ref="E8094:G8094"/>
    <mergeCell ref="E8095:G8095"/>
    <mergeCell ref="E8084:G8084"/>
    <mergeCell ref="E8085:G8085"/>
    <mergeCell ref="E8086:G8086"/>
    <mergeCell ref="E8087:G8087"/>
    <mergeCell ref="E8088:G8088"/>
    <mergeCell ref="E8089:G8089"/>
    <mergeCell ref="E8078:G8078"/>
    <mergeCell ref="E8079:G8079"/>
    <mergeCell ref="E8080:G8080"/>
    <mergeCell ref="E8081:G8081"/>
    <mergeCell ref="E8082:G8082"/>
    <mergeCell ref="E8083:G8083"/>
    <mergeCell ref="E8072:G8072"/>
    <mergeCell ref="E8073:G8073"/>
    <mergeCell ref="E8074:G8074"/>
    <mergeCell ref="E8075:G8075"/>
    <mergeCell ref="E8076:G8076"/>
    <mergeCell ref="E8077:G8077"/>
    <mergeCell ref="E8066:G8066"/>
    <mergeCell ref="E8067:G8067"/>
    <mergeCell ref="E8068:G8068"/>
    <mergeCell ref="E8069:G8069"/>
    <mergeCell ref="E8070:G8070"/>
    <mergeCell ref="E8071:G8071"/>
    <mergeCell ref="E8060:G8060"/>
    <mergeCell ref="E8061:G8061"/>
    <mergeCell ref="E8062:G8062"/>
    <mergeCell ref="E8063:G8063"/>
    <mergeCell ref="E8064:G8064"/>
    <mergeCell ref="E8065:G8065"/>
    <mergeCell ref="E8054:G8054"/>
    <mergeCell ref="E8055:G8055"/>
    <mergeCell ref="E8056:G8056"/>
    <mergeCell ref="E8057:G8057"/>
    <mergeCell ref="E8058:G8058"/>
    <mergeCell ref="E8059:G8059"/>
    <mergeCell ref="E8048:G8048"/>
    <mergeCell ref="E8049:G8049"/>
    <mergeCell ref="E8050:G8050"/>
    <mergeCell ref="E8051:G8051"/>
    <mergeCell ref="E8052:G8052"/>
    <mergeCell ref="E8053:G8053"/>
    <mergeCell ref="E8042:G8042"/>
    <mergeCell ref="E8043:G8043"/>
    <mergeCell ref="E8044:G8044"/>
    <mergeCell ref="E8045:G8045"/>
    <mergeCell ref="E8046:G8046"/>
    <mergeCell ref="E8047:G8047"/>
    <mergeCell ref="E8036:G8036"/>
    <mergeCell ref="E8037:G8037"/>
    <mergeCell ref="E8038:G8038"/>
    <mergeCell ref="E8039:G8039"/>
    <mergeCell ref="E8040:G8040"/>
    <mergeCell ref="E8041:G8041"/>
    <mergeCell ref="E8030:G8030"/>
    <mergeCell ref="E8031:G8031"/>
    <mergeCell ref="E8032:G8032"/>
    <mergeCell ref="E8033:G8033"/>
    <mergeCell ref="E8034:G8034"/>
    <mergeCell ref="E8035:G8035"/>
    <mergeCell ref="E8024:G8024"/>
    <mergeCell ref="E8025:G8025"/>
    <mergeCell ref="E8026:G8026"/>
    <mergeCell ref="E8027:G8027"/>
    <mergeCell ref="E8028:G8028"/>
    <mergeCell ref="E8029:G8029"/>
    <mergeCell ref="E8018:G8018"/>
    <mergeCell ref="E8019:G8019"/>
    <mergeCell ref="E8020:G8020"/>
    <mergeCell ref="E8021:G8021"/>
    <mergeCell ref="E8022:G8022"/>
    <mergeCell ref="E8023:G8023"/>
    <mergeCell ref="E8012:G8012"/>
    <mergeCell ref="E8013:G8013"/>
    <mergeCell ref="E8014:G8014"/>
    <mergeCell ref="E8015:G8015"/>
    <mergeCell ref="E8016:G8016"/>
    <mergeCell ref="E8017:G8017"/>
    <mergeCell ref="E8006:G8006"/>
    <mergeCell ref="E8007:G8007"/>
    <mergeCell ref="E8008:G8008"/>
    <mergeCell ref="E8009:G8009"/>
    <mergeCell ref="E8010:G8010"/>
    <mergeCell ref="E8011:G8011"/>
    <mergeCell ref="E8000:G8000"/>
    <mergeCell ref="E8001:G8001"/>
    <mergeCell ref="E8002:G8002"/>
    <mergeCell ref="E8003:G8003"/>
    <mergeCell ref="E8004:G8004"/>
    <mergeCell ref="E8005:G8005"/>
    <mergeCell ref="E7994:G7994"/>
    <mergeCell ref="E7995:G7995"/>
    <mergeCell ref="E7996:G7996"/>
    <mergeCell ref="E7997:G7997"/>
    <mergeCell ref="E7998:G7998"/>
    <mergeCell ref="E7999:G7999"/>
    <mergeCell ref="E7988:G7988"/>
    <mergeCell ref="E7989:G7989"/>
    <mergeCell ref="E7990:G7990"/>
    <mergeCell ref="E7991:G7991"/>
    <mergeCell ref="E7992:G7992"/>
    <mergeCell ref="E7993:G7993"/>
    <mergeCell ref="E7982:G7982"/>
    <mergeCell ref="E7983:G7983"/>
    <mergeCell ref="E7984:G7984"/>
    <mergeCell ref="E7985:G7985"/>
    <mergeCell ref="E7986:G7986"/>
    <mergeCell ref="E7987:G7987"/>
    <mergeCell ref="E7976:G7976"/>
    <mergeCell ref="E7977:G7977"/>
    <mergeCell ref="E7978:G7978"/>
    <mergeCell ref="E7979:G7979"/>
    <mergeCell ref="E7980:G7980"/>
    <mergeCell ref="E7981:G7981"/>
    <mergeCell ref="E7970:G7970"/>
    <mergeCell ref="E7971:G7971"/>
    <mergeCell ref="E7972:G7972"/>
    <mergeCell ref="E7973:G7973"/>
    <mergeCell ref="E7974:G7974"/>
    <mergeCell ref="E7975:G7975"/>
    <mergeCell ref="E7964:G7964"/>
    <mergeCell ref="E7965:G7965"/>
    <mergeCell ref="E7966:G7966"/>
    <mergeCell ref="E7967:G7967"/>
    <mergeCell ref="E7968:G7968"/>
    <mergeCell ref="E7969:G7969"/>
    <mergeCell ref="E7958:G7958"/>
    <mergeCell ref="E7959:G7959"/>
    <mergeCell ref="E7960:G7960"/>
    <mergeCell ref="E7961:G7961"/>
    <mergeCell ref="E7962:G7962"/>
    <mergeCell ref="E7963:G7963"/>
    <mergeCell ref="E7952:G7952"/>
    <mergeCell ref="E7953:G7953"/>
    <mergeCell ref="E7954:G7954"/>
    <mergeCell ref="E7955:G7955"/>
    <mergeCell ref="E7956:G7956"/>
    <mergeCell ref="E7957:G7957"/>
    <mergeCell ref="E7946:G7946"/>
    <mergeCell ref="E7947:G7947"/>
    <mergeCell ref="E7948:G7948"/>
    <mergeCell ref="E7949:G7949"/>
    <mergeCell ref="E7950:G7950"/>
    <mergeCell ref="E7951:G7951"/>
    <mergeCell ref="E7940:G7940"/>
    <mergeCell ref="E7941:G7941"/>
    <mergeCell ref="E7942:G7942"/>
    <mergeCell ref="E7943:G7943"/>
    <mergeCell ref="E7944:G7944"/>
    <mergeCell ref="E7945:G7945"/>
    <mergeCell ref="E7934:G7934"/>
    <mergeCell ref="E7935:G7935"/>
    <mergeCell ref="E7936:G7936"/>
    <mergeCell ref="E7937:G7937"/>
    <mergeCell ref="E7938:G7938"/>
    <mergeCell ref="E7939:G7939"/>
    <mergeCell ref="E7928:G7928"/>
    <mergeCell ref="E7929:G7929"/>
    <mergeCell ref="E7930:G7930"/>
    <mergeCell ref="E7931:G7931"/>
    <mergeCell ref="E7932:G7932"/>
    <mergeCell ref="E7933:G7933"/>
    <mergeCell ref="E7922:G7922"/>
    <mergeCell ref="E7923:G7923"/>
    <mergeCell ref="E7924:G7924"/>
    <mergeCell ref="E7925:G7925"/>
    <mergeCell ref="E7926:G7926"/>
    <mergeCell ref="E7927:G7927"/>
    <mergeCell ref="E7916:G7916"/>
    <mergeCell ref="E7917:G7917"/>
    <mergeCell ref="E7918:G7918"/>
    <mergeCell ref="E7919:G7919"/>
    <mergeCell ref="E7920:G7920"/>
    <mergeCell ref="E7921:G7921"/>
    <mergeCell ref="E7910:G7910"/>
    <mergeCell ref="E7911:G7911"/>
    <mergeCell ref="E7912:G7912"/>
    <mergeCell ref="E7913:G7913"/>
    <mergeCell ref="E7914:G7914"/>
    <mergeCell ref="E7915:G7915"/>
    <mergeCell ref="E7904:G7904"/>
    <mergeCell ref="E7905:G7905"/>
    <mergeCell ref="E7906:G7906"/>
    <mergeCell ref="E7907:G7907"/>
    <mergeCell ref="E7908:G7908"/>
    <mergeCell ref="E7909:G7909"/>
    <mergeCell ref="E7898:G7898"/>
    <mergeCell ref="E7899:G7899"/>
    <mergeCell ref="E7900:G7900"/>
    <mergeCell ref="E7901:G7901"/>
    <mergeCell ref="E7902:G7902"/>
    <mergeCell ref="E7903:G7903"/>
    <mergeCell ref="E7892:G7892"/>
    <mergeCell ref="E7893:G7893"/>
    <mergeCell ref="E7894:G7894"/>
    <mergeCell ref="E7895:G7895"/>
    <mergeCell ref="E7896:G7896"/>
    <mergeCell ref="E7897:G7897"/>
    <mergeCell ref="E7886:G7886"/>
    <mergeCell ref="E7887:G7887"/>
    <mergeCell ref="E7888:G7888"/>
    <mergeCell ref="E7889:G7889"/>
    <mergeCell ref="E7890:G7890"/>
    <mergeCell ref="E7891:G7891"/>
    <mergeCell ref="E7880:G7880"/>
    <mergeCell ref="E7881:G7881"/>
    <mergeCell ref="E7882:G7882"/>
    <mergeCell ref="E7883:G7883"/>
    <mergeCell ref="E7884:G7884"/>
    <mergeCell ref="E7885:G7885"/>
    <mergeCell ref="E7874:G7874"/>
    <mergeCell ref="E7875:G7875"/>
    <mergeCell ref="E7876:G7876"/>
    <mergeCell ref="E7877:G7877"/>
    <mergeCell ref="E7878:G7878"/>
    <mergeCell ref="E7879:G7879"/>
    <mergeCell ref="E7868:G7868"/>
    <mergeCell ref="E7869:G7869"/>
    <mergeCell ref="E7870:G7870"/>
    <mergeCell ref="E7871:G7871"/>
    <mergeCell ref="E7872:G7872"/>
    <mergeCell ref="E7873:G7873"/>
    <mergeCell ref="E7862:G7862"/>
    <mergeCell ref="E7863:G7863"/>
    <mergeCell ref="E7864:G7864"/>
    <mergeCell ref="E7865:G7865"/>
    <mergeCell ref="E7866:G7866"/>
    <mergeCell ref="E7867:G7867"/>
    <mergeCell ref="E7856:G7856"/>
    <mergeCell ref="E7857:G7857"/>
    <mergeCell ref="E7858:G7858"/>
    <mergeCell ref="E7859:G7859"/>
    <mergeCell ref="E7860:G7860"/>
    <mergeCell ref="E7861:G7861"/>
    <mergeCell ref="E7850:G7850"/>
    <mergeCell ref="E7851:G7851"/>
    <mergeCell ref="E7852:G7852"/>
    <mergeCell ref="E7853:G7853"/>
    <mergeCell ref="E7854:G7854"/>
    <mergeCell ref="E7855:G7855"/>
    <mergeCell ref="E7844:G7844"/>
    <mergeCell ref="E7845:G7845"/>
    <mergeCell ref="E7846:G7846"/>
    <mergeCell ref="E7847:G7847"/>
    <mergeCell ref="E7848:G7848"/>
    <mergeCell ref="E7849:G7849"/>
    <mergeCell ref="E7838:G7838"/>
    <mergeCell ref="E7839:G7839"/>
    <mergeCell ref="E7840:G7840"/>
    <mergeCell ref="E7841:G7841"/>
    <mergeCell ref="E7842:G7842"/>
    <mergeCell ref="E7843:G7843"/>
    <mergeCell ref="E7832:G7832"/>
    <mergeCell ref="E7833:G7833"/>
    <mergeCell ref="E7834:G7834"/>
    <mergeCell ref="E7835:G7835"/>
    <mergeCell ref="E7836:G7836"/>
    <mergeCell ref="E7837:G7837"/>
    <mergeCell ref="E7826:G7826"/>
    <mergeCell ref="E7827:G7827"/>
    <mergeCell ref="E7828:G7828"/>
    <mergeCell ref="E7829:G7829"/>
    <mergeCell ref="E7830:G7830"/>
    <mergeCell ref="E7831:G7831"/>
    <mergeCell ref="E7820:G7820"/>
    <mergeCell ref="E7821:G7821"/>
    <mergeCell ref="E7822:G7822"/>
    <mergeCell ref="E7823:G7823"/>
    <mergeCell ref="E7824:G7824"/>
    <mergeCell ref="E7825:G7825"/>
    <mergeCell ref="E7814:G7814"/>
    <mergeCell ref="E7815:G7815"/>
    <mergeCell ref="E7816:G7816"/>
    <mergeCell ref="E7817:G7817"/>
    <mergeCell ref="E7818:G7818"/>
    <mergeCell ref="E7819:G7819"/>
    <mergeCell ref="E7808:G7808"/>
    <mergeCell ref="E7809:G7809"/>
    <mergeCell ref="E7810:G7810"/>
    <mergeCell ref="E7811:G7811"/>
    <mergeCell ref="E7812:G7812"/>
    <mergeCell ref="E7813:G7813"/>
    <mergeCell ref="E7802:G7802"/>
    <mergeCell ref="E7803:G7803"/>
    <mergeCell ref="E7804:G7804"/>
    <mergeCell ref="E7805:G7805"/>
    <mergeCell ref="E7806:G7806"/>
    <mergeCell ref="E7807:G7807"/>
    <mergeCell ref="E7796:G7796"/>
    <mergeCell ref="E7797:G7797"/>
    <mergeCell ref="E7798:G7798"/>
    <mergeCell ref="E7799:G7799"/>
    <mergeCell ref="E7800:G7800"/>
    <mergeCell ref="E7801:G7801"/>
    <mergeCell ref="E7790:G7790"/>
    <mergeCell ref="E7791:G7791"/>
    <mergeCell ref="E7792:G7792"/>
    <mergeCell ref="E7793:G7793"/>
    <mergeCell ref="E7794:G7794"/>
    <mergeCell ref="E7795:G7795"/>
    <mergeCell ref="E7784:G7784"/>
    <mergeCell ref="E7785:G7785"/>
    <mergeCell ref="E7786:G7786"/>
    <mergeCell ref="E7787:G7787"/>
    <mergeCell ref="E7788:G7788"/>
    <mergeCell ref="E7789:G7789"/>
    <mergeCell ref="E7778:G7778"/>
    <mergeCell ref="E7779:G7779"/>
    <mergeCell ref="E7780:G7780"/>
    <mergeCell ref="E7781:G7781"/>
    <mergeCell ref="E7782:G7782"/>
    <mergeCell ref="E7783:G7783"/>
    <mergeCell ref="E7772:G7772"/>
    <mergeCell ref="E7773:G7773"/>
    <mergeCell ref="E7774:G7774"/>
    <mergeCell ref="E7775:G7775"/>
    <mergeCell ref="E7776:G7776"/>
    <mergeCell ref="E7777:G7777"/>
    <mergeCell ref="E7766:G7766"/>
    <mergeCell ref="E7767:G7767"/>
    <mergeCell ref="E7768:G7768"/>
    <mergeCell ref="E7769:G7769"/>
    <mergeCell ref="E7770:G7770"/>
    <mergeCell ref="E7771:G7771"/>
    <mergeCell ref="E7760:G7760"/>
    <mergeCell ref="E7761:G7761"/>
    <mergeCell ref="E7762:G7762"/>
    <mergeCell ref="E7763:G7763"/>
    <mergeCell ref="E7764:G7764"/>
    <mergeCell ref="E7765:G7765"/>
    <mergeCell ref="E7754:G7754"/>
    <mergeCell ref="E7755:G7755"/>
    <mergeCell ref="E7756:G7756"/>
    <mergeCell ref="E7757:G7757"/>
    <mergeCell ref="E7758:G7758"/>
    <mergeCell ref="E7759:G7759"/>
    <mergeCell ref="E7748:G7748"/>
    <mergeCell ref="E7749:G7749"/>
    <mergeCell ref="E7750:G7750"/>
    <mergeCell ref="E7751:G7751"/>
    <mergeCell ref="E7752:G7752"/>
    <mergeCell ref="E7753:G7753"/>
    <mergeCell ref="E7742:G7742"/>
    <mergeCell ref="E7743:G7743"/>
    <mergeCell ref="E7744:G7744"/>
    <mergeCell ref="E7745:G7745"/>
    <mergeCell ref="E7746:G7746"/>
    <mergeCell ref="E7747:G7747"/>
    <mergeCell ref="E7736:G7736"/>
    <mergeCell ref="E7737:G7737"/>
    <mergeCell ref="E7738:G7738"/>
    <mergeCell ref="E7739:G7739"/>
    <mergeCell ref="E7740:G7740"/>
    <mergeCell ref="E7741:G7741"/>
    <mergeCell ref="E7730:G7730"/>
    <mergeCell ref="E7731:G7731"/>
    <mergeCell ref="E7732:G7732"/>
    <mergeCell ref="E7733:G7733"/>
    <mergeCell ref="E7734:G7734"/>
    <mergeCell ref="E7735:G7735"/>
    <mergeCell ref="E7724:G7724"/>
    <mergeCell ref="E7725:G7725"/>
    <mergeCell ref="E7726:G7726"/>
    <mergeCell ref="E7727:G7727"/>
    <mergeCell ref="E7728:G7728"/>
    <mergeCell ref="E7729:G7729"/>
    <mergeCell ref="E7718:G7718"/>
    <mergeCell ref="E7719:G7719"/>
    <mergeCell ref="E7720:G7720"/>
    <mergeCell ref="E7721:G7721"/>
    <mergeCell ref="E7722:G7722"/>
    <mergeCell ref="E7723:G7723"/>
    <mergeCell ref="E7712:G7712"/>
    <mergeCell ref="E7713:G7713"/>
    <mergeCell ref="E7714:G7714"/>
    <mergeCell ref="E7715:G7715"/>
    <mergeCell ref="E7716:G7716"/>
    <mergeCell ref="E7717:G7717"/>
    <mergeCell ref="E7706:G7706"/>
    <mergeCell ref="E7707:G7707"/>
    <mergeCell ref="E7708:G7708"/>
    <mergeCell ref="E7709:G7709"/>
    <mergeCell ref="E7710:G7710"/>
    <mergeCell ref="E7711:G7711"/>
    <mergeCell ref="E7700:G7700"/>
    <mergeCell ref="E7701:G7701"/>
    <mergeCell ref="E7702:G7702"/>
    <mergeCell ref="E7703:G7703"/>
    <mergeCell ref="E7704:G7704"/>
    <mergeCell ref="E7705:G7705"/>
    <mergeCell ref="E7694:G7694"/>
    <mergeCell ref="E7695:G7695"/>
    <mergeCell ref="E7696:G7696"/>
    <mergeCell ref="E7697:G7697"/>
    <mergeCell ref="E7698:G7698"/>
    <mergeCell ref="E7699:G7699"/>
    <mergeCell ref="E7688:G7688"/>
    <mergeCell ref="E7689:G7689"/>
    <mergeCell ref="E7690:G7690"/>
    <mergeCell ref="E7691:G7691"/>
    <mergeCell ref="E7692:G7692"/>
    <mergeCell ref="E7693:G7693"/>
    <mergeCell ref="E7682:G7682"/>
    <mergeCell ref="E7683:G7683"/>
    <mergeCell ref="E7684:G7684"/>
    <mergeCell ref="E7685:G7685"/>
    <mergeCell ref="E7686:G7686"/>
    <mergeCell ref="E7687:G7687"/>
    <mergeCell ref="E7676:G7676"/>
    <mergeCell ref="E7677:G7677"/>
    <mergeCell ref="E7678:G7678"/>
    <mergeCell ref="E7679:G7679"/>
    <mergeCell ref="E7680:G7680"/>
    <mergeCell ref="E7681:G7681"/>
    <mergeCell ref="E7670:G7670"/>
    <mergeCell ref="E7671:G7671"/>
    <mergeCell ref="E7672:G7672"/>
    <mergeCell ref="E7673:G7673"/>
    <mergeCell ref="E7674:G7674"/>
    <mergeCell ref="E7675:G7675"/>
    <mergeCell ref="E7664:G7664"/>
    <mergeCell ref="E7665:G7665"/>
    <mergeCell ref="E7666:G7666"/>
    <mergeCell ref="E7667:G7667"/>
    <mergeCell ref="E7668:G7668"/>
    <mergeCell ref="E7669:G7669"/>
    <mergeCell ref="E7658:G7658"/>
    <mergeCell ref="E7659:G7659"/>
    <mergeCell ref="E7660:G7660"/>
    <mergeCell ref="E7661:G7661"/>
    <mergeCell ref="E7662:G7662"/>
    <mergeCell ref="E7663:G7663"/>
    <mergeCell ref="E7652:G7652"/>
    <mergeCell ref="E7653:G7653"/>
    <mergeCell ref="E7654:G7654"/>
    <mergeCell ref="E7655:G7655"/>
    <mergeCell ref="E7656:G7656"/>
    <mergeCell ref="E7657:G7657"/>
    <mergeCell ref="E7646:G7646"/>
    <mergeCell ref="E7647:G7647"/>
    <mergeCell ref="E7648:G7648"/>
    <mergeCell ref="E7649:G7649"/>
    <mergeCell ref="E7650:G7650"/>
    <mergeCell ref="E7651:G7651"/>
    <mergeCell ref="E7640:G7640"/>
    <mergeCell ref="E7641:G7641"/>
    <mergeCell ref="E7642:G7642"/>
    <mergeCell ref="E7643:G7643"/>
    <mergeCell ref="E7644:G7644"/>
    <mergeCell ref="E7645:G7645"/>
    <mergeCell ref="E7634:G7634"/>
    <mergeCell ref="E7635:G7635"/>
    <mergeCell ref="E7636:G7636"/>
    <mergeCell ref="E7637:G7637"/>
    <mergeCell ref="E7638:G7638"/>
    <mergeCell ref="E7639:G7639"/>
    <mergeCell ref="E7628:G7628"/>
    <mergeCell ref="E7629:G7629"/>
    <mergeCell ref="E7630:G7630"/>
    <mergeCell ref="E7631:G7631"/>
    <mergeCell ref="E7632:G7632"/>
    <mergeCell ref="E7633:G7633"/>
    <mergeCell ref="E7622:G7622"/>
    <mergeCell ref="E7623:G7623"/>
    <mergeCell ref="E7624:G7624"/>
    <mergeCell ref="E7625:G7625"/>
    <mergeCell ref="E7626:G7626"/>
    <mergeCell ref="E7627:G7627"/>
    <mergeCell ref="E7616:G7616"/>
    <mergeCell ref="E7617:G7617"/>
    <mergeCell ref="E7618:G7618"/>
    <mergeCell ref="E7619:G7619"/>
    <mergeCell ref="E7620:G7620"/>
    <mergeCell ref="E7621:G7621"/>
    <mergeCell ref="E7610:G7610"/>
    <mergeCell ref="E7611:G7611"/>
    <mergeCell ref="E7612:G7612"/>
    <mergeCell ref="E7613:G7613"/>
    <mergeCell ref="E7614:G7614"/>
    <mergeCell ref="E7615:G7615"/>
    <mergeCell ref="E7604:G7604"/>
    <mergeCell ref="E7605:G7605"/>
    <mergeCell ref="E7606:G7606"/>
    <mergeCell ref="E7607:G7607"/>
    <mergeCell ref="E7608:G7608"/>
    <mergeCell ref="E7609:G7609"/>
    <mergeCell ref="E7598:G7598"/>
    <mergeCell ref="E7599:G7599"/>
    <mergeCell ref="E7600:G7600"/>
    <mergeCell ref="E7601:G7601"/>
    <mergeCell ref="E7602:G7602"/>
    <mergeCell ref="E7603:G7603"/>
    <mergeCell ref="E7592:G7592"/>
    <mergeCell ref="E7593:G7593"/>
    <mergeCell ref="E7594:G7594"/>
    <mergeCell ref="E7595:G7595"/>
    <mergeCell ref="E7596:G7596"/>
    <mergeCell ref="E7597:G7597"/>
    <mergeCell ref="E7586:G7586"/>
    <mergeCell ref="E7587:G7587"/>
    <mergeCell ref="E7588:G7588"/>
    <mergeCell ref="E7589:G7589"/>
    <mergeCell ref="E7590:G7590"/>
    <mergeCell ref="E7591:G7591"/>
    <mergeCell ref="E7580:G7580"/>
    <mergeCell ref="E7581:G7581"/>
    <mergeCell ref="E7582:G7582"/>
    <mergeCell ref="E7583:G7583"/>
    <mergeCell ref="E7584:G7584"/>
    <mergeCell ref="E7585:G7585"/>
    <mergeCell ref="E7574:G7574"/>
    <mergeCell ref="E7575:G7575"/>
    <mergeCell ref="E7576:G7576"/>
    <mergeCell ref="E7577:G7577"/>
    <mergeCell ref="E7578:G7578"/>
    <mergeCell ref="E7579:G7579"/>
    <mergeCell ref="E7568:G7568"/>
    <mergeCell ref="E7569:G7569"/>
    <mergeCell ref="E7570:G7570"/>
    <mergeCell ref="E7571:G7571"/>
    <mergeCell ref="E7572:G7572"/>
    <mergeCell ref="E7573:G7573"/>
    <mergeCell ref="E7562:G7562"/>
    <mergeCell ref="E7563:G7563"/>
    <mergeCell ref="E7564:G7564"/>
    <mergeCell ref="E7565:G7565"/>
    <mergeCell ref="E7566:G7566"/>
    <mergeCell ref="E7567:G7567"/>
    <mergeCell ref="E7556:G7556"/>
    <mergeCell ref="E7557:G7557"/>
    <mergeCell ref="E7558:G7558"/>
    <mergeCell ref="E7559:G7559"/>
    <mergeCell ref="E7560:G7560"/>
    <mergeCell ref="E7561:G7561"/>
    <mergeCell ref="E7550:G7550"/>
    <mergeCell ref="E7551:G7551"/>
    <mergeCell ref="E7552:G7552"/>
    <mergeCell ref="E7553:G7553"/>
    <mergeCell ref="E7554:G7554"/>
    <mergeCell ref="E7555:G7555"/>
    <mergeCell ref="E7544:G7544"/>
    <mergeCell ref="E7545:G7545"/>
    <mergeCell ref="E7546:G7546"/>
    <mergeCell ref="E7547:G7547"/>
    <mergeCell ref="E7548:G7548"/>
    <mergeCell ref="E7549:G7549"/>
    <mergeCell ref="E7538:G7538"/>
    <mergeCell ref="E7539:G7539"/>
    <mergeCell ref="E7540:G7540"/>
    <mergeCell ref="E7541:G7541"/>
    <mergeCell ref="E7542:G7542"/>
    <mergeCell ref="E7543:G7543"/>
    <mergeCell ref="E7532:G7532"/>
    <mergeCell ref="E7533:G7533"/>
    <mergeCell ref="E7534:G7534"/>
    <mergeCell ref="E7535:G7535"/>
    <mergeCell ref="E7536:G7536"/>
    <mergeCell ref="E7537:G7537"/>
    <mergeCell ref="E7526:G7526"/>
    <mergeCell ref="E7527:G7527"/>
    <mergeCell ref="E7528:G7528"/>
    <mergeCell ref="E7529:G7529"/>
    <mergeCell ref="E7530:G7530"/>
    <mergeCell ref="E7531:G7531"/>
    <mergeCell ref="E7520:G7520"/>
    <mergeCell ref="E7521:G7521"/>
    <mergeCell ref="E7522:G7522"/>
    <mergeCell ref="E7523:G7523"/>
    <mergeCell ref="E7524:G7524"/>
    <mergeCell ref="E7525:G7525"/>
    <mergeCell ref="E7514:G7514"/>
    <mergeCell ref="E7515:G7515"/>
    <mergeCell ref="E7516:G7516"/>
    <mergeCell ref="E7517:G7517"/>
    <mergeCell ref="E7518:G7518"/>
    <mergeCell ref="E7519:G7519"/>
    <mergeCell ref="E7508:G7508"/>
    <mergeCell ref="E7509:G7509"/>
    <mergeCell ref="E7510:G7510"/>
    <mergeCell ref="E7511:G7511"/>
    <mergeCell ref="E7512:G7512"/>
    <mergeCell ref="E7513:G7513"/>
    <mergeCell ref="E7502:G7502"/>
    <mergeCell ref="E7503:G7503"/>
    <mergeCell ref="E7504:G7504"/>
    <mergeCell ref="E7505:G7505"/>
    <mergeCell ref="E7506:G7506"/>
    <mergeCell ref="E7507:G7507"/>
    <mergeCell ref="E7496:G7496"/>
    <mergeCell ref="E7497:G7497"/>
    <mergeCell ref="E7498:G7498"/>
    <mergeCell ref="E7499:G7499"/>
    <mergeCell ref="E7500:G7500"/>
    <mergeCell ref="E7501:G7501"/>
    <mergeCell ref="E7490:G7490"/>
    <mergeCell ref="E7491:G7491"/>
    <mergeCell ref="E7492:G7492"/>
    <mergeCell ref="E7493:G7493"/>
    <mergeCell ref="E7494:G7494"/>
    <mergeCell ref="E7495:G7495"/>
    <mergeCell ref="E7484:G7484"/>
    <mergeCell ref="E7485:G7485"/>
    <mergeCell ref="E7486:G7486"/>
    <mergeCell ref="E7487:G7487"/>
    <mergeCell ref="E7488:G7488"/>
    <mergeCell ref="E7489:G7489"/>
    <mergeCell ref="E7478:G7478"/>
    <mergeCell ref="E7479:G7479"/>
    <mergeCell ref="E7480:G7480"/>
    <mergeCell ref="E7481:G7481"/>
    <mergeCell ref="E7482:G7482"/>
    <mergeCell ref="E7483:G7483"/>
    <mergeCell ref="E7472:G7472"/>
    <mergeCell ref="E7473:G7473"/>
    <mergeCell ref="E7474:G7474"/>
    <mergeCell ref="E7475:G7475"/>
    <mergeCell ref="E7476:G7476"/>
    <mergeCell ref="E7477:G7477"/>
    <mergeCell ref="E7466:G7466"/>
    <mergeCell ref="E7467:G7467"/>
    <mergeCell ref="E7468:G7468"/>
    <mergeCell ref="E7469:G7469"/>
    <mergeCell ref="E7470:G7470"/>
    <mergeCell ref="E7471:G7471"/>
    <mergeCell ref="E7460:G7460"/>
    <mergeCell ref="E7461:G7461"/>
    <mergeCell ref="E7462:G7462"/>
    <mergeCell ref="E7463:G7463"/>
    <mergeCell ref="E7464:G7464"/>
    <mergeCell ref="E7465:G7465"/>
    <mergeCell ref="E7454:G7454"/>
    <mergeCell ref="E7455:G7455"/>
    <mergeCell ref="E7456:G7456"/>
    <mergeCell ref="E7457:G7457"/>
    <mergeCell ref="E7458:G7458"/>
    <mergeCell ref="E7459:G7459"/>
    <mergeCell ref="E7448:G7448"/>
    <mergeCell ref="E7449:G7449"/>
    <mergeCell ref="E7450:G7450"/>
    <mergeCell ref="E7451:G7451"/>
    <mergeCell ref="E7452:G7452"/>
    <mergeCell ref="E7453:G7453"/>
    <mergeCell ref="E7442:G7442"/>
    <mergeCell ref="E7443:G7443"/>
    <mergeCell ref="E7444:G7444"/>
    <mergeCell ref="E7445:G7445"/>
    <mergeCell ref="E7446:G7446"/>
    <mergeCell ref="E7447:G7447"/>
    <mergeCell ref="E7436:G7436"/>
    <mergeCell ref="E7437:G7437"/>
    <mergeCell ref="E7438:G7438"/>
    <mergeCell ref="E7439:G7439"/>
    <mergeCell ref="E7440:G7440"/>
    <mergeCell ref="E7441:G7441"/>
    <mergeCell ref="E7430:G7430"/>
    <mergeCell ref="E7431:G7431"/>
    <mergeCell ref="E7432:G7432"/>
    <mergeCell ref="E7433:G7433"/>
    <mergeCell ref="E7434:G7434"/>
    <mergeCell ref="E7435:G7435"/>
    <mergeCell ref="E7424:G7424"/>
    <mergeCell ref="E7425:G7425"/>
    <mergeCell ref="E7426:G7426"/>
    <mergeCell ref="E7427:G7427"/>
    <mergeCell ref="E7428:G7428"/>
    <mergeCell ref="E7429:G7429"/>
    <mergeCell ref="E7418:G7418"/>
    <mergeCell ref="E7419:G7419"/>
    <mergeCell ref="E7420:G7420"/>
    <mergeCell ref="E7421:G7421"/>
    <mergeCell ref="E7422:G7422"/>
    <mergeCell ref="E7423:G7423"/>
    <mergeCell ref="E7412:G7412"/>
    <mergeCell ref="E7413:G7413"/>
    <mergeCell ref="E7414:G7414"/>
    <mergeCell ref="E7415:G7415"/>
    <mergeCell ref="E7416:G7416"/>
    <mergeCell ref="E7417:G7417"/>
    <mergeCell ref="E7406:G7406"/>
    <mergeCell ref="E7407:G7407"/>
    <mergeCell ref="E7408:G7408"/>
    <mergeCell ref="E7409:G7409"/>
    <mergeCell ref="E7410:G7410"/>
    <mergeCell ref="E7411:G7411"/>
    <mergeCell ref="E7400:G7400"/>
    <mergeCell ref="E7401:G7401"/>
    <mergeCell ref="E7402:G7402"/>
    <mergeCell ref="E7403:G7403"/>
    <mergeCell ref="E7404:G7404"/>
    <mergeCell ref="E7405:G7405"/>
    <mergeCell ref="E7394:G7394"/>
    <mergeCell ref="E7395:G7395"/>
    <mergeCell ref="E7396:G7396"/>
    <mergeCell ref="E7397:G7397"/>
    <mergeCell ref="E7398:G7398"/>
    <mergeCell ref="E7399:G7399"/>
    <mergeCell ref="E7388:G7388"/>
    <mergeCell ref="E7389:G7389"/>
    <mergeCell ref="E7390:G7390"/>
    <mergeCell ref="E7391:G7391"/>
    <mergeCell ref="E7392:G7392"/>
    <mergeCell ref="E7393:G7393"/>
    <mergeCell ref="E7382:G7382"/>
    <mergeCell ref="E7383:G7383"/>
    <mergeCell ref="E7384:G7384"/>
    <mergeCell ref="E7385:G7385"/>
    <mergeCell ref="E7386:G7386"/>
    <mergeCell ref="E7387:G7387"/>
    <mergeCell ref="E7376:G7376"/>
    <mergeCell ref="E7377:G7377"/>
    <mergeCell ref="E7378:G7378"/>
    <mergeCell ref="E7379:G7379"/>
    <mergeCell ref="E7380:G7380"/>
    <mergeCell ref="E7381:G7381"/>
    <mergeCell ref="E7370:G7370"/>
    <mergeCell ref="E7371:G7371"/>
    <mergeCell ref="E7372:G7372"/>
    <mergeCell ref="E7373:G7373"/>
    <mergeCell ref="E7374:G7374"/>
    <mergeCell ref="E7375:G7375"/>
    <mergeCell ref="E7364:G7364"/>
    <mergeCell ref="E7365:G7365"/>
    <mergeCell ref="E7366:G7366"/>
    <mergeCell ref="E7367:G7367"/>
    <mergeCell ref="E7368:G7368"/>
    <mergeCell ref="E7369:G7369"/>
    <mergeCell ref="E7358:G7358"/>
    <mergeCell ref="E7359:G7359"/>
    <mergeCell ref="E7360:G7360"/>
    <mergeCell ref="E7361:G7361"/>
    <mergeCell ref="E7362:G7362"/>
    <mergeCell ref="E7363:G7363"/>
    <mergeCell ref="E7352:G7352"/>
    <mergeCell ref="E7353:G7353"/>
    <mergeCell ref="E7354:G7354"/>
    <mergeCell ref="E7355:G7355"/>
    <mergeCell ref="E7356:G7356"/>
    <mergeCell ref="E7357:G7357"/>
    <mergeCell ref="E7346:G7346"/>
    <mergeCell ref="E7347:G7347"/>
    <mergeCell ref="E7348:G7348"/>
    <mergeCell ref="E7349:G7349"/>
    <mergeCell ref="E7350:G7350"/>
    <mergeCell ref="E7351:G7351"/>
    <mergeCell ref="E7340:G7340"/>
    <mergeCell ref="E7341:G7341"/>
    <mergeCell ref="E7342:G7342"/>
    <mergeCell ref="E7343:G7343"/>
    <mergeCell ref="E7344:G7344"/>
    <mergeCell ref="E7345:G7345"/>
    <mergeCell ref="E7334:G7334"/>
    <mergeCell ref="E7335:G7335"/>
    <mergeCell ref="E7336:G7336"/>
    <mergeCell ref="E7337:G7337"/>
    <mergeCell ref="E7338:G7338"/>
    <mergeCell ref="E7339:G7339"/>
    <mergeCell ref="E7328:G7328"/>
    <mergeCell ref="E7329:G7329"/>
    <mergeCell ref="E7330:G7330"/>
    <mergeCell ref="E7331:G7331"/>
    <mergeCell ref="E7332:G7332"/>
    <mergeCell ref="E7333:G7333"/>
    <mergeCell ref="E7322:G7322"/>
    <mergeCell ref="E7323:G7323"/>
    <mergeCell ref="E7324:G7324"/>
    <mergeCell ref="E7325:G7325"/>
    <mergeCell ref="E7326:G7326"/>
    <mergeCell ref="E7327:G7327"/>
    <mergeCell ref="E7316:G7316"/>
    <mergeCell ref="E7317:G7317"/>
    <mergeCell ref="E7318:G7318"/>
    <mergeCell ref="E7319:G7319"/>
    <mergeCell ref="E7320:G7320"/>
    <mergeCell ref="E7321:G7321"/>
    <mergeCell ref="E7310:G7310"/>
    <mergeCell ref="E7311:G7311"/>
    <mergeCell ref="E7312:G7312"/>
    <mergeCell ref="E7313:G7313"/>
    <mergeCell ref="E7314:G7314"/>
    <mergeCell ref="E7315:G7315"/>
    <mergeCell ref="E7304:G7304"/>
    <mergeCell ref="E7305:G7305"/>
    <mergeCell ref="E7306:G7306"/>
    <mergeCell ref="E7307:G7307"/>
    <mergeCell ref="E7308:G7308"/>
    <mergeCell ref="E7309:G7309"/>
    <mergeCell ref="E7298:G7298"/>
    <mergeCell ref="E7299:G7299"/>
    <mergeCell ref="E7300:G7300"/>
    <mergeCell ref="E7301:G7301"/>
    <mergeCell ref="E7302:G7302"/>
    <mergeCell ref="E7303:G7303"/>
    <mergeCell ref="E7292:G7292"/>
    <mergeCell ref="E7293:G7293"/>
    <mergeCell ref="E7294:G7294"/>
    <mergeCell ref="E7295:G7295"/>
    <mergeCell ref="E7296:G7296"/>
    <mergeCell ref="E7297:G7297"/>
    <mergeCell ref="E7286:G7286"/>
    <mergeCell ref="E7287:G7287"/>
    <mergeCell ref="E7288:G7288"/>
    <mergeCell ref="E7289:G7289"/>
    <mergeCell ref="E7290:G7290"/>
    <mergeCell ref="E7291:G7291"/>
    <mergeCell ref="E7280:G7280"/>
    <mergeCell ref="E7281:G7281"/>
    <mergeCell ref="E7282:G7282"/>
    <mergeCell ref="E7283:G7283"/>
    <mergeCell ref="E7284:G7284"/>
    <mergeCell ref="E7285:G7285"/>
    <mergeCell ref="E7274:G7274"/>
    <mergeCell ref="E7275:G7275"/>
    <mergeCell ref="E7276:G7276"/>
    <mergeCell ref="E7277:G7277"/>
    <mergeCell ref="E7278:G7278"/>
    <mergeCell ref="E7279:G7279"/>
    <mergeCell ref="E7268:G7268"/>
    <mergeCell ref="E7269:G7269"/>
    <mergeCell ref="E7270:G7270"/>
    <mergeCell ref="E7271:G7271"/>
    <mergeCell ref="E7272:G7272"/>
    <mergeCell ref="E7273:G7273"/>
    <mergeCell ref="E7262:G7262"/>
    <mergeCell ref="E7263:G7263"/>
    <mergeCell ref="E7264:G7264"/>
    <mergeCell ref="E7265:G7265"/>
    <mergeCell ref="E7266:G7266"/>
    <mergeCell ref="E7267:G7267"/>
    <mergeCell ref="E7256:G7256"/>
    <mergeCell ref="E7257:G7257"/>
    <mergeCell ref="E7258:G7258"/>
    <mergeCell ref="E7259:G7259"/>
    <mergeCell ref="E7260:G7260"/>
    <mergeCell ref="E7261:G7261"/>
    <mergeCell ref="E7250:G7250"/>
    <mergeCell ref="E7251:G7251"/>
    <mergeCell ref="E7252:G7252"/>
    <mergeCell ref="E7253:G7253"/>
    <mergeCell ref="E7254:G7254"/>
    <mergeCell ref="E7255:G7255"/>
    <mergeCell ref="E7244:G7244"/>
    <mergeCell ref="E7245:G7245"/>
    <mergeCell ref="E7246:G7246"/>
    <mergeCell ref="E7247:G7247"/>
    <mergeCell ref="E7248:G7248"/>
    <mergeCell ref="E7249:G7249"/>
    <mergeCell ref="E7238:G7238"/>
    <mergeCell ref="E7239:G7239"/>
    <mergeCell ref="E7240:G7240"/>
    <mergeCell ref="E7241:G7241"/>
    <mergeCell ref="E7242:G7242"/>
    <mergeCell ref="E7243:G7243"/>
    <mergeCell ref="E7232:G7232"/>
    <mergeCell ref="E7233:G7233"/>
    <mergeCell ref="E7234:G7234"/>
    <mergeCell ref="E7235:G7235"/>
    <mergeCell ref="E7236:G7236"/>
    <mergeCell ref="E7237:G7237"/>
    <mergeCell ref="E7226:G7226"/>
    <mergeCell ref="E7227:G7227"/>
    <mergeCell ref="E7228:G7228"/>
    <mergeCell ref="E7229:G7229"/>
    <mergeCell ref="E7230:G7230"/>
    <mergeCell ref="E7231:G7231"/>
    <mergeCell ref="E7220:G7220"/>
    <mergeCell ref="E7221:G7221"/>
    <mergeCell ref="E7222:G7222"/>
    <mergeCell ref="E7223:G7223"/>
    <mergeCell ref="E7224:G7224"/>
    <mergeCell ref="E7225:G7225"/>
    <mergeCell ref="E7214:G7214"/>
    <mergeCell ref="E7215:G7215"/>
    <mergeCell ref="E7216:G7216"/>
    <mergeCell ref="E7217:G7217"/>
    <mergeCell ref="E7218:G7218"/>
    <mergeCell ref="E7219:G7219"/>
    <mergeCell ref="E7208:G7208"/>
    <mergeCell ref="E7209:G7209"/>
    <mergeCell ref="E7210:G7210"/>
    <mergeCell ref="E7211:G7211"/>
    <mergeCell ref="E7212:G7212"/>
    <mergeCell ref="E7213:G7213"/>
    <mergeCell ref="E7202:G7202"/>
    <mergeCell ref="E7203:G7203"/>
    <mergeCell ref="E7204:G7204"/>
    <mergeCell ref="E7205:G7205"/>
    <mergeCell ref="E7206:G7206"/>
    <mergeCell ref="E7207:G7207"/>
    <mergeCell ref="E7196:G7196"/>
    <mergeCell ref="E7197:G7197"/>
    <mergeCell ref="E7198:G7198"/>
    <mergeCell ref="E7199:G7199"/>
    <mergeCell ref="E7200:G7200"/>
    <mergeCell ref="E7201:G7201"/>
    <mergeCell ref="E7190:G7190"/>
    <mergeCell ref="E7191:G7191"/>
    <mergeCell ref="E7192:G7192"/>
    <mergeCell ref="E7193:G7193"/>
    <mergeCell ref="E7194:G7194"/>
    <mergeCell ref="E7195:G7195"/>
    <mergeCell ref="E7184:G7184"/>
    <mergeCell ref="E7185:G7185"/>
    <mergeCell ref="E7186:G7186"/>
    <mergeCell ref="E7187:G7187"/>
    <mergeCell ref="E7188:G7188"/>
    <mergeCell ref="E7189:G7189"/>
    <mergeCell ref="E7178:G7178"/>
    <mergeCell ref="E7179:G7179"/>
    <mergeCell ref="E7180:G7180"/>
    <mergeCell ref="E7181:G7181"/>
    <mergeCell ref="E7182:G7182"/>
    <mergeCell ref="E7183:G7183"/>
    <mergeCell ref="E7172:G7172"/>
    <mergeCell ref="E7173:G7173"/>
    <mergeCell ref="E7174:G7174"/>
    <mergeCell ref="E7175:G7175"/>
    <mergeCell ref="E7176:G7176"/>
    <mergeCell ref="E7177:G7177"/>
    <mergeCell ref="E7166:G7166"/>
    <mergeCell ref="E7167:G7167"/>
    <mergeCell ref="E7168:G7168"/>
    <mergeCell ref="E7169:G7169"/>
    <mergeCell ref="E7170:G7170"/>
    <mergeCell ref="E7171:G7171"/>
    <mergeCell ref="E7160:G7160"/>
    <mergeCell ref="E7161:G7161"/>
    <mergeCell ref="E7162:G7162"/>
    <mergeCell ref="E7163:G7163"/>
    <mergeCell ref="E7164:G7164"/>
    <mergeCell ref="E7165:G7165"/>
    <mergeCell ref="E7154:G7154"/>
    <mergeCell ref="E7155:G7155"/>
    <mergeCell ref="E7156:G7156"/>
    <mergeCell ref="E7157:G7157"/>
    <mergeCell ref="E7158:G7158"/>
    <mergeCell ref="E7159:G7159"/>
    <mergeCell ref="E7148:G7148"/>
    <mergeCell ref="E7149:G7149"/>
    <mergeCell ref="E7150:G7150"/>
    <mergeCell ref="E7151:G7151"/>
    <mergeCell ref="E7152:G7152"/>
    <mergeCell ref="E7153:G7153"/>
    <mergeCell ref="E7142:G7142"/>
    <mergeCell ref="E7143:G7143"/>
    <mergeCell ref="E7144:G7144"/>
    <mergeCell ref="E7145:G7145"/>
    <mergeCell ref="E7146:G7146"/>
    <mergeCell ref="E7147:G7147"/>
    <mergeCell ref="E7136:G7136"/>
    <mergeCell ref="E7137:G7137"/>
    <mergeCell ref="E7138:G7138"/>
    <mergeCell ref="E7139:G7139"/>
    <mergeCell ref="E7140:G7140"/>
    <mergeCell ref="E7141:G7141"/>
    <mergeCell ref="E7130:G7130"/>
    <mergeCell ref="E7131:G7131"/>
    <mergeCell ref="E7132:G7132"/>
    <mergeCell ref="E7133:G7133"/>
    <mergeCell ref="E7134:G7134"/>
    <mergeCell ref="E7135:G7135"/>
    <mergeCell ref="E7124:G7124"/>
    <mergeCell ref="E7125:G7125"/>
    <mergeCell ref="E7126:G7126"/>
    <mergeCell ref="E7127:G7127"/>
    <mergeCell ref="E7128:G7128"/>
    <mergeCell ref="E7129:G7129"/>
    <mergeCell ref="E7118:G7118"/>
    <mergeCell ref="E7119:G7119"/>
    <mergeCell ref="E7120:G7120"/>
    <mergeCell ref="E7121:G7121"/>
    <mergeCell ref="E7122:G7122"/>
    <mergeCell ref="E7123:G7123"/>
    <mergeCell ref="E7112:G7112"/>
    <mergeCell ref="E7113:G7113"/>
    <mergeCell ref="E7114:G7114"/>
    <mergeCell ref="E7115:G7115"/>
    <mergeCell ref="E7116:G7116"/>
    <mergeCell ref="E7117:G7117"/>
    <mergeCell ref="E7106:G7106"/>
    <mergeCell ref="E7107:G7107"/>
    <mergeCell ref="E7108:G7108"/>
    <mergeCell ref="E7109:G7109"/>
    <mergeCell ref="E7110:G7110"/>
    <mergeCell ref="E7111:G7111"/>
    <mergeCell ref="E7100:G7100"/>
    <mergeCell ref="E7101:G7101"/>
    <mergeCell ref="E7102:G7102"/>
    <mergeCell ref="E7103:G7103"/>
    <mergeCell ref="E7104:G7104"/>
    <mergeCell ref="E7105:G7105"/>
    <mergeCell ref="E7094:G7094"/>
    <mergeCell ref="E7095:G7095"/>
    <mergeCell ref="E7096:G7096"/>
    <mergeCell ref="E7097:G7097"/>
    <mergeCell ref="E7098:G7098"/>
    <mergeCell ref="E7099:G7099"/>
    <mergeCell ref="E7088:G7088"/>
    <mergeCell ref="E7089:G7089"/>
    <mergeCell ref="E7090:G7090"/>
    <mergeCell ref="E7091:G7091"/>
    <mergeCell ref="E7092:G7092"/>
    <mergeCell ref="E7093:G7093"/>
    <mergeCell ref="E7082:G7082"/>
    <mergeCell ref="E7083:G7083"/>
    <mergeCell ref="E7084:G7084"/>
    <mergeCell ref="E7085:G7085"/>
    <mergeCell ref="E7086:G7086"/>
    <mergeCell ref="E7087:G7087"/>
    <mergeCell ref="E7076:G7076"/>
    <mergeCell ref="E7077:G7077"/>
    <mergeCell ref="E7078:G7078"/>
    <mergeCell ref="E7079:G7079"/>
    <mergeCell ref="E7080:G7080"/>
    <mergeCell ref="E7081:G7081"/>
    <mergeCell ref="E7070:G7070"/>
    <mergeCell ref="E7071:G7071"/>
    <mergeCell ref="E7072:G7072"/>
    <mergeCell ref="E7073:G7073"/>
    <mergeCell ref="E7074:G7074"/>
    <mergeCell ref="E7075:G7075"/>
    <mergeCell ref="E7064:G7064"/>
    <mergeCell ref="E7065:G7065"/>
    <mergeCell ref="E7066:G7066"/>
    <mergeCell ref="E7067:G7067"/>
    <mergeCell ref="E7068:G7068"/>
    <mergeCell ref="E7069:G7069"/>
    <mergeCell ref="E7058:G7058"/>
    <mergeCell ref="E7059:G7059"/>
    <mergeCell ref="E7060:G7060"/>
    <mergeCell ref="E7061:G7061"/>
    <mergeCell ref="E7062:G7062"/>
    <mergeCell ref="E7063:G7063"/>
    <mergeCell ref="E7052:G7052"/>
    <mergeCell ref="E7053:G7053"/>
    <mergeCell ref="E7054:G7054"/>
    <mergeCell ref="E7055:G7055"/>
    <mergeCell ref="E7056:G7056"/>
    <mergeCell ref="E7057:G7057"/>
    <mergeCell ref="E7046:G7046"/>
    <mergeCell ref="E7047:G7047"/>
    <mergeCell ref="E7048:G7048"/>
    <mergeCell ref="E7049:G7049"/>
    <mergeCell ref="E7050:G7050"/>
    <mergeCell ref="E7051:G7051"/>
    <mergeCell ref="E7040:G7040"/>
    <mergeCell ref="E7041:G7041"/>
    <mergeCell ref="E7042:G7042"/>
    <mergeCell ref="E7043:G7043"/>
    <mergeCell ref="E7044:G7044"/>
    <mergeCell ref="E7045:G7045"/>
    <mergeCell ref="E7034:G7034"/>
    <mergeCell ref="E7035:G7035"/>
    <mergeCell ref="E7036:G7036"/>
    <mergeCell ref="E7037:G7037"/>
    <mergeCell ref="E7038:G7038"/>
    <mergeCell ref="E7039:G7039"/>
    <mergeCell ref="E7028:G7028"/>
    <mergeCell ref="E7029:G7029"/>
    <mergeCell ref="E7030:G7030"/>
    <mergeCell ref="E7031:G7031"/>
    <mergeCell ref="E7032:G7032"/>
    <mergeCell ref="E7033:G7033"/>
    <mergeCell ref="E7022:G7022"/>
    <mergeCell ref="E7023:G7023"/>
    <mergeCell ref="E7024:G7024"/>
    <mergeCell ref="E7025:G7025"/>
    <mergeCell ref="E7026:G7026"/>
    <mergeCell ref="E7027:G7027"/>
    <mergeCell ref="E7016:G7016"/>
    <mergeCell ref="E7017:G7017"/>
    <mergeCell ref="E7018:G7018"/>
    <mergeCell ref="E7019:G7019"/>
    <mergeCell ref="E7020:G7020"/>
    <mergeCell ref="E7021:G7021"/>
    <mergeCell ref="E7010:G7010"/>
    <mergeCell ref="E7011:G7011"/>
    <mergeCell ref="E7012:G7012"/>
    <mergeCell ref="E7013:G7013"/>
    <mergeCell ref="E7014:G7014"/>
    <mergeCell ref="E7015:G7015"/>
    <mergeCell ref="E7004:G7004"/>
    <mergeCell ref="E7005:G7005"/>
    <mergeCell ref="E7006:G7006"/>
    <mergeCell ref="E7007:G7007"/>
    <mergeCell ref="E7008:G7008"/>
    <mergeCell ref="E7009:G7009"/>
    <mergeCell ref="E6998:G6998"/>
    <mergeCell ref="E6999:G6999"/>
    <mergeCell ref="E7000:G7000"/>
    <mergeCell ref="E7001:G7001"/>
    <mergeCell ref="E7002:G7002"/>
    <mergeCell ref="E7003:G7003"/>
    <mergeCell ref="E6992:G6992"/>
    <mergeCell ref="E6993:G6993"/>
    <mergeCell ref="E6994:G6994"/>
    <mergeCell ref="E6995:G6995"/>
    <mergeCell ref="E6996:G6996"/>
    <mergeCell ref="E6997:G6997"/>
    <mergeCell ref="E6986:G6986"/>
    <mergeCell ref="E6987:G6987"/>
    <mergeCell ref="E6988:G6988"/>
    <mergeCell ref="E6989:G6989"/>
    <mergeCell ref="E6990:G6990"/>
    <mergeCell ref="E6991:G6991"/>
    <mergeCell ref="E6980:G6980"/>
    <mergeCell ref="E6981:G6981"/>
    <mergeCell ref="E6982:G6982"/>
    <mergeCell ref="E6983:G6983"/>
    <mergeCell ref="E6984:G6984"/>
    <mergeCell ref="E6985:G6985"/>
    <mergeCell ref="E6974:G6974"/>
    <mergeCell ref="E6975:G6975"/>
    <mergeCell ref="E6976:G6976"/>
    <mergeCell ref="E6977:G6977"/>
    <mergeCell ref="E6978:G6978"/>
    <mergeCell ref="E6979:G6979"/>
    <mergeCell ref="E6968:G6968"/>
    <mergeCell ref="E6969:G6969"/>
    <mergeCell ref="E6970:G6970"/>
    <mergeCell ref="E6971:G6971"/>
    <mergeCell ref="E6972:G6972"/>
    <mergeCell ref="E6973:G6973"/>
    <mergeCell ref="E6962:G6962"/>
    <mergeCell ref="E6963:G6963"/>
    <mergeCell ref="E6964:G6964"/>
    <mergeCell ref="E6965:G6965"/>
    <mergeCell ref="E6966:G6966"/>
    <mergeCell ref="E6967:G6967"/>
    <mergeCell ref="E6956:G6956"/>
    <mergeCell ref="E6957:G6957"/>
    <mergeCell ref="E6958:G6958"/>
    <mergeCell ref="E6959:G6959"/>
    <mergeCell ref="E6960:G6960"/>
    <mergeCell ref="E6961:G6961"/>
    <mergeCell ref="E6950:G6950"/>
    <mergeCell ref="E6951:G6951"/>
    <mergeCell ref="E6952:G6952"/>
    <mergeCell ref="E6953:G6953"/>
    <mergeCell ref="E6954:G6954"/>
    <mergeCell ref="E6955:G6955"/>
    <mergeCell ref="E6944:G6944"/>
    <mergeCell ref="E6945:G6945"/>
    <mergeCell ref="E6946:G6946"/>
    <mergeCell ref="E6947:G6947"/>
    <mergeCell ref="E6948:G6948"/>
    <mergeCell ref="E6949:G6949"/>
    <mergeCell ref="E6938:G6938"/>
    <mergeCell ref="E6939:G6939"/>
    <mergeCell ref="E6940:G6940"/>
    <mergeCell ref="E6941:G6941"/>
    <mergeCell ref="E6942:G6942"/>
    <mergeCell ref="E6943:G6943"/>
    <mergeCell ref="E6932:G6932"/>
    <mergeCell ref="E6933:G6933"/>
    <mergeCell ref="E6934:G6934"/>
    <mergeCell ref="E6935:G6935"/>
    <mergeCell ref="E6936:G6936"/>
    <mergeCell ref="E6937:G6937"/>
    <mergeCell ref="E6926:G6926"/>
    <mergeCell ref="E6927:G6927"/>
    <mergeCell ref="E6928:G6928"/>
    <mergeCell ref="E6929:G6929"/>
    <mergeCell ref="E6930:G6930"/>
    <mergeCell ref="E6931:G6931"/>
    <mergeCell ref="E6920:G6920"/>
    <mergeCell ref="E6921:G6921"/>
    <mergeCell ref="E6922:G6922"/>
    <mergeCell ref="E6923:G6923"/>
    <mergeCell ref="E6924:G6924"/>
    <mergeCell ref="E6925:G6925"/>
    <mergeCell ref="E6914:G6914"/>
    <mergeCell ref="E6915:G6915"/>
    <mergeCell ref="E6916:G6916"/>
    <mergeCell ref="E6917:G6917"/>
    <mergeCell ref="E6918:G6918"/>
    <mergeCell ref="E6919:G6919"/>
    <mergeCell ref="E6908:G6908"/>
    <mergeCell ref="E6909:G6909"/>
    <mergeCell ref="E6910:G6910"/>
    <mergeCell ref="E6911:G6911"/>
    <mergeCell ref="E6912:G6912"/>
    <mergeCell ref="E6913:G6913"/>
    <mergeCell ref="E6902:G6902"/>
    <mergeCell ref="E6903:G6903"/>
    <mergeCell ref="E6904:G6904"/>
    <mergeCell ref="E6905:G6905"/>
    <mergeCell ref="E6906:G6906"/>
    <mergeCell ref="E6907:G6907"/>
    <mergeCell ref="E6896:G6896"/>
    <mergeCell ref="E6897:G6897"/>
    <mergeCell ref="E6898:G6898"/>
    <mergeCell ref="E6899:G6899"/>
    <mergeCell ref="E6900:G6900"/>
    <mergeCell ref="E6901:G6901"/>
    <mergeCell ref="E6890:G6890"/>
    <mergeCell ref="E6891:G6891"/>
    <mergeCell ref="E6892:G6892"/>
    <mergeCell ref="E6893:G6893"/>
    <mergeCell ref="E6894:G6894"/>
    <mergeCell ref="E6895:G6895"/>
    <mergeCell ref="E6884:G6884"/>
    <mergeCell ref="E6885:G6885"/>
    <mergeCell ref="E6886:G6886"/>
    <mergeCell ref="E6887:G6887"/>
    <mergeCell ref="E6888:G6888"/>
    <mergeCell ref="E6889:G6889"/>
    <mergeCell ref="E6878:G6878"/>
    <mergeCell ref="E6879:G6879"/>
    <mergeCell ref="E6880:G6880"/>
    <mergeCell ref="E6881:G6881"/>
    <mergeCell ref="E6882:G6882"/>
    <mergeCell ref="E6883:G6883"/>
    <mergeCell ref="E6872:G6872"/>
    <mergeCell ref="E6873:G6873"/>
    <mergeCell ref="E6874:G6874"/>
    <mergeCell ref="E6875:G6875"/>
    <mergeCell ref="E6876:G6876"/>
    <mergeCell ref="E6877:G6877"/>
    <mergeCell ref="E6866:G6866"/>
    <mergeCell ref="E6867:G6867"/>
    <mergeCell ref="E6868:G6868"/>
    <mergeCell ref="E6869:G6869"/>
    <mergeCell ref="E6870:G6870"/>
    <mergeCell ref="E6871:G6871"/>
    <mergeCell ref="E6860:G6860"/>
    <mergeCell ref="E6861:G6861"/>
    <mergeCell ref="E6862:G6862"/>
    <mergeCell ref="E6863:G6863"/>
    <mergeCell ref="E6864:G6864"/>
    <mergeCell ref="E6865:G6865"/>
    <mergeCell ref="E6854:G6854"/>
    <mergeCell ref="E6855:G6855"/>
    <mergeCell ref="E6856:G6856"/>
    <mergeCell ref="E6857:G6857"/>
    <mergeCell ref="E6858:G6858"/>
    <mergeCell ref="E6859:G6859"/>
    <mergeCell ref="E6848:G6848"/>
    <mergeCell ref="E6849:G6849"/>
    <mergeCell ref="E6850:G6850"/>
    <mergeCell ref="E6851:G6851"/>
    <mergeCell ref="E6852:G6852"/>
    <mergeCell ref="E6853:G6853"/>
    <mergeCell ref="E6842:G6842"/>
    <mergeCell ref="E6843:G6843"/>
    <mergeCell ref="E6844:G6844"/>
    <mergeCell ref="E6845:G6845"/>
    <mergeCell ref="E6846:G6846"/>
    <mergeCell ref="E6847:G6847"/>
    <mergeCell ref="E6836:G6836"/>
    <mergeCell ref="E6837:G6837"/>
    <mergeCell ref="E6838:G6838"/>
    <mergeCell ref="E6839:G6839"/>
    <mergeCell ref="E6840:G6840"/>
    <mergeCell ref="E6841:G6841"/>
    <mergeCell ref="E6830:G6830"/>
    <mergeCell ref="E6831:G6831"/>
    <mergeCell ref="E6832:G6832"/>
    <mergeCell ref="E6833:G6833"/>
    <mergeCell ref="E6834:G6834"/>
    <mergeCell ref="E6835:G6835"/>
    <mergeCell ref="E6824:G6824"/>
    <mergeCell ref="E6825:G6825"/>
    <mergeCell ref="E6826:G6826"/>
    <mergeCell ref="E6827:G6827"/>
    <mergeCell ref="E6828:G6828"/>
    <mergeCell ref="E6829:G6829"/>
    <mergeCell ref="E6818:G6818"/>
    <mergeCell ref="E6819:G6819"/>
    <mergeCell ref="E6820:G6820"/>
    <mergeCell ref="E6821:G6821"/>
    <mergeCell ref="E6822:G6822"/>
    <mergeCell ref="E6823:G6823"/>
    <mergeCell ref="E6812:G6812"/>
    <mergeCell ref="E6813:G6813"/>
    <mergeCell ref="E6814:G6814"/>
    <mergeCell ref="E6815:G6815"/>
    <mergeCell ref="E6816:G6816"/>
    <mergeCell ref="E6817:G6817"/>
    <mergeCell ref="E6806:G6806"/>
    <mergeCell ref="E6807:G6807"/>
    <mergeCell ref="E6808:G6808"/>
    <mergeCell ref="E6809:G6809"/>
    <mergeCell ref="E6810:G6810"/>
    <mergeCell ref="E6811:G6811"/>
    <mergeCell ref="E6800:G6800"/>
    <mergeCell ref="E6801:G6801"/>
    <mergeCell ref="E6802:G6802"/>
    <mergeCell ref="E6803:G6803"/>
    <mergeCell ref="E6804:G6804"/>
    <mergeCell ref="E6805:G6805"/>
    <mergeCell ref="E6794:G6794"/>
    <mergeCell ref="E6795:G6795"/>
    <mergeCell ref="E6796:G6796"/>
    <mergeCell ref="E6797:G6797"/>
    <mergeCell ref="E6798:G6798"/>
    <mergeCell ref="E6799:G6799"/>
    <mergeCell ref="E6788:G6788"/>
    <mergeCell ref="E6789:G6789"/>
    <mergeCell ref="E6790:G6790"/>
    <mergeCell ref="E6791:G6791"/>
    <mergeCell ref="E6792:G6792"/>
    <mergeCell ref="E6793:G6793"/>
    <mergeCell ref="E6782:G6782"/>
    <mergeCell ref="E6783:G6783"/>
    <mergeCell ref="E6784:G6784"/>
    <mergeCell ref="E6785:G6785"/>
    <mergeCell ref="E6786:G6786"/>
    <mergeCell ref="E6787:G6787"/>
    <mergeCell ref="E6776:G6776"/>
    <mergeCell ref="E6777:G6777"/>
    <mergeCell ref="E6778:G6778"/>
    <mergeCell ref="E6779:G6779"/>
    <mergeCell ref="E6780:G6780"/>
    <mergeCell ref="E6781:G6781"/>
    <mergeCell ref="E6770:G6770"/>
    <mergeCell ref="E6771:G6771"/>
    <mergeCell ref="E6772:G6772"/>
    <mergeCell ref="E6773:G6773"/>
    <mergeCell ref="E6774:G6774"/>
    <mergeCell ref="E6775:G6775"/>
    <mergeCell ref="E6764:G6764"/>
    <mergeCell ref="E6765:G6765"/>
    <mergeCell ref="E6766:G6766"/>
    <mergeCell ref="E6767:G6767"/>
    <mergeCell ref="E6768:G6768"/>
    <mergeCell ref="E6769:G6769"/>
    <mergeCell ref="E6758:G6758"/>
    <mergeCell ref="E6759:G6759"/>
    <mergeCell ref="E6760:G6760"/>
    <mergeCell ref="E6761:G6761"/>
    <mergeCell ref="E6762:G6762"/>
    <mergeCell ref="E6763:G6763"/>
    <mergeCell ref="E6752:G6752"/>
    <mergeCell ref="E6753:G6753"/>
    <mergeCell ref="E6754:G6754"/>
    <mergeCell ref="E6755:G6755"/>
    <mergeCell ref="E6756:G6756"/>
    <mergeCell ref="E6757:G6757"/>
    <mergeCell ref="E6746:G6746"/>
    <mergeCell ref="E6747:G6747"/>
    <mergeCell ref="E6748:G6748"/>
    <mergeCell ref="E6749:G6749"/>
    <mergeCell ref="E6750:G6750"/>
    <mergeCell ref="E6751:G6751"/>
    <mergeCell ref="E6740:G6740"/>
    <mergeCell ref="E6741:G6741"/>
    <mergeCell ref="E6742:G6742"/>
    <mergeCell ref="E6743:G6743"/>
    <mergeCell ref="E6744:G6744"/>
    <mergeCell ref="E6745:G6745"/>
    <mergeCell ref="E6734:G6734"/>
    <mergeCell ref="E6735:G6735"/>
    <mergeCell ref="E6736:G6736"/>
    <mergeCell ref="E6737:G6737"/>
    <mergeCell ref="E6738:G6738"/>
    <mergeCell ref="E6739:G6739"/>
    <mergeCell ref="E6728:G6728"/>
    <mergeCell ref="E6729:G6729"/>
    <mergeCell ref="E6730:G6730"/>
    <mergeCell ref="E6731:G6731"/>
    <mergeCell ref="E6732:G6732"/>
    <mergeCell ref="E6733:G6733"/>
    <mergeCell ref="E6722:G6722"/>
    <mergeCell ref="E6723:G6723"/>
    <mergeCell ref="E6724:G6724"/>
    <mergeCell ref="E6725:G6725"/>
    <mergeCell ref="E6726:G6726"/>
    <mergeCell ref="E6727:G6727"/>
    <mergeCell ref="E6716:G6716"/>
    <mergeCell ref="E6717:G6717"/>
    <mergeCell ref="E6718:G6718"/>
    <mergeCell ref="E6719:G6719"/>
    <mergeCell ref="E6720:G6720"/>
    <mergeCell ref="E6721:G6721"/>
    <mergeCell ref="E6710:G6710"/>
    <mergeCell ref="E6711:G6711"/>
    <mergeCell ref="E6712:G6712"/>
    <mergeCell ref="E6713:G6713"/>
    <mergeCell ref="E6714:G6714"/>
    <mergeCell ref="E6715:G6715"/>
    <mergeCell ref="E6704:G6704"/>
    <mergeCell ref="E6705:G6705"/>
    <mergeCell ref="E6706:G6706"/>
    <mergeCell ref="E6707:G6707"/>
    <mergeCell ref="E6708:G6708"/>
    <mergeCell ref="E6709:G6709"/>
    <mergeCell ref="E6698:G6698"/>
    <mergeCell ref="E6699:G6699"/>
    <mergeCell ref="E6700:G6700"/>
    <mergeCell ref="E6701:G6701"/>
    <mergeCell ref="E6702:G6702"/>
    <mergeCell ref="E6703:G6703"/>
    <mergeCell ref="E6692:G6692"/>
    <mergeCell ref="E6693:G6693"/>
    <mergeCell ref="E6694:G6694"/>
    <mergeCell ref="E6695:G6695"/>
    <mergeCell ref="E6696:G6696"/>
    <mergeCell ref="E6697:G6697"/>
    <mergeCell ref="E6686:G6686"/>
    <mergeCell ref="E6687:G6687"/>
    <mergeCell ref="E6688:G6688"/>
    <mergeCell ref="E6689:G6689"/>
    <mergeCell ref="E6690:G6690"/>
    <mergeCell ref="E6691:G6691"/>
    <mergeCell ref="E6680:G6680"/>
    <mergeCell ref="E6681:G6681"/>
    <mergeCell ref="E6682:G6682"/>
    <mergeCell ref="E6683:G6683"/>
    <mergeCell ref="E6684:G6684"/>
    <mergeCell ref="E6685:G6685"/>
    <mergeCell ref="E6674:G6674"/>
    <mergeCell ref="E6675:G6675"/>
    <mergeCell ref="E6676:G6676"/>
    <mergeCell ref="E6677:G6677"/>
    <mergeCell ref="E6678:G6678"/>
    <mergeCell ref="E6679:G6679"/>
    <mergeCell ref="E6668:G6668"/>
    <mergeCell ref="E6669:G6669"/>
    <mergeCell ref="E6670:G6670"/>
    <mergeCell ref="E6671:G6671"/>
    <mergeCell ref="E6672:G6672"/>
    <mergeCell ref="E6673:G6673"/>
    <mergeCell ref="E6662:G6662"/>
    <mergeCell ref="E6663:G6663"/>
    <mergeCell ref="E6664:G6664"/>
    <mergeCell ref="E6665:G6665"/>
    <mergeCell ref="E6666:G6666"/>
    <mergeCell ref="E6667:G6667"/>
    <mergeCell ref="E6656:G6656"/>
    <mergeCell ref="E6657:G6657"/>
    <mergeCell ref="E6658:G6658"/>
    <mergeCell ref="E6659:G6659"/>
    <mergeCell ref="E6660:G6660"/>
    <mergeCell ref="E6661:G6661"/>
    <mergeCell ref="E6650:G6650"/>
    <mergeCell ref="E6651:G6651"/>
    <mergeCell ref="E6652:G6652"/>
    <mergeCell ref="E6653:G6653"/>
    <mergeCell ref="E6654:G6654"/>
    <mergeCell ref="E6655:G6655"/>
    <mergeCell ref="E6644:G6644"/>
    <mergeCell ref="E6645:G6645"/>
    <mergeCell ref="E6646:G6646"/>
    <mergeCell ref="E6647:G6647"/>
    <mergeCell ref="E6648:G6648"/>
    <mergeCell ref="E6649:G6649"/>
    <mergeCell ref="E6638:G6638"/>
    <mergeCell ref="E6639:G6639"/>
    <mergeCell ref="E6640:G6640"/>
    <mergeCell ref="E6641:G6641"/>
    <mergeCell ref="E6642:G6642"/>
    <mergeCell ref="E6643:G6643"/>
    <mergeCell ref="E6632:G6632"/>
    <mergeCell ref="E6633:G6633"/>
    <mergeCell ref="E6634:G6634"/>
    <mergeCell ref="E6635:G6635"/>
    <mergeCell ref="E6636:G6636"/>
    <mergeCell ref="E6637:G6637"/>
    <mergeCell ref="E6626:G6626"/>
    <mergeCell ref="E6627:G6627"/>
    <mergeCell ref="E6628:G6628"/>
    <mergeCell ref="E6629:G6629"/>
    <mergeCell ref="E6630:G6630"/>
    <mergeCell ref="E6631:G6631"/>
    <mergeCell ref="E6620:G6620"/>
    <mergeCell ref="E6621:G6621"/>
    <mergeCell ref="E6622:G6622"/>
    <mergeCell ref="E6623:G6623"/>
    <mergeCell ref="E6624:G6624"/>
    <mergeCell ref="E6625:G6625"/>
    <mergeCell ref="E6614:G6614"/>
    <mergeCell ref="E6615:G6615"/>
    <mergeCell ref="E6616:G6616"/>
    <mergeCell ref="E6617:G6617"/>
    <mergeCell ref="E6618:G6618"/>
    <mergeCell ref="E6619:G6619"/>
    <mergeCell ref="E6608:G6608"/>
    <mergeCell ref="E6609:G6609"/>
    <mergeCell ref="E6610:G6610"/>
    <mergeCell ref="E6611:G6611"/>
    <mergeCell ref="E6612:G6612"/>
    <mergeCell ref="E6613:G6613"/>
    <mergeCell ref="E6602:G6602"/>
    <mergeCell ref="E6603:G6603"/>
    <mergeCell ref="E6604:G6604"/>
    <mergeCell ref="E6605:G6605"/>
    <mergeCell ref="E6606:G6606"/>
    <mergeCell ref="E6607:G6607"/>
    <mergeCell ref="E6596:G6596"/>
    <mergeCell ref="E6597:G6597"/>
    <mergeCell ref="E6598:G6598"/>
    <mergeCell ref="E6599:G6599"/>
    <mergeCell ref="E6600:G6600"/>
    <mergeCell ref="E6601:G6601"/>
    <mergeCell ref="E6590:G6590"/>
    <mergeCell ref="E6591:G6591"/>
    <mergeCell ref="E6592:G6592"/>
    <mergeCell ref="E6593:G6593"/>
    <mergeCell ref="E6594:G6594"/>
    <mergeCell ref="E6595:G6595"/>
    <mergeCell ref="E6584:G6584"/>
    <mergeCell ref="E6585:G6585"/>
    <mergeCell ref="E6586:G6586"/>
    <mergeCell ref="E6587:G6587"/>
    <mergeCell ref="E6588:G6588"/>
    <mergeCell ref="E6589:G6589"/>
    <mergeCell ref="E6578:G6578"/>
    <mergeCell ref="E6579:G6579"/>
    <mergeCell ref="E6580:G6580"/>
    <mergeCell ref="E6581:G6581"/>
    <mergeCell ref="E6582:G6582"/>
    <mergeCell ref="E6583:G6583"/>
    <mergeCell ref="E6572:G6572"/>
    <mergeCell ref="E6573:G6573"/>
    <mergeCell ref="E6574:G6574"/>
    <mergeCell ref="E6575:G6575"/>
    <mergeCell ref="E6576:G6576"/>
    <mergeCell ref="E6577:G6577"/>
    <mergeCell ref="E6566:G6566"/>
    <mergeCell ref="E6567:G6567"/>
    <mergeCell ref="E6568:G6568"/>
    <mergeCell ref="E6569:G6569"/>
    <mergeCell ref="E6570:G6570"/>
    <mergeCell ref="E6571:G6571"/>
    <mergeCell ref="E6560:G6560"/>
    <mergeCell ref="E6561:G6561"/>
    <mergeCell ref="E6562:G6562"/>
    <mergeCell ref="E6563:G6563"/>
    <mergeCell ref="E6564:G6564"/>
    <mergeCell ref="E6565:G6565"/>
    <mergeCell ref="E6554:G6554"/>
    <mergeCell ref="E6555:G6555"/>
    <mergeCell ref="E6556:G6556"/>
    <mergeCell ref="E6557:G6557"/>
    <mergeCell ref="E6558:G6558"/>
    <mergeCell ref="E6559:G6559"/>
    <mergeCell ref="E6548:G6548"/>
    <mergeCell ref="E6549:G6549"/>
    <mergeCell ref="E6550:G6550"/>
    <mergeCell ref="E6551:G6551"/>
    <mergeCell ref="E6552:G6552"/>
    <mergeCell ref="E6553:G6553"/>
    <mergeCell ref="E6542:G6542"/>
    <mergeCell ref="E6543:G6543"/>
    <mergeCell ref="E6544:G6544"/>
    <mergeCell ref="E6545:G6545"/>
    <mergeCell ref="E6546:G6546"/>
    <mergeCell ref="E6547:G6547"/>
    <mergeCell ref="E6536:G6536"/>
    <mergeCell ref="E6537:G6537"/>
    <mergeCell ref="E6538:G6538"/>
    <mergeCell ref="E6539:G6539"/>
    <mergeCell ref="E6540:G6540"/>
    <mergeCell ref="E6541:G6541"/>
    <mergeCell ref="E6530:G6530"/>
    <mergeCell ref="E6531:G6531"/>
    <mergeCell ref="E6532:G6532"/>
    <mergeCell ref="E6533:G6533"/>
    <mergeCell ref="E6534:G6534"/>
    <mergeCell ref="E6535:G6535"/>
    <mergeCell ref="E6524:G6524"/>
    <mergeCell ref="E6525:G6525"/>
    <mergeCell ref="E6526:G6526"/>
    <mergeCell ref="E6527:G6527"/>
    <mergeCell ref="E6528:G6528"/>
    <mergeCell ref="E6529:G6529"/>
    <mergeCell ref="E6518:G6518"/>
    <mergeCell ref="E6519:G6519"/>
    <mergeCell ref="E6520:G6520"/>
    <mergeCell ref="E6521:G6521"/>
    <mergeCell ref="E6522:G6522"/>
    <mergeCell ref="E6523:G6523"/>
    <mergeCell ref="E6512:G6512"/>
    <mergeCell ref="E6513:G6513"/>
    <mergeCell ref="E6514:G6514"/>
    <mergeCell ref="E6515:G6515"/>
    <mergeCell ref="E6516:G6516"/>
    <mergeCell ref="E6517:G6517"/>
    <mergeCell ref="E6506:G6506"/>
    <mergeCell ref="E6507:G6507"/>
    <mergeCell ref="E6508:G6508"/>
    <mergeCell ref="E6509:G6509"/>
    <mergeCell ref="E6510:G6510"/>
    <mergeCell ref="E6511:G6511"/>
    <mergeCell ref="E6500:G6500"/>
    <mergeCell ref="E6501:G6501"/>
    <mergeCell ref="E6502:G6502"/>
    <mergeCell ref="E6503:G6503"/>
    <mergeCell ref="E6504:G6504"/>
    <mergeCell ref="E6505:G6505"/>
    <mergeCell ref="E6494:G6494"/>
    <mergeCell ref="E6495:G6495"/>
    <mergeCell ref="E6496:G6496"/>
    <mergeCell ref="E6497:G6497"/>
    <mergeCell ref="E6498:G6498"/>
    <mergeCell ref="E6499:G6499"/>
    <mergeCell ref="E6488:G6488"/>
    <mergeCell ref="E6489:G6489"/>
    <mergeCell ref="E6490:G6490"/>
    <mergeCell ref="E6491:G6491"/>
    <mergeCell ref="E6492:G6492"/>
    <mergeCell ref="E6493:G6493"/>
    <mergeCell ref="E6482:G6482"/>
    <mergeCell ref="E6483:G6483"/>
    <mergeCell ref="E6484:G6484"/>
    <mergeCell ref="E6485:G6485"/>
    <mergeCell ref="E6486:G6486"/>
    <mergeCell ref="E6487:G6487"/>
    <mergeCell ref="E6476:G6476"/>
    <mergeCell ref="E6477:G6477"/>
    <mergeCell ref="E6478:G6478"/>
    <mergeCell ref="E6479:G6479"/>
    <mergeCell ref="E6480:G6480"/>
    <mergeCell ref="E6481:G6481"/>
    <mergeCell ref="E6470:G6470"/>
    <mergeCell ref="E6471:G6471"/>
    <mergeCell ref="E6472:G6472"/>
    <mergeCell ref="E6473:G6473"/>
    <mergeCell ref="E6474:G6474"/>
    <mergeCell ref="E6475:G6475"/>
    <mergeCell ref="E6464:G6464"/>
    <mergeCell ref="E6465:G6465"/>
    <mergeCell ref="E6466:G6466"/>
    <mergeCell ref="E6467:G6467"/>
    <mergeCell ref="E6468:G6468"/>
    <mergeCell ref="E6469:G6469"/>
    <mergeCell ref="E6458:G6458"/>
    <mergeCell ref="E6459:G6459"/>
    <mergeCell ref="E6460:G6460"/>
    <mergeCell ref="E6461:G6461"/>
    <mergeCell ref="E6462:G6462"/>
    <mergeCell ref="E6463:G6463"/>
    <mergeCell ref="E6452:G6452"/>
    <mergeCell ref="E6453:G6453"/>
    <mergeCell ref="E6454:G6454"/>
    <mergeCell ref="E6455:G6455"/>
    <mergeCell ref="E6456:G6456"/>
    <mergeCell ref="E6457:G6457"/>
    <mergeCell ref="E6446:G6446"/>
    <mergeCell ref="E6447:G6447"/>
    <mergeCell ref="E6448:G6448"/>
    <mergeCell ref="E6449:G6449"/>
    <mergeCell ref="E6450:G6450"/>
    <mergeCell ref="E6451:G6451"/>
    <mergeCell ref="E6440:G6440"/>
    <mergeCell ref="E6441:G6441"/>
    <mergeCell ref="E6442:G6442"/>
    <mergeCell ref="E6443:G6443"/>
    <mergeCell ref="E6444:G6444"/>
    <mergeCell ref="E6445:G6445"/>
    <mergeCell ref="E6434:G6434"/>
    <mergeCell ref="E6435:G6435"/>
    <mergeCell ref="E6436:G6436"/>
    <mergeCell ref="E6437:G6437"/>
    <mergeCell ref="E6438:G6438"/>
    <mergeCell ref="E6439:G6439"/>
    <mergeCell ref="E6428:G6428"/>
    <mergeCell ref="E6429:G6429"/>
    <mergeCell ref="E6430:G6430"/>
    <mergeCell ref="E6431:G6431"/>
    <mergeCell ref="E6432:G6432"/>
    <mergeCell ref="E6433:G6433"/>
    <mergeCell ref="E6422:G6422"/>
    <mergeCell ref="E6423:G6423"/>
    <mergeCell ref="E6424:G6424"/>
    <mergeCell ref="E6425:G6425"/>
    <mergeCell ref="E6426:G6426"/>
    <mergeCell ref="E6427:G6427"/>
    <mergeCell ref="E6416:G6416"/>
    <mergeCell ref="E6417:G6417"/>
    <mergeCell ref="E6418:G6418"/>
    <mergeCell ref="E6419:G6419"/>
    <mergeCell ref="E6420:G6420"/>
    <mergeCell ref="E6421:G6421"/>
    <mergeCell ref="E6410:G6410"/>
    <mergeCell ref="E6411:G6411"/>
    <mergeCell ref="E6412:G6412"/>
    <mergeCell ref="E6413:G6413"/>
    <mergeCell ref="E6414:G6414"/>
    <mergeCell ref="E6415:G6415"/>
    <mergeCell ref="E6404:G6404"/>
    <mergeCell ref="E6405:G6405"/>
    <mergeCell ref="E6406:G6406"/>
    <mergeCell ref="E6407:G6407"/>
    <mergeCell ref="E6408:G6408"/>
    <mergeCell ref="E6409:G6409"/>
    <mergeCell ref="E6398:G6398"/>
    <mergeCell ref="E6399:G6399"/>
    <mergeCell ref="E6400:G6400"/>
    <mergeCell ref="E6401:G6401"/>
    <mergeCell ref="E6402:G6402"/>
    <mergeCell ref="E6403:G6403"/>
    <mergeCell ref="E6392:G6392"/>
    <mergeCell ref="E6393:G6393"/>
    <mergeCell ref="E6394:G6394"/>
    <mergeCell ref="E6395:G6395"/>
    <mergeCell ref="E6396:G6396"/>
    <mergeCell ref="E6397:G6397"/>
    <mergeCell ref="E6386:G6386"/>
    <mergeCell ref="E6387:G6387"/>
    <mergeCell ref="E6388:G6388"/>
    <mergeCell ref="E6389:G6389"/>
    <mergeCell ref="E6390:G6390"/>
    <mergeCell ref="E6391:G6391"/>
    <mergeCell ref="E6380:G6380"/>
    <mergeCell ref="E6381:G6381"/>
    <mergeCell ref="E6382:G6382"/>
    <mergeCell ref="E6383:G6383"/>
    <mergeCell ref="E6384:G6384"/>
    <mergeCell ref="E6385:G6385"/>
    <mergeCell ref="E6374:G6374"/>
    <mergeCell ref="E6375:G6375"/>
    <mergeCell ref="E6376:G6376"/>
    <mergeCell ref="E6377:G6377"/>
    <mergeCell ref="E6378:G6378"/>
    <mergeCell ref="E6379:G6379"/>
    <mergeCell ref="E6368:G6368"/>
    <mergeCell ref="E6369:G6369"/>
    <mergeCell ref="E6370:G6370"/>
    <mergeCell ref="E6371:G6371"/>
    <mergeCell ref="E6372:G6372"/>
    <mergeCell ref="E6373:G6373"/>
    <mergeCell ref="E6362:G6362"/>
    <mergeCell ref="E6363:G6363"/>
    <mergeCell ref="E6364:G6364"/>
    <mergeCell ref="E6365:G6365"/>
    <mergeCell ref="E6366:G6366"/>
    <mergeCell ref="E6367:G6367"/>
    <mergeCell ref="E6356:G6356"/>
    <mergeCell ref="E6357:G6357"/>
    <mergeCell ref="E6358:G6358"/>
    <mergeCell ref="E6359:G6359"/>
    <mergeCell ref="E6360:G6360"/>
    <mergeCell ref="E6361:G6361"/>
    <mergeCell ref="E6350:G6350"/>
    <mergeCell ref="E6351:G6351"/>
    <mergeCell ref="E6352:G6352"/>
    <mergeCell ref="E6353:G6353"/>
    <mergeCell ref="E6354:G6354"/>
    <mergeCell ref="E6355:G6355"/>
    <mergeCell ref="E6344:G6344"/>
    <mergeCell ref="E6345:G6345"/>
    <mergeCell ref="E6346:G6346"/>
    <mergeCell ref="E6347:G6347"/>
    <mergeCell ref="E6348:G6348"/>
    <mergeCell ref="E6349:G6349"/>
    <mergeCell ref="E6338:G6338"/>
    <mergeCell ref="E6339:G6339"/>
    <mergeCell ref="E6340:G6340"/>
    <mergeCell ref="E6341:G6341"/>
    <mergeCell ref="E6342:G6342"/>
    <mergeCell ref="E6343:G6343"/>
    <mergeCell ref="E6332:G6332"/>
    <mergeCell ref="E6333:G6333"/>
    <mergeCell ref="E6334:G6334"/>
    <mergeCell ref="E6335:G6335"/>
    <mergeCell ref="E6336:G6336"/>
    <mergeCell ref="E6337:G6337"/>
    <mergeCell ref="E6326:G6326"/>
    <mergeCell ref="E6327:G6327"/>
    <mergeCell ref="E6328:G6328"/>
    <mergeCell ref="E6329:G6329"/>
    <mergeCell ref="E6330:G6330"/>
    <mergeCell ref="E6331:G6331"/>
    <mergeCell ref="E6320:G6320"/>
    <mergeCell ref="E6321:G6321"/>
    <mergeCell ref="E6322:G6322"/>
    <mergeCell ref="E6323:G6323"/>
    <mergeCell ref="E6324:G6324"/>
    <mergeCell ref="E6325:G6325"/>
    <mergeCell ref="E6314:G6314"/>
    <mergeCell ref="E6315:G6315"/>
    <mergeCell ref="E6316:G6316"/>
    <mergeCell ref="E6317:G6317"/>
    <mergeCell ref="E6318:G6318"/>
    <mergeCell ref="E6319:G6319"/>
    <mergeCell ref="E6308:G6308"/>
    <mergeCell ref="E6309:G6309"/>
    <mergeCell ref="E6310:G6310"/>
    <mergeCell ref="E6311:G6311"/>
    <mergeCell ref="E6312:G6312"/>
    <mergeCell ref="E6313:G6313"/>
    <mergeCell ref="E6302:G6302"/>
    <mergeCell ref="E6303:G6303"/>
    <mergeCell ref="E6304:G6304"/>
    <mergeCell ref="E6305:G6305"/>
    <mergeCell ref="E6306:G6306"/>
    <mergeCell ref="E6307:G6307"/>
    <mergeCell ref="E6296:G6296"/>
    <mergeCell ref="E6297:G6297"/>
    <mergeCell ref="E6298:G6298"/>
    <mergeCell ref="E6299:G6299"/>
    <mergeCell ref="E6300:G6300"/>
    <mergeCell ref="E6301:G6301"/>
    <mergeCell ref="E6290:G6290"/>
    <mergeCell ref="E6291:G6291"/>
    <mergeCell ref="E6292:G6292"/>
    <mergeCell ref="E6293:G6293"/>
    <mergeCell ref="E6294:G6294"/>
    <mergeCell ref="E6295:G6295"/>
    <mergeCell ref="E6284:G6284"/>
    <mergeCell ref="E6285:G6285"/>
    <mergeCell ref="E6286:G6286"/>
    <mergeCell ref="E6287:G6287"/>
    <mergeCell ref="E6288:G6288"/>
    <mergeCell ref="E6289:G6289"/>
    <mergeCell ref="E6278:G6278"/>
    <mergeCell ref="E6279:G6279"/>
    <mergeCell ref="E6280:G6280"/>
    <mergeCell ref="E6281:G6281"/>
    <mergeCell ref="E6282:G6282"/>
    <mergeCell ref="E6283:G6283"/>
    <mergeCell ref="E6272:G6272"/>
    <mergeCell ref="E6273:G6273"/>
    <mergeCell ref="E6274:G6274"/>
    <mergeCell ref="E6275:G6275"/>
    <mergeCell ref="E6276:G6276"/>
    <mergeCell ref="E6277:G6277"/>
    <mergeCell ref="E6266:G6266"/>
    <mergeCell ref="E6267:G6267"/>
    <mergeCell ref="E6268:G6268"/>
    <mergeCell ref="E6269:G6269"/>
    <mergeCell ref="E6270:G6270"/>
    <mergeCell ref="E6271:G6271"/>
    <mergeCell ref="E6260:G6260"/>
    <mergeCell ref="E6261:G6261"/>
    <mergeCell ref="E6262:G6262"/>
    <mergeCell ref="E6263:G6263"/>
    <mergeCell ref="E6264:G6264"/>
    <mergeCell ref="E6265:G6265"/>
    <mergeCell ref="E6254:G6254"/>
    <mergeCell ref="E6255:G6255"/>
    <mergeCell ref="E6256:G6256"/>
    <mergeCell ref="E6257:G6257"/>
    <mergeCell ref="E6258:G6258"/>
    <mergeCell ref="E6259:G6259"/>
    <mergeCell ref="E6248:G6248"/>
    <mergeCell ref="E6249:G6249"/>
    <mergeCell ref="E6250:G6250"/>
    <mergeCell ref="E6251:G6251"/>
    <mergeCell ref="E6252:G6252"/>
    <mergeCell ref="E6253:G6253"/>
    <mergeCell ref="E6242:G6242"/>
    <mergeCell ref="E6243:G6243"/>
    <mergeCell ref="E6244:G6244"/>
    <mergeCell ref="E6245:G6245"/>
    <mergeCell ref="E6246:G6246"/>
    <mergeCell ref="E6247:G6247"/>
    <mergeCell ref="E6236:G6236"/>
    <mergeCell ref="E6237:G6237"/>
    <mergeCell ref="E6238:G6238"/>
    <mergeCell ref="E6239:G6239"/>
    <mergeCell ref="E6240:G6240"/>
    <mergeCell ref="E6241:G6241"/>
    <mergeCell ref="E6230:G6230"/>
    <mergeCell ref="E6231:G6231"/>
    <mergeCell ref="E6232:G6232"/>
    <mergeCell ref="E6233:G6233"/>
    <mergeCell ref="E6234:G6234"/>
    <mergeCell ref="E6235:G6235"/>
    <mergeCell ref="E6224:G6224"/>
    <mergeCell ref="E6225:G6225"/>
    <mergeCell ref="E6226:G6226"/>
    <mergeCell ref="E6227:G6227"/>
    <mergeCell ref="E6228:G6228"/>
    <mergeCell ref="E6229:G6229"/>
    <mergeCell ref="E6218:G6218"/>
    <mergeCell ref="E6219:G6219"/>
    <mergeCell ref="E6220:G6220"/>
    <mergeCell ref="E6221:G6221"/>
    <mergeCell ref="E6222:G6222"/>
    <mergeCell ref="E6223:G6223"/>
    <mergeCell ref="E6212:G6212"/>
    <mergeCell ref="E6213:G6213"/>
    <mergeCell ref="E6214:G6214"/>
    <mergeCell ref="E6215:G6215"/>
    <mergeCell ref="E6216:G6216"/>
    <mergeCell ref="E6217:G6217"/>
    <mergeCell ref="E6206:G6206"/>
    <mergeCell ref="E6207:G6207"/>
    <mergeCell ref="E6208:G6208"/>
    <mergeCell ref="E6209:G6209"/>
    <mergeCell ref="E6210:G6210"/>
    <mergeCell ref="E6211:G6211"/>
    <mergeCell ref="E6200:G6200"/>
    <mergeCell ref="E6201:G6201"/>
    <mergeCell ref="E6202:G6202"/>
    <mergeCell ref="E6203:G6203"/>
    <mergeCell ref="E6204:G6204"/>
    <mergeCell ref="E6205:G6205"/>
    <mergeCell ref="E6194:G6194"/>
    <mergeCell ref="E6195:G6195"/>
    <mergeCell ref="E6196:G6196"/>
    <mergeCell ref="E6197:G6197"/>
    <mergeCell ref="E6198:G6198"/>
    <mergeCell ref="E6199:G6199"/>
    <mergeCell ref="E6188:G6188"/>
    <mergeCell ref="E6189:G6189"/>
    <mergeCell ref="E6190:G6190"/>
    <mergeCell ref="E6191:G6191"/>
    <mergeCell ref="E6192:G6192"/>
    <mergeCell ref="E6193:G6193"/>
    <mergeCell ref="E6182:G6182"/>
    <mergeCell ref="E6183:G6183"/>
    <mergeCell ref="E6184:G6184"/>
    <mergeCell ref="E6185:G6185"/>
    <mergeCell ref="E6186:G6186"/>
    <mergeCell ref="E6187:G6187"/>
    <mergeCell ref="E6176:G6176"/>
    <mergeCell ref="E6177:G6177"/>
    <mergeCell ref="E6178:G6178"/>
    <mergeCell ref="E6179:G6179"/>
    <mergeCell ref="E6180:G6180"/>
    <mergeCell ref="E6181:G6181"/>
    <mergeCell ref="E6170:G6170"/>
    <mergeCell ref="E6171:G6171"/>
    <mergeCell ref="E6172:G6172"/>
    <mergeCell ref="E6173:G6173"/>
    <mergeCell ref="E6174:G6174"/>
    <mergeCell ref="E6175:G6175"/>
    <mergeCell ref="E6164:G6164"/>
    <mergeCell ref="E6165:G6165"/>
    <mergeCell ref="E6166:G6166"/>
    <mergeCell ref="E6167:G6167"/>
    <mergeCell ref="E6168:G6168"/>
    <mergeCell ref="E6169:G6169"/>
    <mergeCell ref="E6158:G6158"/>
    <mergeCell ref="E6159:G6159"/>
    <mergeCell ref="E6160:G6160"/>
    <mergeCell ref="E6161:G6161"/>
    <mergeCell ref="E6162:G6162"/>
    <mergeCell ref="E6163:G6163"/>
    <mergeCell ref="E6152:G6152"/>
    <mergeCell ref="E6153:G6153"/>
    <mergeCell ref="E6154:G6154"/>
    <mergeCell ref="E6155:G6155"/>
    <mergeCell ref="E6156:G6156"/>
    <mergeCell ref="E6157:G6157"/>
    <mergeCell ref="E6146:G6146"/>
    <mergeCell ref="E6147:G6147"/>
    <mergeCell ref="E6148:G6148"/>
    <mergeCell ref="E6149:G6149"/>
    <mergeCell ref="E6150:G6150"/>
    <mergeCell ref="E6151:G6151"/>
    <mergeCell ref="E6140:G6140"/>
    <mergeCell ref="E6141:G6141"/>
    <mergeCell ref="E6142:G6142"/>
    <mergeCell ref="E6143:G6143"/>
    <mergeCell ref="E6144:G6144"/>
    <mergeCell ref="E6145:G6145"/>
    <mergeCell ref="E6134:G6134"/>
    <mergeCell ref="E6135:G6135"/>
    <mergeCell ref="E6136:G6136"/>
    <mergeCell ref="E6137:G6137"/>
    <mergeCell ref="E6138:G6138"/>
    <mergeCell ref="E6139:G6139"/>
    <mergeCell ref="E6128:G6128"/>
    <mergeCell ref="E6129:G6129"/>
    <mergeCell ref="E6130:G6130"/>
    <mergeCell ref="E6131:G6131"/>
    <mergeCell ref="E6132:G6132"/>
    <mergeCell ref="E6133:G6133"/>
    <mergeCell ref="E6122:G6122"/>
    <mergeCell ref="E6123:G6123"/>
    <mergeCell ref="E6124:G6124"/>
    <mergeCell ref="E6125:G6125"/>
    <mergeCell ref="E6126:G6126"/>
    <mergeCell ref="E6127:G6127"/>
    <mergeCell ref="E6116:G6116"/>
    <mergeCell ref="E6117:G6117"/>
    <mergeCell ref="E6118:G6118"/>
    <mergeCell ref="E6119:G6119"/>
    <mergeCell ref="E6120:G6120"/>
    <mergeCell ref="E6121:G6121"/>
    <mergeCell ref="E6110:G6110"/>
    <mergeCell ref="E6111:G6111"/>
    <mergeCell ref="E6112:G6112"/>
    <mergeCell ref="E6113:G6113"/>
    <mergeCell ref="E6114:G6114"/>
    <mergeCell ref="E6115:G6115"/>
    <mergeCell ref="E6104:G6104"/>
    <mergeCell ref="E6105:G6105"/>
    <mergeCell ref="E6106:G6106"/>
    <mergeCell ref="E6107:G6107"/>
    <mergeCell ref="E6108:G6108"/>
    <mergeCell ref="E6109:G6109"/>
    <mergeCell ref="E6098:G6098"/>
    <mergeCell ref="E6099:G6099"/>
    <mergeCell ref="E6100:G6100"/>
    <mergeCell ref="E6101:G6101"/>
    <mergeCell ref="E6102:G6102"/>
    <mergeCell ref="E6103:G6103"/>
    <mergeCell ref="E6092:G6092"/>
    <mergeCell ref="E6093:G6093"/>
    <mergeCell ref="E6094:G6094"/>
    <mergeCell ref="E6095:G6095"/>
    <mergeCell ref="E6096:G6096"/>
    <mergeCell ref="E6097:G6097"/>
    <mergeCell ref="E6086:G6086"/>
    <mergeCell ref="E6087:G6087"/>
    <mergeCell ref="E6088:G6088"/>
    <mergeCell ref="E6089:G6089"/>
    <mergeCell ref="E6090:G6090"/>
    <mergeCell ref="E6091:G6091"/>
    <mergeCell ref="E6080:G6080"/>
    <mergeCell ref="E6081:G6081"/>
    <mergeCell ref="E6082:G6082"/>
    <mergeCell ref="E6083:G6083"/>
    <mergeCell ref="E6084:G6084"/>
    <mergeCell ref="E6085:G6085"/>
    <mergeCell ref="E6074:G6074"/>
    <mergeCell ref="E6075:G6075"/>
    <mergeCell ref="E6076:G6076"/>
    <mergeCell ref="E6077:G6077"/>
    <mergeCell ref="E6078:G6078"/>
    <mergeCell ref="E6079:G6079"/>
    <mergeCell ref="E6068:G6068"/>
    <mergeCell ref="E6069:G6069"/>
    <mergeCell ref="E6070:G6070"/>
    <mergeCell ref="E6071:G6071"/>
    <mergeCell ref="E6072:G6072"/>
    <mergeCell ref="E6073:G6073"/>
    <mergeCell ref="E6062:G6062"/>
    <mergeCell ref="E6063:G6063"/>
    <mergeCell ref="E6064:G6064"/>
    <mergeCell ref="E6065:G6065"/>
    <mergeCell ref="E6066:G6066"/>
    <mergeCell ref="E6067:G6067"/>
    <mergeCell ref="E6056:G6056"/>
    <mergeCell ref="E6057:G6057"/>
    <mergeCell ref="E6058:G6058"/>
    <mergeCell ref="E6059:G6059"/>
    <mergeCell ref="E6060:G6060"/>
    <mergeCell ref="E6061:G6061"/>
    <mergeCell ref="E6050:G6050"/>
    <mergeCell ref="E6051:G6051"/>
    <mergeCell ref="E6052:G6052"/>
    <mergeCell ref="E6053:G6053"/>
    <mergeCell ref="E6054:G6054"/>
    <mergeCell ref="E6055:G6055"/>
    <mergeCell ref="E6044:G6044"/>
    <mergeCell ref="E6045:G6045"/>
    <mergeCell ref="E6046:G6046"/>
    <mergeCell ref="E6047:G6047"/>
    <mergeCell ref="E6048:G6048"/>
    <mergeCell ref="E6049:G6049"/>
    <mergeCell ref="E6038:G6038"/>
    <mergeCell ref="E6039:G6039"/>
    <mergeCell ref="E6040:G6040"/>
    <mergeCell ref="E6041:G6041"/>
    <mergeCell ref="E6042:G6042"/>
    <mergeCell ref="E6043:G6043"/>
    <mergeCell ref="E6032:G6032"/>
    <mergeCell ref="E6033:G6033"/>
    <mergeCell ref="E6034:G6034"/>
    <mergeCell ref="E6035:G6035"/>
    <mergeCell ref="E6036:G6036"/>
    <mergeCell ref="E6037:G6037"/>
    <mergeCell ref="E6026:G6026"/>
    <mergeCell ref="E6027:G6027"/>
    <mergeCell ref="E6028:G6028"/>
    <mergeCell ref="E6029:G6029"/>
    <mergeCell ref="E6030:G6030"/>
    <mergeCell ref="E6031:G6031"/>
    <mergeCell ref="E6020:G6020"/>
    <mergeCell ref="E6021:G6021"/>
    <mergeCell ref="E6022:G6022"/>
    <mergeCell ref="E6023:G6023"/>
    <mergeCell ref="E6024:G6024"/>
    <mergeCell ref="E6025:G6025"/>
    <mergeCell ref="E6014:G6014"/>
    <mergeCell ref="E6015:G6015"/>
    <mergeCell ref="E6016:G6016"/>
    <mergeCell ref="E6017:G6017"/>
    <mergeCell ref="E6018:G6018"/>
    <mergeCell ref="E6019:G6019"/>
    <mergeCell ref="E6008:G6008"/>
    <mergeCell ref="E6009:G6009"/>
    <mergeCell ref="E6010:G6010"/>
    <mergeCell ref="E6011:G6011"/>
    <mergeCell ref="E6012:G6012"/>
    <mergeCell ref="E6013:G6013"/>
    <mergeCell ref="E6002:G6002"/>
    <mergeCell ref="E6003:G6003"/>
    <mergeCell ref="E6004:G6004"/>
    <mergeCell ref="E6005:G6005"/>
    <mergeCell ref="E6006:G6006"/>
    <mergeCell ref="E6007:G6007"/>
    <mergeCell ref="E5996:G5996"/>
    <mergeCell ref="E5997:G5997"/>
    <mergeCell ref="E5998:G5998"/>
    <mergeCell ref="E5999:G5999"/>
    <mergeCell ref="E6000:G6000"/>
    <mergeCell ref="E6001:G6001"/>
    <mergeCell ref="E5990:G5990"/>
    <mergeCell ref="E5991:G5991"/>
    <mergeCell ref="E5992:G5992"/>
    <mergeCell ref="E5993:G5993"/>
    <mergeCell ref="E5994:G5994"/>
    <mergeCell ref="E5995:G5995"/>
    <mergeCell ref="E5984:G5984"/>
    <mergeCell ref="E5985:G5985"/>
    <mergeCell ref="E5986:G5986"/>
    <mergeCell ref="E5987:G5987"/>
    <mergeCell ref="E5988:G5988"/>
    <mergeCell ref="E5989:G5989"/>
    <mergeCell ref="E5978:G5978"/>
    <mergeCell ref="E5979:G5979"/>
    <mergeCell ref="E5980:G5980"/>
    <mergeCell ref="E5981:G5981"/>
    <mergeCell ref="E5982:G5982"/>
    <mergeCell ref="E5983:G5983"/>
    <mergeCell ref="E5972:G5972"/>
    <mergeCell ref="E5973:G5973"/>
    <mergeCell ref="E5974:G5974"/>
    <mergeCell ref="E5975:G5975"/>
    <mergeCell ref="E5976:G5976"/>
    <mergeCell ref="E5977:G5977"/>
    <mergeCell ref="E5966:G5966"/>
    <mergeCell ref="E5967:G5967"/>
    <mergeCell ref="E5968:G5968"/>
    <mergeCell ref="E5969:G5969"/>
    <mergeCell ref="E5970:G5970"/>
    <mergeCell ref="E5971:G5971"/>
    <mergeCell ref="E5960:G5960"/>
    <mergeCell ref="E5961:G5961"/>
    <mergeCell ref="E5962:G5962"/>
    <mergeCell ref="E5963:G5963"/>
    <mergeCell ref="E5964:G5964"/>
    <mergeCell ref="E5965:G5965"/>
    <mergeCell ref="E5954:G5954"/>
    <mergeCell ref="E5955:G5955"/>
    <mergeCell ref="E5956:G5956"/>
    <mergeCell ref="E5957:G5957"/>
    <mergeCell ref="E5958:G5958"/>
    <mergeCell ref="E5959:G5959"/>
    <mergeCell ref="E5948:G5948"/>
    <mergeCell ref="E5949:G5949"/>
    <mergeCell ref="E5950:G5950"/>
    <mergeCell ref="E5951:G5951"/>
    <mergeCell ref="E5952:G5952"/>
    <mergeCell ref="E5953:G5953"/>
    <mergeCell ref="E5942:G5942"/>
    <mergeCell ref="E5943:G5943"/>
    <mergeCell ref="E5944:G5944"/>
    <mergeCell ref="E5945:G5945"/>
    <mergeCell ref="E5946:G5946"/>
    <mergeCell ref="E5947:G5947"/>
    <mergeCell ref="E5936:G5936"/>
    <mergeCell ref="E5937:G5937"/>
    <mergeCell ref="E5938:G5938"/>
    <mergeCell ref="E5939:G5939"/>
    <mergeCell ref="E5940:G5940"/>
    <mergeCell ref="E5941:G5941"/>
    <mergeCell ref="E5930:G5930"/>
    <mergeCell ref="E5931:G5931"/>
    <mergeCell ref="E5932:G5932"/>
    <mergeCell ref="E5933:G5933"/>
    <mergeCell ref="E5934:G5934"/>
    <mergeCell ref="E5935:G5935"/>
    <mergeCell ref="E5924:G5924"/>
    <mergeCell ref="E5925:G5925"/>
    <mergeCell ref="E5926:G5926"/>
    <mergeCell ref="E5927:G5927"/>
    <mergeCell ref="E5928:G5928"/>
    <mergeCell ref="E5929:G5929"/>
    <mergeCell ref="E5918:G5918"/>
    <mergeCell ref="E5919:G5919"/>
    <mergeCell ref="E5920:G5920"/>
    <mergeCell ref="E5921:G5921"/>
    <mergeCell ref="E5922:G5922"/>
    <mergeCell ref="E5923:G5923"/>
    <mergeCell ref="E5912:G5912"/>
    <mergeCell ref="E5913:G5913"/>
    <mergeCell ref="E5914:G5914"/>
    <mergeCell ref="E5915:G5915"/>
    <mergeCell ref="E5916:G5916"/>
    <mergeCell ref="E5917:G5917"/>
    <mergeCell ref="E5906:G5906"/>
    <mergeCell ref="E5907:G5907"/>
    <mergeCell ref="E5908:G5908"/>
    <mergeCell ref="E5909:G5909"/>
    <mergeCell ref="E5910:G5910"/>
    <mergeCell ref="E5911:G5911"/>
    <mergeCell ref="E5900:G5900"/>
    <mergeCell ref="E5901:G5901"/>
    <mergeCell ref="E5902:G5902"/>
    <mergeCell ref="E5903:G5903"/>
    <mergeCell ref="E5904:G5904"/>
    <mergeCell ref="E5905:G5905"/>
    <mergeCell ref="E5894:G5894"/>
    <mergeCell ref="E5895:G5895"/>
    <mergeCell ref="E5896:G5896"/>
    <mergeCell ref="E5897:G5897"/>
    <mergeCell ref="E5898:G5898"/>
    <mergeCell ref="E5899:G5899"/>
    <mergeCell ref="E5888:G5888"/>
    <mergeCell ref="E5889:G5889"/>
    <mergeCell ref="E5890:G5890"/>
    <mergeCell ref="E5891:G5891"/>
    <mergeCell ref="E5892:G5892"/>
    <mergeCell ref="E5893:G5893"/>
    <mergeCell ref="E5882:G5882"/>
    <mergeCell ref="E5883:G5883"/>
    <mergeCell ref="E5884:G5884"/>
    <mergeCell ref="E5885:G5885"/>
    <mergeCell ref="E5886:G5886"/>
    <mergeCell ref="E5887:G5887"/>
    <mergeCell ref="E5876:G5876"/>
    <mergeCell ref="E5877:G5877"/>
    <mergeCell ref="E5878:G5878"/>
    <mergeCell ref="E5879:G5879"/>
    <mergeCell ref="E5880:G5880"/>
    <mergeCell ref="E5881:G5881"/>
    <mergeCell ref="E5870:G5870"/>
    <mergeCell ref="E5871:G5871"/>
    <mergeCell ref="E5872:G5872"/>
    <mergeCell ref="E5873:G5873"/>
    <mergeCell ref="E5874:G5874"/>
    <mergeCell ref="E5875:G5875"/>
    <mergeCell ref="E5864:G5864"/>
    <mergeCell ref="E5865:G5865"/>
    <mergeCell ref="E5866:G5866"/>
    <mergeCell ref="E5867:G5867"/>
    <mergeCell ref="E5868:G5868"/>
    <mergeCell ref="E5869:G5869"/>
    <mergeCell ref="E5858:G5858"/>
    <mergeCell ref="E5859:G5859"/>
    <mergeCell ref="E5860:G5860"/>
    <mergeCell ref="E5861:G5861"/>
    <mergeCell ref="E5862:G5862"/>
    <mergeCell ref="E5863:G5863"/>
    <mergeCell ref="E5852:G5852"/>
    <mergeCell ref="E5853:G5853"/>
    <mergeCell ref="E5854:G5854"/>
    <mergeCell ref="E5855:G5855"/>
    <mergeCell ref="E5856:G5856"/>
    <mergeCell ref="E5857:G5857"/>
    <mergeCell ref="E5846:G5846"/>
    <mergeCell ref="E5847:G5847"/>
    <mergeCell ref="E5848:G5848"/>
    <mergeCell ref="E5849:G5849"/>
    <mergeCell ref="E5850:G5850"/>
    <mergeCell ref="E5851:G5851"/>
    <mergeCell ref="E5840:G5840"/>
    <mergeCell ref="E5841:G5841"/>
    <mergeCell ref="E5842:G5842"/>
    <mergeCell ref="E5843:G5843"/>
    <mergeCell ref="E5844:G5844"/>
    <mergeCell ref="E5845:G5845"/>
    <mergeCell ref="E5834:G5834"/>
    <mergeCell ref="E5835:G5835"/>
    <mergeCell ref="E5836:G5836"/>
    <mergeCell ref="E5837:G5837"/>
    <mergeCell ref="E5838:G5838"/>
    <mergeCell ref="E5839:G5839"/>
    <mergeCell ref="E5828:G5828"/>
    <mergeCell ref="E5829:G5829"/>
    <mergeCell ref="E5830:G5830"/>
    <mergeCell ref="E5831:G5831"/>
    <mergeCell ref="E5832:G5832"/>
    <mergeCell ref="E5833:G5833"/>
    <mergeCell ref="E5822:G5822"/>
    <mergeCell ref="E5823:G5823"/>
    <mergeCell ref="E5824:G5824"/>
    <mergeCell ref="E5825:G5825"/>
    <mergeCell ref="E5826:G5826"/>
    <mergeCell ref="E5827:G5827"/>
    <mergeCell ref="E5816:G5816"/>
    <mergeCell ref="E5817:G5817"/>
    <mergeCell ref="E5818:G5818"/>
    <mergeCell ref="E5819:G5819"/>
    <mergeCell ref="E5820:G5820"/>
    <mergeCell ref="E5821:G5821"/>
    <mergeCell ref="E5810:G5810"/>
    <mergeCell ref="E5811:G5811"/>
    <mergeCell ref="E5812:G5812"/>
    <mergeCell ref="E5813:G5813"/>
    <mergeCell ref="E5814:G5814"/>
    <mergeCell ref="E5815:G5815"/>
    <mergeCell ref="E5804:G5804"/>
    <mergeCell ref="E5805:G5805"/>
    <mergeCell ref="E5806:G5806"/>
    <mergeCell ref="E5807:G5807"/>
    <mergeCell ref="E5808:G5808"/>
    <mergeCell ref="E5809:G5809"/>
    <mergeCell ref="E5798:G5798"/>
    <mergeCell ref="E5799:G5799"/>
    <mergeCell ref="E5800:G5800"/>
    <mergeCell ref="E5801:G5801"/>
    <mergeCell ref="E5802:G5802"/>
    <mergeCell ref="E5803:G5803"/>
    <mergeCell ref="E5792:G5792"/>
    <mergeCell ref="E5793:G5793"/>
    <mergeCell ref="E5794:G5794"/>
    <mergeCell ref="E5795:G5795"/>
    <mergeCell ref="E5796:G5796"/>
    <mergeCell ref="E5797:G5797"/>
    <mergeCell ref="E5786:G5786"/>
    <mergeCell ref="E5787:G5787"/>
    <mergeCell ref="E5788:G5788"/>
    <mergeCell ref="E5789:G5789"/>
    <mergeCell ref="E5790:G5790"/>
    <mergeCell ref="E5791:G5791"/>
    <mergeCell ref="E5780:G5780"/>
    <mergeCell ref="E5781:G5781"/>
    <mergeCell ref="E5782:G5782"/>
    <mergeCell ref="E5783:G5783"/>
    <mergeCell ref="E5784:G5784"/>
    <mergeCell ref="E5785:G5785"/>
    <mergeCell ref="E5774:G5774"/>
    <mergeCell ref="E5775:G5775"/>
    <mergeCell ref="E5776:G5776"/>
    <mergeCell ref="E5777:G5777"/>
    <mergeCell ref="E5778:G5778"/>
    <mergeCell ref="E5779:G5779"/>
    <mergeCell ref="E5768:G5768"/>
    <mergeCell ref="E5769:G5769"/>
    <mergeCell ref="E5770:G5770"/>
    <mergeCell ref="E5771:G5771"/>
    <mergeCell ref="E5772:G5772"/>
    <mergeCell ref="E5773:G5773"/>
    <mergeCell ref="E5762:G5762"/>
    <mergeCell ref="E5763:G5763"/>
    <mergeCell ref="E5764:G5764"/>
    <mergeCell ref="E5765:G5765"/>
    <mergeCell ref="E5766:G5766"/>
    <mergeCell ref="E5767:G5767"/>
    <mergeCell ref="E5756:G5756"/>
    <mergeCell ref="E5757:G5757"/>
    <mergeCell ref="E5758:G5758"/>
    <mergeCell ref="E5759:G5759"/>
    <mergeCell ref="E5760:G5760"/>
    <mergeCell ref="E5761:G5761"/>
    <mergeCell ref="E5750:G5750"/>
    <mergeCell ref="E5751:G5751"/>
    <mergeCell ref="E5752:G5752"/>
    <mergeCell ref="E5753:G5753"/>
    <mergeCell ref="E5754:G5754"/>
    <mergeCell ref="E5755:G5755"/>
    <mergeCell ref="E5744:G5744"/>
    <mergeCell ref="E5745:G5745"/>
    <mergeCell ref="E5746:G5746"/>
    <mergeCell ref="E5747:G5747"/>
    <mergeCell ref="E5748:G5748"/>
    <mergeCell ref="E5749:G5749"/>
    <mergeCell ref="E5738:G5738"/>
    <mergeCell ref="E5739:G5739"/>
    <mergeCell ref="E5740:G5740"/>
    <mergeCell ref="E5741:G5741"/>
    <mergeCell ref="E5742:G5742"/>
    <mergeCell ref="E5743:G5743"/>
    <mergeCell ref="E5732:G5732"/>
    <mergeCell ref="E5733:G5733"/>
    <mergeCell ref="E5734:G5734"/>
    <mergeCell ref="E5735:G5735"/>
    <mergeCell ref="E5736:G5736"/>
    <mergeCell ref="E5737:G5737"/>
    <mergeCell ref="E5726:G5726"/>
    <mergeCell ref="E5727:G5727"/>
    <mergeCell ref="E5728:G5728"/>
    <mergeCell ref="E5729:G5729"/>
    <mergeCell ref="E5730:G5730"/>
    <mergeCell ref="E5731:G5731"/>
    <mergeCell ref="E5720:G5720"/>
    <mergeCell ref="E5721:G5721"/>
    <mergeCell ref="E5722:G5722"/>
    <mergeCell ref="E5723:G5723"/>
    <mergeCell ref="E5724:G5724"/>
    <mergeCell ref="E5725:G5725"/>
    <mergeCell ref="E5714:G5714"/>
    <mergeCell ref="E5715:G5715"/>
    <mergeCell ref="E5716:G5716"/>
    <mergeCell ref="E5717:G5717"/>
    <mergeCell ref="E5718:G5718"/>
    <mergeCell ref="E5719:G5719"/>
    <mergeCell ref="E5708:G5708"/>
    <mergeCell ref="E5709:G5709"/>
    <mergeCell ref="E5710:G5710"/>
    <mergeCell ref="E5711:G5711"/>
    <mergeCell ref="E5712:G5712"/>
    <mergeCell ref="E5713:G5713"/>
    <mergeCell ref="E5702:G5702"/>
    <mergeCell ref="E5703:G5703"/>
    <mergeCell ref="E5704:G5704"/>
    <mergeCell ref="E5705:G5705"/>
    <mergeCell ref="E5706:G5706"/>
    <mergeCell ref="E5707:G5707"/>
    <mergeCell ref="E5696:G5696"/>
    <mergeCell ref="E5697:G5697"/>
    <mergeCell ref="E5698:G5698"/>
    <mergeCell ref="E5699:G5699"/>
    <mergeCell ref="E5700:G5700"/>
    <mergeCell ref="E5701:G5701"/>
    <mergeCell ref="E5690:G5690"/>
    <mergeCell ref="E5691:G5691"/>
    <mergeCell ref="E5692:G5692"/>
    <mergeCell ref="E5693:G5693"/>
    <mergeCell ref="E5694:G5694"/>
    <mergeCell ref="E5695:G5695"/>
    <mergeCell ref="E5684:G5684"/>
    <mergeCell ref="E5685:G5685"/>
    <mergeCell ref="E5686:G5686"/>
    <mergeCell ref="E5687:G5687"/>
    <mergeCell ref="E5688:G5688"/>
    <mergeCell ref="E5689:G5689"/>
    <mergeCell ref="E5678:G5678"/>
    <mergeCell ref="E5679:G5679"/>
    <mergeCell ref="E5680:G5680"/>
    <mergeCell ref="E5681:G5681"/>
    <mergeCell ref="E5682:G5682"/>
    <mergeCell ref="E5683:G5683"/>
    <mergeCell ref="E5672:G5672"/>
    <mergeCell ref="E5673:G5673"/>
    <mergeCell ref="E5674:G5674"/>
    <mergeCell ref="E5675:G5675"/>
    <mergeCell ref="E5676:G5676"/>
    <mergeCell ref="E5677:G5677"/>
    <mergeCell ref="E5666:G5666"/>
    <mergeCell ref="E5667:G5667"/>
    <mergeCell ref="E5668:G5668"/>
    <mergeCell ref="E5669:G5669"/>
    <mergeCell ref="E5670:G5670"/>
    <mergeCell ref="E5671:G5671"/>
    <mergeCell ref="E5660:G5660"/>
    <mergeCell ref="E5661:G5661"/>
    <mergeCell ref="E5662:G5662"/>
    <mergeCell ref="E5663:G5663"/>
    <mergeCell ref="E5664:G5664"/>
    <mergeCell ref="E5665:G5665"/>
    <mergeCell ref="E5654:G5654"/>
    <mergeCell ref="E5655:G5655"/>
    <mergeCell ref="E5656:G5656"/>
    <mergeCell ref="E5657:G5657"/>
    <mergeCell ref="E5658:G5658"/>
    <mergeCell ref="E5659:G5659"/>
    <mergeCell ref="E5648:G5648"/>
    <mergeCell ref="E5649:G5649"/>
    <mergeCell ref="E5650:G5650"/>
    <mergeCell ref="E5651:G5651"/>
    <mergeCell ref="E5652:G5652"/>
    <mergeCell ref="E5653:G5653"/>
    <mergeCell ref="E5642:G5642"/>
    <mergeCell ref="E5643:G5643"/>
    <mergeCell ref="E5644:G5644"/>
    <mergeCell ref="E5645:G5645"/>
    <mergeCell ref="E5646:G5646"/>
    <mergeCell ref="E5647:G5647"/>
    <mergeCell ref="E5636:G5636"/>
    <mergeCell ref="E5637:G5637"/>
    <mergeCell ref="E5638:G5638"/>
    <mergeCell ref="E5639:G5639"/>
    <mergeCell ref="E5640:G5640"/>
    <mergeCell ref="E5641:G5641"/>
    <mergeCell ref="E5630:G5630"/>
    <mergeCell ref="E5631:G5631"/>
    <mergeCell ref="E5632:G5632"/>
    <mergeCell ref="E5633:G5633"/>
    <mergeCell ref="E5634:G5634"/>
    <mergeCell ref="E5635:G5635"/>
    <mergeCell ref="E5624:G5624"/>
    <mergeCell ref="E5625:G5625"/>
    <mergeCell ref="E5626:G5626"/>
    <mergeCell ref="E5627:G5627"/>
    <mergeCell ref="E5628:G5628"/>
    <mergeCell ref="E5629:G5629"/>
    <mergeCell ref="E5618:G5618"/>
    <mergeCell ref="E5619:G5619"/>
    <mergeCell ref="E5620:G5620"/>
    <mergeCell ref="E5621:G5621"/>
    <mergeCell ref="E5622:G5622"/>
    <mergeCell ref="E5623:G5623"/>
    <mergeCell ref="E5612:G5612"/>
    <mergeCell ref="E5613:G5613"/>
    <mergeCell ref="E5614:G5614"/>
    <mergeCell ref="E5615:G5615"/>
    <mergeCell ref="E5616:G5616"/>
    <mergeCell ref="E5617:G5617"/>
    <mergeCell ref="E5606:G5606"/>
    <mergeCell ref="E5607:G5607"/>
    <mergeCell ref="E5608:G5608"/>
    <mergeCell ref="E5609:G5609"/>
    <mergeCell ref="E5610:G5610"/>
    <mergeCell ref="E5611:G5611"/>
    <mergeCell ref="E5600:G5600"/>
    <mergeCell ref="E5601:G5601"/>
    <mergeCell ref="E5602:G5602"/>
    <mergeCell ref="E5603:G5603"/>
    <mergeCell ref="E5604:G5604"/>
    <mergeCell ref="E5605:G5605"/>
    <mergeCell ref="E5594:G5594"/>
    <mergeCell ref="E5595:G5595"/>
    <mergeCell ref="E5596:G5596"/>
    <mergeCell ref="E5597:G5597"/>
    <mergeCell ref="E5598:G5598"/>
    <mergeCell ref="E5599:G5599"/>
    <mergeCell ref="E5588:G5588"/>
    <mergeCell ref="E5589:G5589"/>
    <mergeCell ref="E5590:G5590"/>
    <mergeCell ref="E5591:G5591"/>
    <mergeCell ref="E5592:G5592"/>
    <mergeCell ref="E5593:G5593"/>
    <mergeCell ref="E5582:G5582"/>
    <mergeCell ref="E5583:G5583"/>
    <mergeCell ref="E5584:G5584"/>
    <mergeCell ref="E5585:G5585"/>
    <mergeCell ref="E5586:G5586"/>
    <mergeCell ref="E5587:G5587"/>
    <mergeCell ref="E5576:G5576"/>
    <mergeCell ref="E5577:G5577"/>
    <mergeCell ref="E5578:G5578"/>
    <mergeCell ref="E5579:G5579"/>
    <mergeCell ref="E5580:G5580"/>
    <mergeCell ref="E5581:G5581"/>
    <mergeCell ref="E5570:G5570"/>
    <mergeCell ref="E5571:G5571"/>
    <mergeCell ref="E5572:G5572"/>
    <mergeCell ref="E5573:G5573"/>
    <mergeCell ref="E5574:G5574"/>
    <mergeCell ref="E5575:G5575"/>
    <mergeCell ref="E5564:G5564"/>
    <mergeCell ref="E5565:G5565"/>
    <mergeCell ref="E5566:G5566"/>
    <mergeCell ref="E5567:G5567"/>
    <mergeCell ref="E5568:G5568"/>
    <mergeCell ref="E5569:G5569"/>
    <mergeCell ref="E5558:G5558"/>
    <mergeCell ref="E5559:G5559"/>
    <mergeCell ref="E5560:G5560"/>
    <mergeCell ref="E5561:G5561"/>
    <mergeCell ref="E5562:G5562"/>
    <mergeCell ref="E5563:G5563"/>
    <mergeCell ref="E5552:G5552"/>
    <mergeCell ref="E5553:G5553"/>
    <mergeCell ref="E5554:G5554"/>
    <mergeCell ref="E5555:G5555"/>
    <mergeCell ref="E5556:G5556"/>
    <mergeCell ref="E5557:G5557"/>
    <mergeCell ref="E5546:G5546"/>
    <mergeCell ref="E5547:G5547"/>
    <mergeCell ref="E5548:G5548"/>
    <mergeCell ref="E5549:G5549"/>
    <mergeCell ref="E5550:G5550"/>
    <mergeCell ref="E5551:G5551"/>
    <mergeCell ref="E5540:G5540"/>
    <mergeCell ref="E5541:G5541"/>
    <mergeCell ref="E5542:G5542"/>
    <mergeCell ref="E5543:G5543"/>
    <mergeCell ref="E5544:G5544"/>
    <mergeCell ref="E5545:G5545"/>
    <mergeCell ref="E5534:G5534"/>
    <mergeCell ref="E5535:G5535"/>
    <mergeCell ref="E5536:G5536"/>
    <mergeCell ref="E5537:G5537"/>
    <mergeCell ref="E5538:G5538"/>
    <mergeCell ref="E5539:G5539"/>
    <mergeCell ref="E5528:G5528"/>
    <mergeCell ref="E5529:G5529"/>
    <mergeCell ref="E5530:G5530"/>
    <mergeCell ref="E5531:G5531"/>
    <mergeCell ref="E5532:G5532"/>
    <mergeCell ref="E5533:G5533"/>
    <mergeCell ref="E5522:G5522"/>
    <mergeCell ref="E5523:G5523"/>
    <mergeCell ref="E5524:G5524"/>
    <mergeCell ref="E5525:G5525"/>
    <mergeCell ref="E5526:G5526"/>
    <mergeCell ref="E5527:G5527"/>
    <mergeCell ref="E5516:G5516"/>
    <mergeCell ref="E5517:G5517"/>
    <mergeCell ref="E5518:G5518"/>
    <mergeCell ref="E5519:G5519"/>
    <mergeCell ref="E5520:G5520"/>
    <mergeCell ref="E5521:G5521"/>
    <mergeCell ref="E5510:G5510"/>
    <mergeCell ref="E5511:G5511"/>
    <mergeCell ref="E5512:G5512"/>
    <mergeCell ref="E5513:G5513"/>
    <mergeCell ref="E5514:G5514"/>
    <mergeCell ref="E5515:G5515"/>
    <mergeCell ref="E5504:G5504"/>
    <mergeCell ref="E5505:G5505"/>
    <mergeCell ref="E5506:G5506"/>
    <mergeCell ref="E5507:G5507"/>
    <mergeCell ref="E5508:G5508"/>
    <mergeCell ref="E5509:G5509"/>
    <mergeCell ref="E5498:G5498"/>
    <mergeCell ref="E5499:G5499"/>
    <mergeCell ref="E5500:G5500"/>
    <mergeCell ref="E5501:G5501"/>
    <mergeCell ref="E5502:G5502"/>
    <mergeCell ref="E5503:G5503"/>
    <mergeCell ref="E5492:G5492"/>
    <mergeCell ref="E5493:G5493"/>
    <mergeCell ref="E5494:G5494"/>
    <mergeCell ref="E5495:G5495"/>
    <mergeCell ref="E5496:G5496"/>
    <mergeCell ref="E5497:G5497"/>
    <mergeCell ref="E5486:G5486"/>
    <mergeCell ref="E5487:G5487"/>
    <mergeCell ref="E5488:G5488"/>
    <mergeCell ref="E5489:G5489"/>
    <mergeCell ref="E5490:G5490"/>
    <mergeCell ref="E5491:G5491"/>
    <mergeCell ref="E5480:G5480"/>
    <mergeCell ref="E5481:G5481"/>
    <mergeCell ref="E5482:G5482"/>
    <mergeCell ref="E5483:G5483"/>
    <mergeCell ref="E5484:G5484"/>
    <mergeCell ref="E5485:G5485"/>
    <mergeCell ref="E5474:G5474"/>
    <mergeCell ref="E5475:G5475"/>
    <mergeCell ref="E5476:G5476"/>
    <mergeCell ref="E5477:G5477"/>
    <mergeCell ref="E5478:G5478"/>
    <mergeCell ref="E5479:G5479"/>
    <mergeCell ref="E5468:G5468"/>
    <mergeCell ref="E5469:G5469"/>
    <mergeCell ref="E5470:G5470"/>
    <mergeCell ref="E5471:G5471"/>
    <mergeCell ref="E5472:G5472"/>
    <mergeCell ref="E5473:G5473"/>
    <mergeCell ref="E5462:G5462"/>
    <mergeCell ref="E5463:G5463"/>
    <mergeCell ref="E5464:G5464"/>
    <mergeCell ref="E5465:G5465"/>
    <mergeCell ref="E5466:G5466"/>
    <mergeCell ref="E5467:G5467"/>
    <mergeCell ref="E5456:G5456"/>
    <mergeCell ref="E5457:G5457"/>
    <mergeCell ref="E5458:G5458"/>
    <mergeCell ref="E5459:G5459"/>
    <mergeCell ref="E5460:G5460"/>
    <mergeCell ref="E5461:G5461"/>
    <mergeCell ref="E5450:G5450"/>
    <mergeCell ref="E5451:G5451"/>
    <mergeCell ref="E5452:G5452"/>
    <mergeCell ref="E5453:G5453"/>
    <mergeCell ref="E5454:G5454"/>
    <mergeCell ref="E5455:G5455"/>
    <mergeCell ref="E5444:G5444"/>
    <mergeCell ref="E5445:G5445"/>
    <mergeCell ref="E5446:G5446"/>
    <mergeCell ref="E5447:G5447"/>
    <mergeCell ref="E5448:G5448"/>
    <mergeCell ref="E5449:G5449"/>
    <mergeCell ref="E5438:G5438"/>
    <mergeCell ref="E5439:G5439"/>
    <mergeCell ref="E5440:G5440"/>
    <mergeCell ref="E5441:G5441"/>
    <mergeCell ref="E5442:G5442"/>
    <mergeCell ref="E5443:G5443"/>
    <mergeCell ref="E5432:G5432"/>
    <mergeCell ref="E5433:G5433"/>
    <mergeCell ref="E5434:G5434"/>
    <mergeCell ref="E5435:G5435"/>
    <mergeCell ref="E5436:G5436"/>
    <mergeCell ref="E5437:G5437"/>
    <mergeCell ref="E5426:G5426"/>
    <mergeCell ref="E5427:G5427"/>
    <mergeCell ref="E5428:G5428"/>
    <mergeCell ref="E5429:G5429"/>
    <mergeCell ref="E5430:G5430"/>
    <mergeCell ref="E5431:G5431"/>
    <mergeCell ref="E5420:G5420"/>
    <mergeCell ref="E5421:G5421"/>
    <mergeCell ref="E5422:G5422"/>
    <mergeCell ref="E5423:G5423"/>
    <mergeCell ref="E5424:G5424"/>
    <mergeCell ref="E5425:G5425"/>
    <mergeCell ref="E5414:G5414"/>
    <mergeCell ref="E5415:G5415"/>
    <mergeCell ref="E5416:G5416"/>
    <mergeCell ref="E5417:G5417"/>
    <mergeCell ref="E5418:G5418"/>
    <mergeCell ref="E5419:G5419"/>
    <mergeCell ref="E5408:G5408"/>
    <mergeCell ref="E5409:G5409"/>
    <mergeCell ref="E5410:G5410"/>
    <mergeCell ref="E5411:G5411"/>
    <mergeCell ref="E5412:G5412"/>
    <mergeCell ref="E5413:G5413"/>
    <mergeCell ref="E5402:G5402"/>
    <mergeCell ref="E5403:G5403"/>
    <mergeCell ref="E5404:G5404"/>
    <mergeCell ref="E5405:G5405"/>
    <mergeCell ref="E5406:G5406"/>
    <mergeCell ref="E5407:G5407"/>
    <mergeCell ref="E5396:G5396"/>
    <mergeCell ref="E5397:G5397"/>
    <mergeCell ref="E5398:G5398"/>
    <mergeCell ref="E5399:G5399"/>
    <mergeCell ref="E5400:G5400"/>
    <mergeCell ref="E5401:G5401"/>
    <mergeCell ref="E5390:G5390"/>
    <mergeCell ref="E5391:G5391"/>
    <mergeCell ref="E5392:G5392"/>
    <mergeCell ref="E5393:G5393"/>
    <mergeCell ref="E5394:G5394"/>
    <mergeCell ref="E5395:G5395"/>
    <mergeCell ref="E5384:G5384"/>
    <mergeCell ref="E5385:G5385"/>
    <mergeCell ref="E5386:G5386"/>
    <mergeCell ref="E5387:G5387"/>
    <mergeCell ref="E5388:G5388"/>
    <mergeCell ref="E5389:G5389"/>
    <mergeCell ref="E5378:G5378"/>
    <mergeCell ref="E5379:G5379"/>
    <mergeCell ref="E5380:G5380"/>
    <mergeCell ref="E5381:G5381"/>
    <mergeCell ref="E5382:G5382"/>
    <mergeCell ref="E5383:G5383"/>
    <mergeCell ref="E5372:G5372"/>
    <mergeCell ref="E5373:G5373"/>
    <mergeCell ref="E5374:G5374"/>
    <mergeCell ref="E5375:G5375"/>
    <mergeCell ref="E5376:G5376"/>
    <mergeCell ref="E5377:G5377"/>
    <mergeCell ref="E5366:G5366"/>
    <mergeCell ref="E5367:G5367"/>
    <mergeCell ref="E5368:G5368"/>
    <mergeCell ref="E5369:G5369"/>
    <mergeCell ref="E5370:G5370"/>
    <mergeCell ref="E5371:G5371"/>
    <mergeCell ref="E5360:G5360"/>
    <mergeCell ref="E5361:G5361"/>
    <mergeCell ref="E5362:G5362"/>
    <mergeCell ref="E5363:G5363"/>
    <mergeCell ref="E5364:G5364"/>
    <mergeCell ref="E5365:G5365"/>
    <mergeCell ref="E5354:G5354"/>
    <mergeCell ref="E5355:G5355"/>
    <mergeCell ref="E5356:G5356"/>
    <mergeCell ref="E5357:G5357"/>
    <mergeCell ref="E5358:G5358"/>
    <mergeCell ref="E5359:G5359"/>
    <mergeCell ref="E5348:G5348"/>
    <mergeCell ref="E5349:G5349"/>
    <mergeCell ref="E5350:G5350"/>
    <mergeCell ref="E5351:G5351"/>
    <mergeCell ref="E5352:G5352"/>
    <mergeCell ref="E5353:G5353"/>
    <mergeCell ref="E5342:G5342"/>
    <mergeCell ref="E5343:G5343"/>
    <mergeCell ref="E5344:G5344"/>
    <mergeCell ref="E5345:G5345"/>
    <mergeCell ref="E5346:G5346"/>
    <mergeCell ref="E5347:G5347"/>
    <mergeCell ref="E5336:G5336"/>
    <mergeCell ref="E5337:G5337"/>
    <mergeCell ref="E5338:G5338"/>
    <mergeCell ref="E5339:G5339"/>
    <mergeCell ref="E5340:G5340"/>
    <mergeCell ref="E5341:G5341"/>
    <mergeCell ref="E5330:G5330"/>
    <mergeCell ref="E5331:G5331"/>
    <mergeCell ref="E5332:G5332"/>
    <mergeCell ref="E5333:G5333"/>
    <mergeCell ref="E5334:G5334"/>
    <mergeCell ref="E5335:G5335"/>
    <mergeCell ref="E5324:G5324"/>
    <mergeCell ref="E5325:G5325"/>
    <mergeCell ref="E5326:G5326"/>
    <mergeCell ref="E5327:G5327"/>
    <mergeCell ref="E5328:G5328"/>
    <mergeCell ref="E5329:G5329"/>
    <mergeCell ref="E5318:G5318"/>
    <mergeCell ref="E5319:G5319"/>
    <mergeCell ref="E5320:G5320"/>
    <mergeCell ref="E5321:G5321"/>
    <mergeCell ref="E5322:G5322"/>
    <mergeCell ref="E5323:G5323"/>
    <mergeCell ref="E5312:G5312"/>
    <mergeCell ref="E5313:G5313"/>
    <mergeCell ref="E5314:G5314"/>
    <mergeCell ref="E5315:G5315"/>
    <mergeCell ref="E5316:G5316"/>
    <mergeCell ref="E5317:G5317"/>
    <mergeCell ref="E5306:G5306"/>
    <mergeCell ref="E5307:G5307"/>
    <mergeCell ref="E5308:G5308"/>
    <mergeCell ref="E5309:G5309"/>
    <mergeCell ref="E5310:G5310"/>
    <mergeCell ref="E5311:G5311"/>
    <mergeCell ref="E5300:G5300"/>
    <mergeCell ref="E5301:G5301"/>
    <mergeCell ref="E5302:G5302"/>
    <mergeCell ref="E5303:G5303"/>
    <mergeCell ref="E5304:G5304"/>
    <mergeCell ref="E5305:G5305"/>
    <mergeCell ref="E5294:G5294"/>
    <mergeCell ref="E5295:G5295"/>
    <mergeCell ref="E5296:G5296"/>
    <mergeCell ref="E5297:G5297"/>
    <mergeCell ref="E5298:G5298"/>
    <mergeCell ref="E5299:G5299"/>
    <mergeCell ref="E5288:G5288"/>
    <mergeCell ref="E5289:G5289"/>
    <mergeCell ref="E5290:G5290"/>
    <mergeCell ref="E5291:G5291"/>
    <mergeCell ref="E5292:G5292"/>
    <mergeCell ref="E5293:G5293"/>
    <mergeCell ref="E5282:G5282"/>
    <mergeCell ref="E5283:G5283"/>
    <mergeCell ref="E5284:G5284"/>
    <mergeCell ref="E5285:G5285"/>
    <mergeCell ref="E5286:G5286"/>
    <mergeCell ref="E5287:G5287"/>
    <mergeCell ref="E5276:G5276"/>
    <mergeCell ref="E5277:G5277"/>
    <mergeCell ref="E5278:G5278"/>
    <mergeCell ref="E5279:G5279"/>
    <mergeCell ref="E5280:G5280"/>
    <mergeCell ref="E5281:G5281"/>
    <mergeCell ref="E5270:G5270"/>
    <mergeCell ref="E5271:G5271"/>
    <mergeCell ref="E5272:G5272"/>
    <mergeCell ref="E5273:G5273"/>
    <mergeCell ref="E5274:G5274"/>
    <mergeCell ref="E5275:G5275"/>
    <mergeCell ref="E5264:G5264"/>
    <mergeCell ref="E5265:G5265"/>
    <mergeCell ref="E5266:G5266"/>
    <mergeCell ref="E5267:G5267"/>
    <mergeCell ref="E5268:G5268"/>
    <mergeCell ref="E5269:G5269"/>
    <mergeCell ref="E5258:G5258"/>
    <mergeCell ref="E5259:G5259"/>
    <mergeCell ref="E5260:G5260"/>
    <mergeCell ref="E5261:G5261"/>
    <mergeCell ref="E5262:G5262"/>
    <mergeCell ref="E5263:G5263"/>
    <mergeCell ref="E5252:G5252"/>
    <mergeCell ref="E5253:G5253"/>
    <mergeCell ref="E5254:G5254"/>
    <mergeCell ref="E5255:G5255"/>
    <mergeCell ref="E5256:G5256"/>
    <mergeCell ref="E5257:G5257"/>
    <mergeCell ref="E5246:G5246"/>
    <mergeCell ref="E5247:G5247"/>
    <mergeCell ref="E5248:G5248"/>
    <mergeCell ref="E5249:G5249"/>
    <mergeCell ref="E5250:G5250"/>
    <mergeCell ref="E5251:G5251"/>
    <mergeCell ref="E5240:G5240"/>
    <mergeCell ref="E5241:G5241"/>
    <mergeCell ref="E5242:G5242"/>
    <mergeCell ref="E5243:G5243"/>
    <mergeCell ref="E5244:G5244"/>
    <mergeCell ref="E5245:G5245"/>
    <mergeCell ref="E5234:G5234"/>
    <mergeCell ref="E5235:G5235"/>
    <mergeCell ref="E5236:G5236"/>
    <mergeCell ref="E5237:G5237"/>
    <mergeCell ref="E5238:G5238"/>
    <mergeCell ref="E5239:G5239"/>
    <mergeCell ref="E5228:G5228"/>
    <mergeCell ref="E5229:G5229"/>
    <mergeCell ref="E5230:G5230"/>
    <mergeCell ref="E5231:G5231"/>
    <mergeCell ref="E5232:G5232"/>
    <mergeCell ref="E5233:G5233"/>
    <mergeCell ref="E5222:G5222"/>
    <mergeCell ref="E5223:G5223"/>
    <mergeCell ref="E5224:G5224"/>
    <mergeCell ref="E5225:G5225"/>
    <mergeCell ref="E5226:G5226"/>
    <mergeCell ref="E5227:G5227"/>
    <mergeCell ref="E5216:G5216"/>
    <mergeCell ref="E5217:G5217"/>
    <mergeCell ref="E5218:G5218"/>
    <mergeCell ref="E5219:G5219"/>
    <mergeCell ref="E5220:G5220"/>
    <mergeCell ref="E5221:G5221"/>
    <mergeCell ref="E5210:G5210"/>
    <mergeCell ref="E5211:G5211"/>
    <mergeCell ref="E5212:G5212"/>
    <mergeCell ref="E5213:G5213"/>
    <mergeCell ref="E5214:G5214"/>
    <mergeCell ref="E5215:G5215"/>
    <mergeCell ref="E5204:G5204"/>
    <mergeCell ref="E5205:G5205"/>
    <mergeCell ref="E5206:G5206"/>
    <mergeCell ref="E5207:G5207"/>
    <mergeCell ref="E5208:G5208"/>
    <mergeCell ref="E5209:G5209"/>
    <mergeCell ref="E5198:G5198"/>
    <mergeCell ref="E5199:G5199"/>
    <mergeCell ref="E5200:G5200"/>
    <mergeCell ref="E5201:G5201"/>
    <mergeCell ref="E5202:G5202"/>
    <mergeCell ref="E5203:G5203"/>
    <mergeCell ref="E5192:G5192"/>
    <mergeCell ref="E5193:G5193"/>
    <mergeCell ref="E5194:G5194"/>
    <mergeCell ref="E5195:G5195"/>
    <mergeCell ref="E5196:G5196"/>
    <mergeCell ref="E5197:G5197"/>
    <mergeCell ref="E5186:G5186"/>
    <mergeCell ref="E5187:G5187"/>
    <mergeCell ref="E5188:G5188"/>
    <mergeCell ref="E5189:G5189"/>
    <mergeCell ref="E5190:G5190"/>
    <mergeCell ref="E5191:G5191"/>
    <mergeCell ref="E5180:G5180"/>
    <mergeCell ref="E5181:G5181"/>
    <mergeCell ref="E5182:G5182"/>
    <mergeCell ref="E5183:G5183"/>
    <mergeCell ref="E5184:G5184"/>
    <mergeCell ref="E5185:G5185"/>
    <mergeCell ref="E5174:G5174"/>
    <mergeCell ref="E5175:G5175"/>
    <mergeCell ref="E5176:G5176"/>
    <mergeCell ref="E5177:G5177"/>
    <mergeCell ref="E5178:G5178"/>
    <mergeCell ref="E5179:G5179"/>
    <mergeCell ref="E5168:G5168"/>
    <mergeCell ref="E5169:G5169"/>
    <mergeCell ref="E5170:G5170"/>
    <mergeCell ref="E5171:G5171"/>
    <mergeCell ref="E5172:G5172"/>
    <mergeCell ref="E5173:G5173"/>
    <mergeCell ref="E5162:G5162"/>
    <mergeCell ref="E5163:G5163"/>
    <mergeCell ref="E5164:G5164"/>
    <mergeCell ref="E5165:G5165"/>
    <mergeCell ref="E5166:G5166"/>
    <mergeCell ref="E5167:G5167"/>
    <mergeCell ref="E5156:G5156"/>
    <mergeCell ref="E5157:G5157"/>
    <mergeCell ref="E5158:G5158"/>
    <mergeCell ref="E5159:G5159"/>
    <mergeCell ref="E5160:G5160"/>
    <mergeCell ref="E5161:G5161"/>
    <mergeCell ref="E5150:G5150"/>
    <mergeCell ref="E5151:G5151"/>
    <mergeCell ref="E5152:G5152"/>
    <mergeCell ref="E5153:G5153"/>
    <mergeCell ref="E5154:G5154"/>
    <mergeCell ref="E5155:G5155"/>
    <mergeCell ref="E5144:G5144"/>
    <mergeCell ref="E5145:G5145"/>
    <mergeCell ref="E5146:G5146"/>
    <mergeCell ref="E5147:G5147"/>
    <mergeCell ref="E5148:G5148"/>
    <mergeCell ref="E5149:G5149"/>
    <mergeCell ref="E5138:G5138"/>
    <mergeCell ref="E5139:G5139"/>
    <mergeCell ref="E5140:G5140"/>
    <mergeCell ref="E5141:G5141"/>
    <mergeCell ref="E5142:G5142"/>
    <mergeCell ref="E5143:G5143"/>
    <mergeCell ref="E5132:G5132"/>
    <mergeCell ref="E5133:G5133"/>
    <mergeCell ref="E5134:G5134"/>
    <mergeCell ref="E5135:G5135"/>
    <mergeCell ref="E5136:G5136"/>
    <mergeCell ref="E5137:G5137"/>
    <mergeCell ref="E5126:G5126"/>
    <mergeCell ref="E5127:G5127"/>
    <mergeCell ref="E5128:G5128"/>
    <mergeCell ref="E5129:G5129"/>
    <mergeCell ref="E5130:G5130"/>
    <mergeCell ref="E5131:G5131"/>
    <mergeCell ref="E5120:G5120"/>
    <mergeCell ref="E5121:G5121"/>
    <mergeCell ref="E5122:G5122"/>
    <mergeCell ref="E5123:G5123"/>
    <mergeCell ref="E5124:G5124"/>
    <mergeCell ref="E5125:G5125"/>
    <mergeCell ref="E5114:G5114"/>
    <mergeCell ref="E5115:G5115"/>
    <mergeCell ref="E5116:G5116"/>
    <mergeCell ref="E5117:G5117"/>
    <mergeCell ref="E5118:G5118"/>
    <mergeCell ref="E5119:G5119"/>
    <mergeCell ref="E5108:G5108"/>
    <mergeCell ref="E5109:G5109"/>
    <mergeCell ref="E5110:G5110"/>
    <mergeCell ref="E5111:G5111"/>
    <mergeCell ref="E5112:G5112"/>
    <mergeCell ref="E5113:G5113"/>
    <mergeCell ref="E5102:G5102"/>
    <mergeCell ref="E5103:G5103"/>
    <mergeCell ref="E5104:G5104"/>
    <mergeCell ref="E5105:G5105"/>
    <mergeCell ref="E5106:G5106"/>
    <mergeCell ref="E5107:G5107"/>
    <mergeCell ref="E5096:G5096"/>
    <mergeCell ref="E5097:G5097"/>
    <mergeCell ref="E5098:G5098"/>
    <mergeCell ref="E5099:G5099"/>
    <mergeCell ref="E5100:G5100"/>
    <mergeCell ref="E5101:G5101"/>
    <mergeCell ref="E5090:G5090"/>
    <mergeCell ref="E5091:G5091"/>
    <mergeCell ref="E5092:G5092"/>
    <mergeCell ref="E5093:G5093"/>
    <mergeCell ref="E5094:G5094"/>
    <mergeCell ref="E5095:G5095"/>
    <mergeCell ref="E5084:G5084"/>
    <mergeCell ref="E5085:G5085"/>
    <mergeCell ref="E5086:G5086"/>
    <mergeCell ref="E5087:G5087"/>
    <mergeCell ref="E5088:G5088"/>
    <mergeCell ref="E5089:G5089"/>
    <mergeCell ref="E5078:G5078"/>
    <mergeCell ref="E5079:G5079"/>
    <mergeCell ref="E5080:G5080"/>
    <mergeCell ref="E5081:G5081"/>
    <mergeCell ref="E5082:G5082"/>
    <mergeCell ref="E5083:G5083"/>
    <mergeCell ref="E5072:G5072"/>
    <mergeCell ref="E5073:G5073"/>
    <mergeCell ref="E5074:G5074"/>
    <mergeCell ref="E5075:G5075"/>
    <mergeCell ref="E5076:G5076"/>
    <mergeCell ref="E5077:G5077"/>
    <mergeCell ref="E5066:G5066"/>
    <mergeCell ref="E5067:G5067"/>
    <mergeCell ref="E5068:G5068"/>
    <mergeCell ref="E5069:G5069"/>
    <mergeCell ref="E5070:G5070"/>
    <mergeCell ref="E5071:G5071"/>
    <mergeCell ref="E5060:G5060"/>
    <mergeCell ref="E5061:G5061"/>
    <mergeCell ref="E5062:G5062"/>
    <mergeCell ref="E5063:G5063"/>
    <mergeCell ref="E5064:G5064"/>
    <mergeCell ref="E5065:G5065"/>
    <mergeCell ref="E5054:G5054"/>
    <mergeCell ref="E5055:G5055"/>
    <mergeCell ref="E5056:G5056"/>
    <mergeCell ref="E5057:G5057"/>
    <mergeCell ref="E5058:G5058"/>
    <mergeCell ref="E5059:G5059"/>
    <mergeCell ref="E5048:G5048"/>
    <mergeCell ref="E5049:G5049"/>
    <mergeCell ref="E5050:G5050"/>
    <mergeCell ref="E5051:G5051"/>
    <mergeCell ref="E5052:G5052"/>
    <mergeCell ref="E5053:G5053"/>
    <mergeCell ref="E5042:G5042"/>
    <mergeCell ref="E5043:G5043"/>
    <mergeCell ref="E5044:G5044"/>
    <mergeCell ref="E5045:G5045"/>
    <mergeCell ref="E5046:G5046"/>
    <mergeCell ref="E5047:G5047"/>
    <mergeCell ref="E5036:G5036"/>
    <mergeCell ref="E5037:G5037"/>
    <mergeCell ref="E5038:G5038"/>
    <mergeCell ref="E5039:G5039"/>
    <mergeCell ref="E5040:G5040"/>
    <mergeCell ref="E5041:G5041"/>
    <mergeCell ref="E5030:G5030"/>
    <mergeCell ref="E5031:G5031"/>
    <mergeCell ref="E5032:G5032"/>
    <mergeCell ref="E5033:G5033"/>
    <mergeCell ref="E5034:G5034"/>
    <mergeCell ref="E5035:G5035"/>
    <mergeCell ref="E5024:G5024"/>
    <mergeCell ref="E5025:G5025"/>
    <mergeCell ref="E5026:G5026"/>
    <mergeCell ref="E5027:G5027"/>
    <mergeCell ref="E5028:G5028"/>
    <mergeCell ref="E5029:G5029"/>
    <mergeCell ref="E5018:G5018"/>
    <mergeCell ref="E5019:G5019"/>
    <mergeCell ref="E5020:G5020"/>
    <mergeCell ref="E5021:G5021"/>
    <mergeCell ref="E5022:G5022"/>
    <mergeCell ref="E5023:G5023"/>
    <mergeCell ref="E5012:G5012"/>
    <mergeCell ref="E5013:G5013"/>
    <mergeCell ref="E5014:G5014"/>
    <mergeCell ref="E5015:G5015"/>
    <mergeCell ref="E5016:G5016"/>
    <mergeCell ref="E5017:G5017"/>
    <mergeCell ref="E5006:G5006"/>
    <mergeCell ref="E5007:G5007"/>
    <mergeCell ref="E5008:G5008"/>
    <mergeCell ref="E5009:G5009"/>
    <mergeCell ref="E5010:G5010"/>
    <mergeCell ref="E5011:G5011"/>
    <mergeCell ref="E5000:G5000"/>
    <mergeCell ref="E5001:G5001"/>
    <mergeCell ref="E5002:G5002"/>
    <mergeCell ref="E5003:G5003"/>
    <mergeCell ref="E5004:G5004"/>
    <mergeCell ref="E5005:G5005"/>
    <mergeCell ref="E4994:G4994"/>
    <mergeCell ref="E4995:G4995"/>
    <mergeCell ref="E4996:G4996"/>
    <mergeCell ref="E4997:G4997"/>
    <mergeCell ref="E4998:G4998"/>
    <mergeCell ref="E4999:G4999"/>
    <mergeCell ref="E4988:G4988"/>
    <mergeCell ref="E4989:G4989"/>
    <mergeCell ref="E4990:G4990"/>
    <mergeCell ref="E4991:G4991"/>
    <mergeCell ref="E4992:G4992"/>
    <mergeCell ref="E4993:G4993"/>
    <mergeCell ref="E4982:G4982"/>
    <mergeCell ref="E4983:G4983"/>
    <mergeCell ref="E4984:G4984"/>
    <mergeCell ref="E4985:G4985"/>
    <mergeCell ref="E4986:G4986"/>
    <mergeCell ref="E4987:G4987"/>
    <mergeCell ref="E4976:G4976"/>
    <mergeCell ref="E4977:G4977"/>
    <mergeCell ref="E4978:G4978"/>
    <mergeCell ref="E4979:G4979"/>
    <mergeCell ref="E4980:G4980"/>
    <mergeCell ref="E4981:G4981"/>
    <mergeCell ref="E4970:G4970"/>
    <mergeCell ref="E4971:G4971"/>
    <mergeCell ref="E4972:G4972"/>
    <mergeCell ref="E4973:G4973"/>
    <mergeCell ref="E4974:G4974"/>
    <mergeCell ref="E4975:G4975"/>
    <mergeCell ref="E4964:G4964"/>
    <mergeCell ref="E4965:G4965"/>
    <mergeCell ref="E4966:G4966"/>
    <mergeCell ref="E4967:G4967"/>
    <mergeCell ref="E4968:G4968"/>
    <mergeCell ref="E4969:G4969"/>
    <mergeCell ref="E4958:G4958"/>
    <mergeCell ref="E4959:G4959"/>
    <mergeCell ref="E4960:G4960"/>
    <mergeCell ref="E4961:G4961"/>
    <mergeCell ref="E4962:G4962"/>
    <mergeCell ref="E4963:G4963"/>
    <mergeCell ref="E4952:G4952"/>
    <mergeCell ref="E4953:G4953"/>
    <mergeCell ref="E4954:G4954"/>
    <mergeCell ref="E4955:G4955"/>
    <mergeCell ref="E4956:G4956"/>
    <mergeCell ref="E4957:G4957"/>
    <mergeCell ref="E4946:G4946"/>
    <mergeCell ref="E4947:G4947"/>
    <mergeCell ref="E4948:G4948"/>
    <mergeCell ref="E4949:G4949"/>
    <mergeCell ref="E4950:G4950"/>
    <mergeCell ref="E4951:G4951"/>
    <mergeCell ref="E4940:G4940"/>
    <mergeCell ref="E4941:G4941"/>
    <mergeCell ref="E4942:G4942"/>
    <mergeCell ref="E4943:G4943"/>
    <mergeCell ref="E4944:G4944"/>
    <mergeCell ref="E4945:G4945"/>
    <mergeCell ref="E4934:G4934"/>
    <mergeCell ref="E4935:G4935"/>
    <mergeCell ref="E4936:G4936"/>
    <mergeCell ref="E4937:G4937"/>
    <mergeCell ref="E4938:G4938"/>
    <mergeCell ref="E4939:G4939"/>
    <mergeCell ref="E4928:G4928"/>
    <mergeCell ref="E4929:G4929"/>
    <mergeCell ref="E4930:G4930"/>
    <mergeCell ref="E4931:G4931"/>
    <mergeCell ref="E4932:G4932"/>
    <mergeCell ref="E4933:G4933"/>
    <mergeCell ref="E4922:G4922"/>
    <mergeCell ref="E4923:G4923"/>
    <mergeCell ref="E4924:G4924"/>
    <mergeCell ref="E4925:G4925"/>
    <mergeCell ref="E4926:G4926"/>
    <mergeCell ref="E4927:G4927"/>
    <mergeCell ref="E4916:G4916"/>
    <mergeCell ref="E4917:G4917"/>
    <mergeCell ref="E4918:G4918"/>
    <mergeCell ref="E4919:G4919"/>
    <mergeCell ref="E4920:G4920"/>
    <mergeCell ref="E4921:G4921"/>
    <mergeCell ref="E4910:G4910"/>
    <mergeCell ref="E4911:G4911"/>
    <mergeCell ref="E4912:G4912"/>
    <mergeCell ref="E4913:G4913"/>
    <mergeCell ref="E4914:G4914"/>
    <mergeCell ref="E4915:G4915"/>
    <mergeCell ref="E4904:G4904"/>
    <mergeCell ref="E4905:G4905"/>
    <mergeCell ref="E4906:G4906"/>
    <mergeCell ref="E4907:G4907"/>
    <mergeCell ref="E4908:G4908"/>
    <mergeCell ref="E4909:G4909"/>
    <mergeCell ref="E4898:G4898"/>
    <mergeCell ref="E4899:G4899"/>
    <mergeCell ref="E4900:G4900"/>
    <mergeCell ref="E4901:G4901"/>
    <mergeCell ref="E4902:G4902"/>
    <mergeCell ref="E4903:G4903"/>
    <mergeCell ref="E4892:G4892"/>
    <mergeCell ref="E4893:G4893"/>
    <mergeCell ref="E4894:G4894"/>
    <mergeCell ref="E4895:G4895"/>
    <mergeCell ref="E4896:G4896"/>
    <mergeCell ref="E4897:G4897"/>
    <mergeCell ref="E4886:G4886"/>
    <mergeCell ref="E4887:G4887"/>
    <mergeCell ref="E4888:G4888"/>
    <mergeCell ref="E4889:G4889"/>
    <mergeCell ref="E4890:G4890"/>
    <mergeCell ref="E4891:G4891"/>
    <mergeCell ref="E4880:G4880"/>
    <mergeCell ref="E4881:G4881"/>
    <mergeCell ref="E4882:G4882"/>
    <mergeCell ref="E4883:G4883"/>
    <mergeCell ref="E4884:G4884"/>
    <mergeCell ref="E4885:G4885"/>
    <mergeCell ref="E4874:G4874"/>
    <mergeCell ref="E4875:G4875"/>
    <mergeCell ref="E4876:G4876"/>
    <mergeCell ref="E4877:G4877"/>
    <mergeCell ref="E4878:G4878"/>
    <mergeCell ref="E4879:G4879"/>
    <mergeCell ref="E4868:G4868"/>
    <mergeCell ref="E4869:G4869"/>
    <mergeCell ref="E4870:G4870"/>
    <mergeCell ref="E4871:G4871"/>
    <mergeCell ref="E4872:G4872"/>
    <mergeCell ref="E4873:G4873"/>
    <mergeCell ref="E4862:G4862"/>
    <mergeCell ref="E4863:G4863"/>
    <mergeCell ref="E4864:G4864"/>
    <mergeCell ref="E4865:G4865"/>
    <mergeCell ref="E4866:G4866"/>
    <mergeCell ref="E4867:G4867"/>
    <mergeCell ref="E4856:G4856"/>
    <mergeCell ref="E4857:G4857"/>
    <mergeCell ref="E4858:G4858"/>
    <mergeCell ref="E4859:G4859"/>
    <mergeCell ref="E4860:G4860"/>
    <mergeCell ref="E4861:G4861"/>
    <mergeCell ref="E4850:G4850"/>
    <mergeCell ref="E4851:G4851"/>
    <mergeCell ref="E4852:G4852"/>
    <mergeCell ref="E4853:G4853"/>
    <mergeCell ref="E4854:G4854"/>
    <mergeCell ref="E4855:G4855"/>
    <mergeCell ref="E4844:G4844"/>
    <mergeCell ref="E4845:G4845"/>
    <mergeCell ref="E4846:G4846"/>
    <mergeCell ref="E4847:G4847"/>
    <mergeCell ref="E4848:G4848"/>
    <mergeCell ref="E4849:G4849"/>
    <mergeCell ref="E4838:G4838"/>
    <mergeCell ref="E4839:G4839"/>
    <mergeCell ref="E4840:G4840"/>
    <mergeCell ref="E4841:G4841"/>
    <mergeCell ref="E4842:G4842"/>
    <mergeCell ref="E4843:G4843"/>
    <mergeCell ref="E4832:G4832"/>
    <mergeCell ref="E4833:G4833"/>
    <mergeCell ref="E4834:G4834"/>
    <mergeCell ref="E4835:G4835"/>
    <mergeCell ref="E4836:G4836"/>
    <mergeCell ref="E4837:G4837"/>
    <mergeCell ref="E4826:G4826"/>
    <mergeCell ref="E4827:G4827"/>
    <mergeCell ref="E4828:G4828"/>
    <mergeCell ref="E4829:G4829"/>
    <mergeCell ref="E4830:G4830"/>
    <mergeCell ref="E4831:G4831"/>
    <mergeCell ref="E4820:G4820"/>
    <mergeCell ref="E4821:G4821"/>
    <mergeCell ref="E4822:G4822"/>
    <mergeCell ref="E4823:G4823"/>
    <mergeCell ref="E4824:G4824"/>
    <mergeCell ref="E4825:G4825"/>
    <mergeCell ref="E4814:G4814"/>
    <mergeCell ref="E4815:G4815"/>
    <mergeCell ref="E4816:G4816"/>
    <mergeCell ref="E4817:G4817"/>
    <mergeCell ref="E4818:G4818"/>
    <mergeCell ref="E4819:G4819"/>
    <mergeCell ref="E4808:G4808"/>
    <mergeCell ref="E4809:G4809"/>
    <mergeCell ref="E4810:G4810"/>
    <mergeCell ref="E4811:G4811"/>
    <mergeCell ref="E4812:G4812"/>
    <mergeCell ref="E4813:G4813"/>
    <mergeCell ref="E4802:G4802"/>
    <mergeCell ref="E4803:G4803"/>
    <mergeCell ref="E4804:G4804"/>
    <mergeCell ref="E4805:G4805"/>
    <mergeCell ref="E4806:G4806"/>
    <mergeCell ref="E4807:G4807"/>
    <mergeCell ref="E4796:G4796"/>
    <mergeCell ref="E4797:G4797"/>
    <mergeCell ref="E4798:G4798"/>
    <mergeCell ref="E4799:G4799"/>
    <mergeCell ref="E4800:G4800"/>
    <mergeCell ref="E4801:G4801"/>
    <mergeCell ref="E4790:G4790"/>
    <mergeCell ref="E4791:G4791"/>
    <mergeCell ref="E4792:G4792"/>
    <mergeCell ref="E4793:G4793"/>
    <mergeCell ref="E4794:G4794"/>
    <mergeCell ref="E4795:G4795"/>
    <mergeCell ref="E4784:G4784"/>
    <mergeCell ref="E4785:G4785"/>
    <mergeCell ref="E4786:G4786"/>
    <mergeCell ref="E4787:G4787"/>
    <mergeCell ref="E4788:G4788"/>
    <mergeCell ref="E4789:G4789"/>
    <mergeCell ref="E4778:G4778"/>
    <mergeCell ref="E4779:G4779"/>
    <mergeCell ref="E4780:G4780"/>
    <mergeCell ref="E4781:G4781"/>
    <mergeCell ref="E4782:G4782"/>
    <mergeCell ref="E4783:G4783"/>
    <mergeCell ref="E4772:G4772"/>
    <mergeCell ref="E4773:G4773"/>
    <mergeCell ref="E4774:G4774"/>
    <mergeCell ref="E4775:G4775"/>
    <mergeCell ref="E4776:G4776"/>
    <mergeCell ref="E4777:G4777"/>
    <mergeCell ref="E4766:G4766"/>
    <mergeCell ref="E4767:G4767"/>
    <mergeCell ref="E4768:G4768"/>
    <mergeCell ref="E4769:G4769"/>
    <mergeCell ref="E4770:G4770"/>
    <mergeCell ref="E4771:G4771"/>
    <mergeCell ref="E4760:G4760"/>
    <mergeCell ref="E4761:G4761"/>
    <mergeCell ref="E4762:G4762"/>
    <mergeCell ref="E4763:G4763"/>
    <mergeCell ref="E4764:G4764"/>
    <mergeCell ref="E4765:G4765"/>
    <mergeCell ref="E4754:G4754"/>
    <mergeCell ref="E4755:G4755"/>
    <mergeCell ref="E4756:G4756"/>
    <mergeCell ref="E4757:G4757"/>
    <mergeCell ref="E4758:G4758"/>
    <mergeCell ref="E4759:G4759"/>
    <mergeCell ref="E4748:G4748"/>
    <mergeCell ref="E4749:G4749"/>
    <mergeCell ref="E4750:G4750"/>
    <mergeCell ref="E4751:G4751"/>
    <mergeCell ref="E4752:G4752"/>
    <mergeCell ref="E4753:G4753"/>
    <mergeCell ref="E4742:G4742"/>
    <mergeCell ref="E4743:G4743"/>
    <mergeCell ref="E4744:G4744"/>
    <mergeCell ref="E4745:G4745"/>
    <mergeCell ref="E4746:G4746"/>
    <mergeCell ref="E4747:G4747"/>
    <mergeCell ref="E4736:G4736"/>
    <mergeCell ref="E4737:G4737"/>
    <mergeCell ref="E4738:G4738"/>
    <mergeCell ref="E4739:G4739"/>
    <mergeCell ref="E4740:G4740"/>
    <mergeCell ref="E4741:G4741"/>
    <mergeCell ref="E4730:G4730"/>
    <mergeCell ref="E4731:G4731"/>
    <mergeCell ref="E4732:G4732"/>
    <mergeCell ref="E4733:G4733"/>
    <mergeCell ref="E4734:G4734"/>
    <mergeCell ref="E4735:G4735"/>
    <mergeCell ref="E4724:G4724"/>
    <mergeCell ref="E4725:G4725"/>
    <mergeCell ref="E4726:G4726"/>
    <mergeCell ref="E4727:G4727"/>
    <mergeCell ref="E4728:G4728"/>
    <mergeCell ref="E4729:G4729"/>
    <mergeCell ref="E4718:G4718"/>
    <mergeCell ref="E4719:G4719"/>
    <mergeCell ref="E4720:G4720"/>
    <mergeCell ref="E4721:G4721"/>
    <mergeCell ref="E4722:G4722"/>
    <mergeCell ref="E4723:G4723"/>
    <mergeCell ref="E4712:G4712"/>
    <mergeCell ref="E4713:G4713"/>
    <mergeCell ref="E4714:G4714"/>
    <mergeCell ref="E4715:G4715"/>
    <mergeCell ref="E4716:G4716"/>
    <mergeCell ref="E4717:G4717"/>
    <mergeCell ref="E4706:G4706"/>
    <mergeCell ref="E4707:G4707"/>
    <mergeCell ref="E4708:G4708"/>
    <mergeCell ref="E4709:G4709"/>
    <mergeCell ref="E4710:G4710"/>
    <mergeCell ref="E4711:G4711"/>
    <mergeCell ref="E4700:G4700"/>
    <mergeCell ref="E4701:G4701"/>
    <mergeCell ref="E4702:G4702"/>
    <mergeCell ref="E4703:G4703"/>
    <mergeCell ref="E4704:G4704"/>
    <mergeCell ref="E4705:G4705"/>
    <mergeCell ref="E4694:G4694"/>
    <mergeCell ref="E4695:G4695"/>
    <mergeCell ref="E4696:G4696"/>
    <mergeCell ref="E4697:G4697"/>
    <mergeCell ref="E4698:G4698"/>
    <mergeCell ref="E4699:G4699"/>
    <mergeCell ref="E4688:G4688"/>
    <mergeCell ref="E4689:G4689"/>
    <mergeCell ref="E4690:G4690"/>
    <mergeCell ref="E4691:G4691"/>
    <mergeCell ref="E4692:G4692"/>
    <mergeCell ref="E4693:G4693"/>
    <mergeCell ref="E4682:G4682"/>
    <mergeCell ref="E4683:G4683"/>
    <mergeCell ref="E4684:G4684"/>
    <mergeCell ref="E4685:G4685"/>
    <mergeCell ref="E4686:G4686"/>
    <mergeCell ref="E4687:G4687"/>
    <mergeCell ref="E4676:G4676"/>
    <mergeCell ref="E4677:G4677"/>
    <mergeCell ref="E4678:G4678"/>
    <mergeCell ref="E4679:G4679"/>
    <mergeCell ref="E4680:G4680"/>
    <mergeCell ref="E4681:G4681"/>
    <mergeCell ref="E4670:G4670"/>
    <mergeCell ref="E4671:G4671"/>
    <mergeCell ref="E4672:G4672"/>
    <mergeCell ref="E4673:G4673"/>
    <mergeCell ref="E4674:G4674"/>
    <mergeCell ref="E4675:G4675"/>
    <mergeCell ref="E4664:G4664"/>
    <mergeCell ref="E4665:G4665"/>
    <mergeCell ref="E4666:G4666"/>
    <mergeCell ref="E4667:G4667"/>
    <mergeCell ref="E4668:G4668"/>
    <mergeCell ref="E4669:G4669"/>
    <mergeCell ref="E4658:G4658"/>
    <mergeCell ref="E4659:G4659"/>
    <mergeCell ref="E4660:G4660"/>
    <mergeCell ref="E4661:G4661"/>
    <mergeCell ref="E4662:G4662"/>
    <mergeCell ref="E4663:G4663"/>
    <mergeCell ref="E4652:G4652"/>
    <mergeCell ref="E4653:G4653"/>
    <mergeCell ref="E4654:G4654"/>
    <mergeCell ref="E4655:G4655"/>
    <mergeCell ref="E4656:G4656"/>
    <mergeCell ref="E4657:G4657"/>
    <mergeCell ref="E4646:G4646"/>
    <mergeCell ref="E4647:G4647"/>
    <mergeCell ref="E4648:G4648"/>
    <mergeCell ref="E4649:G4649"/>
    <mergeCell ref="E4650:G4650"/>
    <mergeCell ref="E4651:G4651"/>
    <mergeCell ref="E4640:G4640"/>
    <mergeCell ref="E4641:G4641"/>
    <mergeCell ref="E4642:G4642"/>
    <mergeCell ref="E4643:G4643"/>
    <mergeCell ref="E4644:G4644"/>
    <mergeCell ref="E4645:G4645"/>
    <mergeCell ref="E4634:G4634"/>
    <mergeCell ref="E4635:G4635"/>
    <mergeCell ref="E4636:G4636"/>
    <mergeCell ref="E4637:G4637"/>
    <mergeCell ref="E4638:G4638"/>
    <mergeCell ref="E4639:G4639"/>
    <mergeCell ref="E4628:G4628"/>
    <mergeCell ref="E4629:G4629"/>
    <mergeCell ref="E4630:G4630"/>
    <mergeCell ref="E4631:G4631"/>
    <mergeCell ref="E4632:G4632"/>
    <mergeCell ref="E4633:G4633"/>
    <mergeCell ref="E4622:G4622"/>
    <mergeCell ref="E4623:G4623"/>
    <mergeCell ref="E4624:G4624"/>
    <mergeCell ref="E4625:G4625"/>
    <mergeCell ref="E4626:G4626"/>
    <mergeCell ref="E4627:G4627"/>
    <mergeCell ref="E4616:G4616"/>
    <mergeCell ref="E4617:G4617"/>
    <mergeCell ref="E4618:G4618"/>
    <mergeCell ref="E4619:G4619"/>
    <mergeCell ref="E4620:G4620"/>
    <mergeCell ref="E4621:G4621"/>
    <mergeCell ref="E4610:G4610"/>
    <mergeCell ref="E4611:G4611"/>
    <mergeCell ref="E4612:G4612"/>
    <mergeCell ref="E4613:G4613"/>
    <mergeCell ref="E4614:G4614"/>
    <mergeCell ref="E4615:G4615"/>
    <mergeCell ref="E4604:G4604"/>
    <mergeCell ref="E4605:G4605"/>
    <mergeCell ref="E4606:G4606"/>
    <mergeCell ref="E4607:G4607"/>
    <mergeCell ref="E4608:G4608"/>
    <mergeCell ref="E4609:G4609"/>
    <mergeCell ref="E4598:G4598"/>
    <mergeCell ref="E4599:G4599"/>
    <mergeCell ref="E4600:G4600"/>
    <mergeCell ref="E4601:G4601"/>
    <mergeCell ref="E4602:G4602"/>
    <mergeCell ref="E4603:G4603"/>
    <mergeCell ref="E4592:G4592"/>
    <mergeCell ref="E4593:G4593"/>
    <mergeCell ref="E4594:G4594"/>
    <mergeCell ref="E4595:G4595"/>
    <mergeCell ref="E4596:G4596"/>
    <mergeCell ref="E4597:G4597"/>
    <mergeCell ref="E4586:G4586"/>
    <mergeCell ref="E4587:G4587"/>
    <mergeCell ref="E4588:G4588"/>
    <mergeCell ref="E4589:G4589"/>
    <mergeCell ref="E4590:G4590"/>
    <mergeCell ref="E4591:G4591"/>
    <mergeCell ref="E4580:G4580"/>
    <mergeCell ref="E4581:G4581"/>
    <mergeCell ref="E4582:G4582"/>
    <mergeCell ref="E4583:G4583"/>
    <mergeCell ref="E4584:G4584"/>
    <mergeCell ref="E4585:G4585"/>
    <mergeCell ref="E4574:G4574"/>
    <mergeCell ref="E4575:G4575"/>
    <mergeCell ref="E4576:G4576"/>
    <mergeCell ref="E4577:G4577"/>
    <mergeCell ref="E4578:G4578"/>
    <mergeCell ref="E4579:G4579"/>
    <mergeCell ref="E4568:G4568"/>
    <mergeCell ref="E4569:G4569"/>
    <mergeCell ref="E4570:G4570"/>
    <mergeCell ref="E4571:G4571"/>
    <mergeCell ref="E4572:G4572"/>
    <mergeCell ref="E4573:G4573"/>
    <mergeCell ref="E4562:G4562"/>
    <mergeCell ref="E4563:G4563"/>
    <mergeCell ref="E4564:G4564"/>
    <mergeCell ref="E4565:G4565"/>
    <mergeCell ref="E4566:G4566"/>
    <mergeCell ref="E4567:G4567"/>
    <mergeCell ref="E4556:G4556"/>
    <mergeCell ref="E4557:G4557"/>
    <mergeCell ref="E4558:G4558"/>
    <mergeCell ref="E4559:G4559"/>
    <mergeCell ref="E4560:G4560"/>
    <mergeCell ref="E4561:G4561"/>
    <mergeCell ref="E4550:G4550"/>
    <mergeCell ref="E4551:G4551"/>
    <mergeCell ref="E4552:G4552"/>
    <mergeCell ref="E4553:G4553"/>
    <mergeCell ref="E4554:G4554"/>
    <mergeCell ref="E4555:G4555"/>
    <mergeCell ref="E4544:G4544"/>
    <mergeCell ref="E4545:G4545"/>
    <mergeCell ref="E4546:G4546"/>
    <mergeCell ref="E4547:G4547"/>
    <mergeCell ref="E4548:G4548"/>
    <mergeCell ref="E4549:G4549"/>
    <mergeCell ref="E4538:G4538"/>
    <mergeCell ref="E4539:G4539"/>
    <mergeCell ref="E4540:G4540"/>
    <mergeCell ref="E4541:G4541"/>
    <mergeCell ref="E4542:G4542"/>
    <mergeCell ref="E4543:G4543"/>
    <mergeCell ref="E4532:G4532"/>
    <mergeCell ref="E4533:G4533"/>
    <mergeCell ref="E4534:G4534"/>
    <mergeCell ref="E4535:G4535"/>
    <mergeCell ref="E4536:G4536"/>
    <mergeCell ref="E4537:G4537"/>
    <mergeCell ref="E4526:G4526"/>
    <mergeCell ref="E4527:G4527"/>
    <mergeCell ref="E4528:G4528"/>
    <mergeCell ref="E4529:G4529"/>
    <mergeCell ref="E4530:G4530"/>
    <mergeCell ref="E4531:G4531"/>
    <mergeCell ref="E4520:G4520"/>
    <mergeCell ref="E4521:G4521"/>
    <mergeCell ref="E4522:G4522"/>
    <mergeCell ref="E4523:G4523"/>
    <mergeCell ref="E4524:G4524"/>
    <mergeCell ref="E4525:G4525"/>
    <mergeCell ref="E4514:G4514"/>
    <mergeCell ref="E4515:G4515"/>
    <mergeCell ref="E4516:G4516"/>
    <mergeCell ref="E4517:G4517"/>
    <mergeCell ref="E4518:G4518"/>
    <mergeCell ref="E4519:G4519"/>
    <mergeCell ref="E4508:G4508"/>
    <mergeCell ref="E4509:G4509"/>
    <mergeCell ref="E4510:G4510"/>
    <mergeCell ref="E4511:G4511"/>
    <mergeCell ref="E4512:G4512"/>
    <mergeCell ref="E4513:G4513"/>
    <mergeCell ref="E4502:G4502"/>
    <mergeCell ref="E4503:G4503"/>
    <mergeCell ref="E4504:G4504"/>
    <mergeCell ref="E4505:G4505"/>
    <mergeCell ref="E4506:G4506"/>
    <mergeCell ref="E4507:G4507"/>
    <mergeCell ref="E4496:G4496"/>
    <mergeCell ref="E4497:G4497"/>
    <mergeCell ref="E4498:G4498"/>
    <mergeCell ref="E4499:G4499"/>
    <mergeCell ref="E4500:G4500"/>
    <mergeCell ref="E4501:G4501"/>
    <mergeCell ref="E4490:G4490"/>
    <mergeCell ref="E4491:G4491"/>
    <mergeCell ref="E4492:G4492"/>
    <mergeCell ref="E4493:G4493"/>
    <mergeCell ref="E4494:G4494"/>
    <mergeCell ref="E4495:G4495"/>
    <mergeCell ref="E4484:G4484"/>
    <mergeCell ref="E4485:G4485"/>
    <mergeCell ref="E4486:G4486"/>
    <mergeCell ref="E4487:G4487"/>
    <mergeCell ref="E4488:G4488"/>
    <mergeCell ref="E4489:G4489"/>
    <mergeCell ref="E4478:G4478"/>
    <mergeCell ref="E4479:G4479"/>
    <mergeCell ref="E4480:G4480"/>
    <mergeCell ref="E4481:G4481"/>
    <mergeCell ref="E4482:G4482"/>
    <mergeCell ref="E4483:G4483"/>
    <mergeCell ref="E4472:G4472"/>
    <mergeCell ref="E4473:G4473"/>
    <mergeCell ref="E4474:G4474"/>
    <mergeCell ref="E4475:G4475"/>
    <mergeCell ref="E4476:G4476"/>
    <mergeCell ref="E4477:G4477"/>
    <mergeCell ref="E4466:G4466"/>
    <mergeCell ref="E4467:G4467"/>
    <mergeCell ref="E4468:G4468"/>
    <mergeCell ref="E4469:G4469"/>
    <mergeCell ref="E4470:G4470"/>
    <mergeCell ref="E4471:G4471"/>
    <mergeCell ref="E4460:G4460"/>
    <mergeCell ref="E4461:G4461"/>
    <mergeCell ref="E4462:G4462"/>
    <mergeCell ref="E4463:G4463"/>
    <mergeCell ref="E4464:G4464"/>
    <mergeCell ref="E4465:G4465"/>
    <mergeCell ref="E4454:G4454"/>
    <mergeCell ref="E4455:G4455"/>
    <mergeCell ref="E4456:G4456"/>
    <mergeCell ref="E4457:G4457"/>
    <mergeCell ref="E4458:G4458"/>
    <mergeCell ref="E4459:G4459"/>
    <mergeCell ref="E4448:G4448"/>
    <mergeCell ref="E4449:G4449"/>
    <mergeCell ref="E4450:G4450"/>
    <mergeCell ref="E4451:G4451"/>
    <mergeCell ref="E4452:G4452"/>
    <mergeCell ref="E4453:G4453"/>
    <mergeCell ref="E4442:G4442"/>
    <mergeCell ref="E4443:G4443"/>
    <mergeCell ref="E4444:G4444"/>
    <mergeCell ref="E4445:G4445"/>
    <mergeCell ref="E4446:G4446"/>
    <mergeCell ref="E4447:G4447"/>
    <mergeCell ref="E4436:G4436"/>
    <mergeCell ref="E4437:G4437"/>
    <mergeCell ref="E4438:G4438"/>
    <mergeCell ref="E4439:G4439"/>
    <mergeCell ref="E4440:G4440"/>
    <mergeCell ref="E4441:G4441"/>
    <mergeCell ref="E4430:G4430"/>
    <mergeCell ref="E4431:G4431"/>
    <mergeCell ref="E4432:G4432"/>
    <mergeCell ref="E4433:G4433"/>
    <mergeCell ref="E4434:G4434"/>
    <mergeCell ref="E4435:G4435"/>
    <mergeCell ref="E4424:G4424"/>
    <mergeCell ref="E4425:G4425"/>
    <mergeCell ref="E4426:G4426"/>
    <mergeCell ref="E4427:G4427"/>
    <mergeCell ref="E4428:G4428"/>
    <mergeCell ref="E4429:G4429"/>
    <mergeCell ref="E4418:G4418"/>
    <mergeCell ref="E4419:G4419"/>
    <mergeCell ref="E4420:G4420"/>
    <mergeCell ref="E4421:G4421"/>
    <mergeCell ref="E4422:G4422"/>
    <mergeCell ref="E4423:G4423"/>
    <mergeCell ref="E4412:G4412"/>
    <mergeCell ref="E4413:G4413"/>
    <mergeCell ref="E4414:G4414"/>
    <mergeCell ref="E4415:G4415"/>
    <mergeCell ref="E4416:G4416"/>
    <mergeCell ref="E4417:G4417"/>
    <mergeCell ref="E4406:G4406"/>
    <mergeCell ref="E4407:G4407"/>
    <mergeCell ref="E4408:G4408"/>
    <mergeCell ref="E4409:G4409"/>
    <mergeCell ref="E4410:G4410"/>
    <mergeCell ref="E4411:G4411"/>
    <mergeCell ref="E4400:G4400"/>
    <mergeCell ref="E4401:G4401"/>
    <mergeCell ref="E4402:G4402"/>
    <mergeCell ref="E4403:G4403"/>
    <mergeCell ref="E4404:G4404"/>
    <mergeCell ref="E4405:G4405"/>
    <mergeCell ref="E4394:G4394"/>
    <mergeCell ref="E4395:G4395"/>
    <mergeCell ref="E4396:G4396"/>
    <mergeCell ref="E4397:G4397"/>
    <mergeCell ref="E4398:G4398"/>
    <mergeCell ref="E4399:G4399"/>
    <mergeCell ref="E4388:G4388"/>
    <mergeCell ref="E4389:G4389"/>
    <mergeCell ref="E4390:G4390"/>
    <mergeCell ref="E4391:G4391"/>
    <mergeCell ref="E4392:G4392"/>
    <mergeCell ref="E4393:G4393"/>
    <mergeCell ref="E4382:G4382"/>
    <mergeCell ref="E4383:G4383"/>
    <mergeCell ref="E4384:G4384"/>
    <mergeCell ref="E4385:G4385"/>
    <mergeCell ref="E4386:G4386"/>
    <mergeCell ref="E4387:G4387"/>
    <mergeCell ref="E4376:G4376"/>
    <mergeCell ref="E4377:G4377"/>
    <mergeCell ref="E4378:G4378"/>
    <mergeCell ref="E4379:G4379"/>
    <mergeCell ref="E4380:G4380"/>
    <mergeCell ref="E4381:G4381"/>
    <mergeCell ref="E4370:G4370"/>
    <mergeCell ref="E4371:G4371"/>
    <mergeCell ref="E4372:G4372"/>
    <mergeCell ref="E4373:G4373"/>
    <mergeCell ref="E4374:G4374"/>
    <mergeCell ref="E4375:G4375"/>
    <mergeCell ref="E4364:G4364"/>
    <mergeCell ref="E4365:G4365"/>
    <mergeCell ref="E4366:G4366"/>
    <mergeCell ref="E4367:G4367"/>
    <mergeCell ref="E4368:G4368"/>
    <mergeCell ref="E4369:G4369"/>
    <mergeCell ref="E4358:G4358"/>
    <mergeCell ref="E4359:G4359"/>
    <mergeCell ref="E4360:G4360"/>
    <mergeCell ref="E4361:G4361"/>
    <mergeCell ref="E4362:G4362"/>
    <mergeCell ref="E4363:G4363"/>
    <mergeCell ref="E4352:G4352"/>
    <mergeCell ref="E4353:G4353"/>
    <mergeCell ref="E4354:G4354"/>
    <mergeCell ref="E4355:G4355"/>
    <mergeCell ref="E4356:G4356"/>
    <mergeCell ref="E4357:G4357"/>
    <mergeCell ref="E4346:G4346"/>
    <mergeCell ref="E4347:G4347"/>
    <mergeCell ref="E4348:G4348"/>
    <mergeCell ref="E4349:G4349"/>
    <mergeCell ref="E4350:G4350"/>
    <mergeCell ref="E4351:G4351"/>
    <mergeCell ref="E4340:G4340"/>
    <mergeCell ref="E4341:G4341"/>
    <mergeCell ref="E4342:G4342"/>
    <mergeCell ref="E4343:G4343"/>
    <mergeCell ref="E4344:G4344"/>
    <mergeCell ref="E4345:G4345"/>
    <mergeCell ref="E4334:G4334"/>
    <mergeCell ref="E4335:G4335"/>
    <mergeCell ref="E4336:G4336"/>
    <mergeCell ref="E4337:G4337"/>
    <mergeCell ref="E4338:G4338"/>
    <mergeCell ref="E4339:G4339"/>
    <mergeCell ref="E4328:G4328"/>
    <mergeCell ref="E4329:G4329"/>
    <mergeCell ref="E4330:G4330"/>
    <mergeCell ref="E4331:G4331"/>
    <mergeCell ref="E4332:G4332"/>
    <mergeCell ref="E4333:G4333"/>
    <mergeCell ref="E4322:G4322"/>
    <mergeCell ref="E4323:G4323"/>
    <mergeCell ref="E4324:G4324"/>
    <mergeCell ref="E4325:G4325"/>
    <mergeCell ref="E4326:G4326"/>
    <mergeCell ref="E4327:G4327"/>
    <mergeCell ref="E4316:G4316"/>
    <mergeCell ref="E4317:G4317"/>
    <mergeCell ref="E4318:G4318"/>
    <mergeCell ref="E4319:G4319"/>
    <mergeCell ref="E4320:G4320"/>
    <mergeCell ref="E4321:G4321"/>
    <mergeCell ref="E4310:G4310"/>
    <mergeCell ref="E4311:G4311"/>
    <mergeCell ref="E4312:G4312"/>
    <mergeCell ref="E4313:G4313"/>
    <mergeCell ref="E4314:G4314"/>
    <mergeCell ref="E4315:G4315"/>
    <mergeCell ref="E4304:G4304"/>
    <mergeCell ref="E4305:G4305"/>
    <mergeCell ref="E4306:G4306"/>
    <mergeCell ref="E4307:G4307"/>
    <mergeCell ref="E4308:G4308"/>
    <mergeCell ref="E4309:G4309"/>
    <mergeCell ref="E4298:G4298"/>
    <mergeCell ref="E4299:G4299"/>
    <mergeCell ref="E4300:G4300"/>
    <mergeCell ref="E4301:G4301"/>
    <mergeCell ref="E4302:G4302"/>
    <mergeCell ref="E4303:G4303"/>
    <mergeCell ref="E4292:G4292"/>
    <mergeCell ref="E4293:G4293"/>
    <mergeCell ref="E4294:G4294"/>
    <mergeCell ref="E4295:G4295"/>
    <mergeCell ref="E4296:G4296"/>
    <mergeCell ref="E4297:G4297"/>
    <mergeCell ref="E4286:G4286"/>
    <mergeCell ref="E4287:G4287"/>
    <mergeCell ref="E4288:G4288"/>
    <mergeCell ref="E4289:G4289"/>
    <mergeCell ref="E4290:G4290"/>
    <mergeCell ref="E4291:G4291"/>
    <mergeCell ref="E4280:G4280"/>
    <mergeCell ref="E4281:G4281"/>
    <mergeCell ref="E4282:G4282"/>
    <mergeCell ref="E4283:G4283"/>
    <mergeCell ref="E4284:G4284"/>
    <mergeCell ref="E4285:G4285"/>
    <mergeCell ref="E4274:G4274"/>
    <mergeCell ref="E4275:G4275"/>
    <mergeCell ref="E4276:G4276"/>
    <mergeCell ref="E4277:G4277"/>
    <mergeCell ref="E4278:G4278"/>
    <mergeCell ref="E4279:G4279"/>
    <mergeCell ref="E4268:G4268"/>
    <mergeCell ref="E4269:G4269"/>
    <mergeCell ref="E4270:G4270"/>
    <mergeCell ref="E4271:G4271"/>
    <mergeCell ref="E4272:G4272"/>
    <mergeCell ref="E4273:G4273"/>
    <mergeCell ref="E4262:G4262"/>
    <mergeCell ref="E4263:G4263"/>
    <mergeCell ref="E4264:G4264"/>
    <mergeCell ref="E4265:G4265"/>
    <mergeCell ref="E4266:G4266"/>
    <mergeCell ref="E4267:G4267"/>
    <mergeCell ref="E4256:G4256"/>
    <mergeCell ref="E4257:G4257"/>
    <mergeCell ref="E4258:G4258"/>
    <mergeCell ref="E4259:G4259"/>
    <mergeCell ref="E4260:G4260"/>
    <mergeCell ref="E4261:G4261"/>
    <mergeCell ref="E4250:G4250"/>
    <mergeCell ref="E4251:G4251"/>
    <mergeCell ref="E4252:G4252"/>
    <mergeCell ref="E4253:G4253"/>
    <mergeCell ref="E4254:G4254"/>
    <mergeCell ref="E4255:G4255"/>
    <mergeCell ref="E4244:G4244"/>
    <mergeCell ref="E4245:G4245"/>
    <mergeCell ref="E4246:G4246"/>
    <mergeCell ref="E4247:G4247"/>
    <mergeCell ref="E4248:G4248"/>
    <mergeCell ref="E4249:G4249"/>
    <mergeCell ref="E4238:G4238"/>
    <mergeCell ref="E4239:G4239"/>
    <mergeCell ref="E4240:G4240"/>
    <mergeCell ref="E4241:G4241"/>
    <mergeCell ref="E4242:G4242"/>
    <mergeCell ref="E4243:G4243"/>
    <mergeCell ref="E4232:G4232"/>
    <mergeCell ref="E4233:G4233"/>
    <mergeCell ref="E4234:G4234"/>
    <mergeCell ref="E4235:G4235"/>
    <mergeCell ref="E4236:G4236"/>
    <mergeCell ref="E4237:G4237"/>
    <mergeCell ref="E4226:G4226"/>
    <mergeCell ref="E4227:G4227"/>
    <mergeCell ref="E4228:G4228"/>
    <mergeCell ref="E4229:G4229"/>
    <mergeCell ref="E4230:G4230"/>
    <mergeCell ref="E4231:G4231"/>
    <mergeCell ref="E4220:G4220"/>
    <mergeCell ref="E4221:G4221"/>
    <mergeCell ref="E4222:G4222"/>
    <mergeCell ref="E4223:G4223"/>
    <mergeCell ref="E4224:G4224"/>
    <mergeCell ref="E4225:G4225"/>
    <mergeCell ref="E4214:G4214"/>
    <mergeCell ref="E4215:G4215"/>
    <mergeCell ref="E4216:G4216"/>
    <mergeCell ref="E4217:G4217"/>
    <mergeCell ref="E4218:G4218"/>
    <mergeCell ref="E4219:G4219"/>
    <mergeCell ref="E4208:G4208"/>
    <mergeCell ref="E4209:G4209"/>
    <mergeCell ref="E4210:G4210"/>
    <mergeCell ref="E4211:G4211"/>
    <mergeCell ref="E4212:G4212"/>
    <mergeCell ref="E4213:G4213"/>
    <mergeCell ref="E4202:G4202"/>
    <mergeCell ref="E4203:G4203"/>
    <mergeCell ref="E4204:G4204"/>
    <mergeCell ref="E4205:G4205"/>
    <mergeCell ref="E4206:G4206"/>
    <mergeCell ref="E4207:G4207"/>
    <mergeCell ref="E4196:G4196"/>
    <mergeCell ref="E4197:G4197"/>
    <mergeCell ref="E4198:G4198"/>
    <mergeCell ref="E4199:G4199"/>
    <mergeCell ref="E4200:G4200"/>
    <mergeCell ref="E4201:G4201"/>
    <mergeCell ref="E4190:G4190"/>
    <mergeCell ref="E4191:G4191"/>
    <mergeCell ref="E4192:G4192"/>
    <mergeCell ref="E4193:G4193"/>
    <mergeCell ref="E4194:G4194"/>
    <mergeCell ref="E4195:G4195"/>
    <mergeCell ref="E4184:G4184"/>
    <mergeCell ref="E4185:G4185"/>
    <mergeCell ref="E4186:G4186"/>
    <mergeCell ref="E4187:G4187"/>
    <mergeCell ref="E4188:G4188"/>
    <mergeCell ref="E4189:G4189"/>
    <mergeCell ref="E4178:G4178"/>
    <mergeCell ref="E4179:G4179"/>
    <mergeCell ref="E4180:G4180"/>
    <mergeCell ref="E4181:G4181"/>
    <mergeCell ref="E4182:G4182"/>
    <mergeCell ref="E4183:G4183"/>
    <mergeCell ref="E4172:G4172"/>
    <mergeCell ref="E4173:G4173"/>
    <mergeCell ref="E4174:G4174"/>
    <mergeCell ref="E4175:G4175"/>
    <mergeCell ref="E4176:G4176"/>
    <mergeCell ref="E4177:G4177"/>
    <mergeCell ref="E4166:G4166"/>
    <mergeCell ref="E4167:G4167"/>
    <mergeCell ref="E4168:G4168"/>
    <mergeCell ref="E4169:G4169"/>
    <mergeCell ref="E4170:G4170"/>
    <mergeCell ref="E4171:G4171"/>
    <mergeCell ref="E4160:G4160"/>
    <mergeCell ref="E4161:G4161"/>
    <mergeCell ref="E4162:G4162"/>
    <mergeCell ref="E4163:G4163"/>
    <mergeCell ref="E4164:G4164"/>
    <mergeCell ref="E4165:G4165"/>
    <mergeCell ref="E4154:G4154"/>
    <mergeCell ref="E4155:G4155"/>
    <mergeCell ref="E4156:G4156"/>
    <mergeCell ref="E4157:G4157"/>
    <mergeCell ref="E4158:G4158"/>
    <mergeCell ref="E4159:G4159"/>
    <mergeCell ref="E4148:G4148"/>
    <mergeCell ref="E4149:G4149"/>
    <mergeCell ref="E4150:G4150"/>
    <mergeCell ref="E4151:G4151"/>
    <mergeCell ref="E4152:G4152"/>
    <mergeCell ref="E4153:G4153"/>
    <mergeCell ref="E4142:G4142"/>
    <mergeCell ref="E4143:G4143"/>
    <mergeCell ref="E4144:G4144"/>
    <mergeCell ref="E4145:G4145"/>
    <mergeCell ref="E4146:G4146"/>
    <mergeCell ref="E4147:G4147"/>
    <mergeCell ref="E4136:G4136"/>
    <mergeCell ref="E4137:G4137"/>
    <mergeCell ref="E4138:G4138"/>
    <mergeCell ref="E4139:G4139"/>
    <mergeCell ref="E4140:G4140"/>
    <mergeCell ref="E4141:G4141"/>
    <mergeCell ref="E4130:G4130"/>
    <mergeCell ref="E4131:G4131"/>
    <mergeCell ref="E4132:G4132"/>
    <mergeCell ref="E4133:G4133"/>
    <mergeCell ref="E4134:G4134"/>
    <mergeCell ref="E4135:G4135"/>
    <mergeCell ref="E4124:G4124"/>
    <mergeCell ref="E4125:G4125"/>
    <mergeCell ref="E4126:G4126"/>
    <mergeCell ref="E4127:G4127"/>
    <mergeCell ref="E4128:G4128"/>
    <mergeCell ref="E4129:G4129"/>
    <mergeCell ref="E4118:G4118"/>
    <mergeCell ref="E4119:G4119"/>
    <mergeCell ref="E4120:G4120"/>
    <mergeCell ref="E4121:G4121"/>
    <mergeCell ref="E4122:G4122"/>
    <mergeCell ref="E4123:G4123"/>
    <mergeCell ref="E4112:G4112"/>
    <mergeCell ref="E4113:G4113"/>
    <mergeCell ref="E4114:G4114"/>
    <mergeCell ref="E4115:G4115"/>
    <mergeCell ref="E4116:G4116"/>
    <mergeCell ref="E4117:G4117"/>
    <mergeCell ref="E4106:G4106"/>
    <mergeCell ref="E4107:G4107"/>
    <mergeCell ref="E4108:G4108"/>
    <mergeCell ref="E4109:G4109"/>
    <mergeCell ref="E4110:G4110"/>
    <mergeCell ref="E4111:G4111"/>
    <mergeCell ref="E4100:G4100"/>
    <mergeCell ref="E4101:G4101"/>
    <mergeCell ref="E4102:G4102"/>
    <mergeCell ref="E4103:G4103"/>
    <mergeCell ref="E4104:G4104"/>
    <mergeCell ref="E4105:G4105"/>
    <mergeCell ref="E4094:G4094"/>
    <mergeCell ref="E4095:G4095"/>
    <mergeCell ref="E4096:G4096"/>
    <mergeCell ref="E4097:G4097"/>
    <mergeCell ref="E4098:G4098"/>
    <mergeCell ref="E4099:G4099"/>
    <mergeCell ref="E4088:G4088"/>
    <mergeCell ref="E4089:G4089"/>
    <mergeCell ref="E4090:G4090"/>
    <mergeCell ref="E4091:G4091"/>
    <mergeCell ref="E4092:G4092"/>
    <mergeCell ref="E4093:G4093"/>
    <mergeCell ref="E4082:G4082"/>
    <mergeCell ref="E4083:G4083"/>
    <mergeCell ref="E4084:G4084"/>
    <mergeCell ref="E4085:G4085"/>
    <mergeCell ref="E4086:G4086"/>
    <mergeCell ref="E4087:G4087"/>
    <mergeCell ref="E4076:G4076"/>
    <mergeCell ref="E4077:G4077"/>
    <mergeCell ref="E4078:G4078"/>
    <mergeCell ref="E4079:G4079"/>
    <mergeCell ref="E4080:G4080"/>
    <mergeCell ref="E4081:G4081"/>
    <mergeCell ref="E4070:G4070"/>
    <mergeCell ref="E4071:G4071"/>
    <mergeCell ref="E4072:G4072"/>
    <mergeCell ref="E4073:G4073"/>
    <mergeCell ref="E4074:G4074"/>
    <mergeCell ref="E4075:G4075"/>
    <mergeCell ref="E4064:G4064"/>
    <mergeCell ref="E4065:G4065"/>
    <mergeCell ref="E4066:G4066"/>
    <mergeCell ref="E4067:G4067"/>
    <mergeCell ref="E4068:G4068"/>
    <mergeCell ref="E4069:G4069"/>
    <mergeCell ref="E4058:G4058"/>
    <mergeCell ref="E4059:G4059"/>
    <mergeCell ref="E4060:G4060"/>
    <mergeCell ref="E4061:G4061"/>
    <mergeCell ref="E4062:G4062"/>
    <mergeCell ref="E4063:G4063"/>
    <mergeCell ref="E4052:G4052"/>
    <mergeCell ref="E4053:G4053"/>
    <mergeCell ref="E4054:G4054"/>
    <mergeCell ref="E4055:G4055"/>
    <mergeCell ref="E4056:G4056"/>
    <mergeCell ref="E4057:G4057"/>
    <mergeCell ref="E4046:G4046"/>
    <mergeCell ref="E4047:G4047"/>
    <mergeCell ref="E4048:G4048"/>
    <mergeCell ref="E4049:G4049"/>
    <mergeCell ref="E4050:G4050"/>
    <mergeCell ref="E4051:G4051"/>
    <mergeCell ref="E4040:G4040"/>
    <mergeCell ref="E4041:G4041"/>
    <mergeCell ref="E4042:G4042"/>
    <mergeCell ref="E4043:G4043"/>
    <mergeCell ref="E4044:G4044"/>
    <mergeCell ref="E4045:G4045"/>
    <mergeCell ref="E4034:G4034"/>
    <mergeCell ref="E4035:G4035"/>
    <mergeCell ref="E4036:G4036"/>
    <mergeCell ref="E4037:G4037"/>
    <mergeCell ref="E4038:G4038"/>
    <mergeCell ref="E4039:G4039"/>
    <mergeCell ref="E4028:G4028"/>
    <mergeCell ref="E4029:G4029"/>
    <mergeCell ref="E4030:G4030"/>
    <mergeCell ref="E4031:G4031"/>
    <mergeCell ref="E4032:G4032"/>
    <mergeCell ref="E4033:G4033"/>
    <mergeCell ref="E4022:G4022"/>
    <mergeCell ref="E4023:G4023"/>
    <mergeCell ref="E4024:G4024"/>
    <mergeCell ref="E4025:G4025"/>
    <mergeCell ref="E4026:G4026"/>
    <mergeCell ref="E4027:G4027"/>
    <mergeCell ref="E4016:G4016"/>
    <mergeCell ref="E4017:G4017"/>
    <mergeCell ref="E4018:G4018"/>
    <mergeCell ref="E4019:G4019"/>
    <mergeCell ref="E4020:G4020"/>
    <mergeCell ref="E4021:G4021"/>
    <mergeCell ref="E4010:G4010"/>
    <mergeCell ref="E4011:G4011"/>
    <mergeCell ref="E4012:G4012"/>
    <mergeCell ref="E4013:G4013"/>
    <mergeCell ref="E4014:G4014"/>
    <mergeCell ref="E4015:G4015"/>
    <mergeCell ref="E4004:G4004"/>
    <mergeCell ref="E4005:G4005"/>
    <mergeCell ref="E4006:G4006"/>
    <mergeCell ref="E4007:G4007"/>
    <mergeCell ref="E4008:G4008"/>
    <mergeCell ref="E4009:G4009"/>
    <mergeCell ref="E3998:G3998"/>
    <mergeCell ref="E3999:G3999"/>
    <mergeCell ref="E4000:G4000"/>
    <mergeCell ref="E4001:G4001"/>
    <mergeCell ref="E4002:G4002"/>
    <mergeCell ref="E4003:G4003"/>
    <mergeCell ref="E3992:G3992"/>
    <mergeCell ref="E3993:G3993"/>
    <mergeCell ref="E3994:G3994"/>
    <mergeCell ref="E3995:G3995"/>
    <mergeCell ref="E3996:G3996"/>
    <mergeCell ref="E3997:G3997"/>
    <mergeCell ref="E3986:G3986"/>
    <mergeCell ref="E3987:G3987"/>
    <mergeCell ref="E3988:G3988"/>
    <mergeCell ref="E3989:G3989"/>
    <mergeCell ref="E3990:G3990"/>
    <mergeCell ref="E3991:G3991"/>
    <mergeCell ref="E3980:G3980"/>
    <mergeCell ref="E3981:G3981"/>
    <mergeCell ref="E3982:G3982"/>
    <mergeCell ref="E3983:G3983"/>
    <mergeCell ref="E3984:G3984"/>
    <mergeCell ref="E3985:G3985"/>
    <mergeCell ref="E3974:G3974"/>
    <mergeCell ref="E3975:G3975"/>
    <mergeCell ref="E3976:G3976"/>
    <mergeCell ref="E3977:G3977"/>
    <mergeCell ref="E3978:G3978"/>
    <mergeCell ref="E3979:G3979"/>
    <mergeCell ref="E3968:G3968"/>
    <mergeCell ref="E3969:G3969"/>
    <mergeCell ref="E3970:G3970"/>
    <mergeCell ref="E3971:G3971"/>
    <mergeCell ref="E3972:G3972"/>
    <mergeCell ref="E3973:G3973"/>
    <mergeCell ref="E3962:G3962"/>
    <mergeCell ref="E3963:G3963"/>
    <mergeCell ref="E3964:G3964"/>
    <mergeCell ref="E3965:G3965"/>
    <mergeCell ref="E3966:G3966"/>
    <mergeCell ref="E3967:G3967"/>
    <mergeCell ref="E3956:G3956"/>
    <mergeCell ref="E3957:G3957"/>
    <mergeCell ref="E3958:G3958"/>
    <mergeCell ref="E3959:G3959"/>
    <mergeCell ref="E3960:G3960"/>
    <mergeCell ref="E3961:G3961"/>
    <mergeCell ref="E3950:G3950"/>
    <mergeCell ref="E3951:G3951"/>
    <mergeCell ref="E3952:G3952"/>
    <mergeCell ref="E3953:G3953"/>
    <mergeCell ref="E3954:G3954"/>
    <mergeCell ref="E3955:G3955"/>
    <mergeCell ref="E3944:G3944"/>
    <mergeCell ref="E3945:G3945"/>
    <mergeCell ref="E3946:G3946"/>
    <mergeCell ref="E3947:G3947"/>
    <mergeCell ref="E3948:G3948"/>
    <mergeCell ref="E3949:G3949"/>
    <mergeCell ref="E3938:G3938"/>
    <mergeCell ref="E3939:G3939"/>
    <mergeCell ref="E3940:G3940"/>
    <mergeCell ref="E3941:G3941"/>
    <mergeCell ref="E3942:G3942"/>
    <mergeCell ref="E3943:G3943"/>
    <mergeCell ref="E3932:G3932"/>
    <mergeCell ref="E3933:G3933"/>
    <mergeCell ref="E3934:G3934"/>
    <mergeCell ref="E3935:G3935"/>
    <mergeCell ref="E3936:G3936"/>
    <mergeCell ref="E3937:G3937"/>
    <mergeCell ref="E3926:G3926"/>
    <mergeCell ref="E3927:G3927"/>
    <mergeCell ref="E3928:G3928"/>
    <mergeCell ref="E3929:G3929"/>
    <mergeCell ref="E3930:G3930"/>
    <mergeCell ref="E3931:G3931"/>
    <mergeCell ref="E3920:G3920"/>
    <mergeCell ref="E3921:G3921"/>
    <mergeCell ref="E3922:G3922"/>
    <mergeCell ref="E3923:G3923"/>
    <mergeCell ref="E3924:G3924"/>
    <mergeCell ref="E3925:G3925"/>
    <mergeCell ref="E3914:G3914"/>
    <mergeCell ref="E3915:G3915"/>
    <mergeCell ref="E3916:G3916"/>
    <mergeCell ref="E3917:G3917"/>
    <mergeCell ref="E3918:G3918"/>
    <mergeCell ref="E3919:G3919"/>
    <mergeCell ref="E3908:G3908"/>
    <mergeCell ref="E3909:G3909"/>
    <mergeCell ref="E3910:G3910"/>
    <mergeCell ref="E3911:G3911"/>
    <mergeCell ref="E3912:G3912"/>
    <mergeCell ref="E3913:G3913"/>
    <mergeCell ref="E3902:G3902"/>
    <mergeCell ref="E3903:G3903"/>
    <mergeCell ref="E3904:G3904"/>
    <mergeCell ref="E3905:G3905"/>
    <mergeCell ref="E3906:G3906"/>
    <mergeCell ref="E3907:G3907"/>
    <mergeCell ref="E3896:G3896"/>
    <mergeCell ref="E3897:G3897"/>
    <mergeCell ref="E3898:G3898"/>
    <mergeCell ref="E3899:G3899"/>
    <mergeCell ref="E3900:G3900"/>
    <mergeCell ref="E3901:G3901"/>
    <mergeCell ref="E3890:G3890"/>
    <mergeCell ref="E3891:G3891"/>
    <mergeCell ref="E3892:G3892"/>
    <mergeCell ref="E3893:G3893"/>
    <mergeCell ref="E3894:G3894"/>
    <mergeCell ref="E3895:G3895"/>
    <mergeCell ref="E3884:G3884"/>
    <mergeCell ref="E3885:G3885"/>
    <mergeCell ref="E3886:G3886"/>
    <mergeCell ref="E3887:G3887"/>
    <mergeCell ref="E3888:G3888"/>
    <mergeCell ref="E3889:G3889"/>
    <mergeCell ref="E3878:G3878"/>
    <mergeCell ref="E3879:G3879"/>
    <mergeCell ref="E3880:G3880"/>
    <mergeCell ref="E3881:G3881"/>
    <mergeCell ref="E3882:G3882"/>
    <mergeCell ref="E3883:G3883"/>
    <mergeCell ref="E3872:G3872"/>
    <mergeCell ref="E3873:G3873"/>
    <mergeCell ref="E3874:G3874"/>
    <mergeCell ref="E3875:G3875"/>
    <mergeCell ref="E3876:G3876"/>
    <mergeCell ref="E3877:G3877"/>
    <mergeCell ref="E3866:G3866"/>
    <mergeCell ref="E3867:G3867"/>
    <mergeCell ref="E3868:G3868"/>
    <mergeCell ref="E3869:G3869"/>
    <mergeCell ref="E3870:G3870"/>
    <mergeCell ref="E3871:G3871"/>
    <mergeCell ref="E3860:G3860"/>
    <mergeCell ref="E3861:G3861"/>
    <mergeCell ref="E3862:G3862"/>
    <mergeCell ref="E3863:G3863"/>
    <mergeCell ref="E3864:G3864"/>
    <mergeCell ref="E3865:G3865"/>
    <mergeCell ref="E3854:G3854"/>
    <mergeCell ref="E3855:G3855"/>
    <mergeCell ref="E3856:G3856"/>
    <mergeCell ref="E3857:G3857"/>
    <mergeCell ref="E3858:G3858"/>
    <mergeCell ref="E3859:G3859"/>
    <mergeCell ref="E3848:G3848"/>
    <mergeCell ref="E3849:G3849"/>
    <mergeCell ref="E3850:G3850"/>
    <mergeCell ref="E3851:G3851"/>
    <mergeCell ref="E3852:G3852"/>
    <mergeCell ref="E3853:G3853"/>
    <mergeCell ref="E3842:G3842"/>
    <mergeCell ref="E3843:G3843"/>
    <mergeCell ref="E3844:G3844"/>
    <mergeCell ref="E3845:G3845"/>
    <mergeCell ref="E3846:G3846"/>
    <mergeCell ref="E3847:G3847"/>
    <mergeCell ref="E3836:G3836"/>
    <mergeCell ref="E3837:G3837"/>
    <mergeCell ref="E3838:G3838"/>
    <mergeCell ref="E3839:G3839"/>
    <mergeCell ref="E3840:G3840"/>
    <mergeCell ref="E3841:G3841"/>
    <mergeCell ref="E3830:G3830"/>
    <mergeCell ref="E3831:G3831"/>
    <mergeCell ref="E3832:G3832"/>
    <mergeCell ref="E3833:G3833"/>
    <mergeCell ref="E3834:G3834"/>
    <mergeCell ref="E3835:G3835"/>
    <mergeCell ref="E3824:G3824"/>
    <mergeCell ref="E3825:G3825"/>
    <mergeCell ref="E3826:G3826"/>
    <mergeCell ref="E3827:G3827"/>
    <mergeCell ref="E3828:G3828"/>
    <mergeCell ref="E3829:G3829"/>
    <mergeCell ref="E3818:G3818"/>
    <mergeCell ref="E3819:G3819"/>
    <mergeCell ref="E3820:G3820"/>
    <mergeCell ref="E3821:G3821"/>
    <mergeCell ref="E3822:G3822"/>
    <mergeCell ref="E3823:G3823"/>
    <mergeCell ref="E3812:G3812"/>
    <mergeCell ref="E3813:G3813"/>
    <mergeCell ref="E3814:G3814"/>
    <mergeCell ref="E3815:G3815"/>
    <mergeCell ref="E3816:G3816"/>
    <mergeCell ref="E3817:G3817"/>
    <mergeCell ref="E3806:G3806"/>
    <mergeCell ref="E3807:G3807"/>
    <mergeCell ref="E3808:G3808"/>
    <mergeCell ref="E3809:G3809"/>
    <mergeCell ref="E3810:G3810"/>
    <mergeCell ref="E3811:G3811"/>
    <mergeCell ref="E3800:G3800"/>
    <mergeCell ref="E3801:G3801"/>
    <mergeCell ref="E3802:G3802"/>
    <mergeCell ref="E3803:G3803"/>
    <mergeCell ref="E3804:G3804"/>
    <mergeCell ref="E3805:G3805"/>
    <mergeCell ref="E3794:G3794"/>
    <mergeCell ref="E3795:G3795"/>
    <mergeCell ref="E3796:G3796"/>
    <mergeCell ref="E3797:G3797"/>
    <mergeCell ref="E3798:G3798"/>
    <mergeCell ref="E3799:G3799"/>
    <mergeCell ref="E3788:G3788"/>
    <mergeCell ref="E3789:G3789"/>
    <mergeCell ref="E3790:G3790"/>
    <mergeCell ref="E3791:G3791"/>
    <mergeCell ref="E3792:G3792"/>
    <mergeCell ref="E3793:G3793"/>
    <mergeCell ref="E3782:G3782"/>
    <mergeCell ref="E3783:G3783"/>
    <mergeCell ref="E3784:G3784"/>
    <mergeCell ref="E3785:G3785"/>
    <mergeCell ref="E3786:G3786"/>
    <mergeCell ref="E3787:G3787"/>
    <mergeCell ref="E3776:G3776"/>
    <mergeCell ref="E3777:G3777"/>
    <mergeCell ref="E3778:G3778"/>
    <mergeCell ref="E3779:G3779"/>
    <mergeCell ref="E3780:G3780"/>
    <mergeCell ref="E3781:G3781"/>
    <mergeCell ref="E3770:G3770"/>
    <mergeCell ref="E3771:G3771"/>
    <mergeCell ref="E3772:G3772"/>
    <mergeCell ref="E3773:G3773"/>
    <mergeCell ref="E3774:G3774"/>
    <mergeCell ref="E3775:G3775"/>
    <mergeCell ref="E3764:G3764"/>
    <mergeCell ref="E3765:G3765"/>
    <mergeCell ref="E3766:G3766"/>
    <mergeCell ref="E3767:G3767"/>
    <mergeCell ref="E3768:G3768"/>
    <mergeCell ref="E3769:G3769"/>
    <mergeCell ref="E3758:G3758"/>
    <mergeCell ref="E3759:G3759"/>
    <mergeCell ref="E3760:G3760"/>
    <mergeCell ref="E3761:G3761"/>
    <mergeCell ref="E3762:G3762"/>
    <mergeCell ref="E3763:G3763"/>
    <mergeCell ref="E3752:G3752"/>
    <mergeCell ref="E3753:G3753"/>
    <mergeCell ref="E3754:G3754"/>
    <mergeCell ref="E3755:G3755"/>
    <mergeCell ref="E3756:G3756"/>
    <mergeCell ref="E3757:G3757"/>
    <mergeCell ref="E3746:G3746"/>
    <mergeCell ref="E3747:G3747"/>
    <mergeCell ref="E3748:G3748"/>
    <mergeCell ref="E3749:G3749"/>
    <mergeCell ref="E3750:G3750"/>
    <mergeCell ref="E3751:G3751"/>
    <mergeCell ref="E3740:G3740"/>
    <mergeCell ref="E3741:G3741"/>
    <mergeCell ref="E3742:G3742"/>
    <mergeCell ref="E3743:G3743"/>
    <mergeCell ref="E3744:G3744"/>
    <mergeCell ref="E3745:G3745"/>
    <mergeCell ref="E3734:G3734"/>
    <mergeCell ref="E3735:G3735"/>
    <mergeCell ref="E3736:G3736"/>
    <mergeCell ref="E3737:G3737"/>
    <mergeCell ref="E3738:G3738"/>
    <mergeCell ref="E3739:G3739"/>
    <mergeCell ref="E3728:G3728"/>
    <mergeCell ref="E3729:G3729"/>
    <mergeCell ref="E3730:G3730"/>
    <mergeCell ref="E3731:G3731"/>
    <mergeCell ref="E3732:G3732"/>
    <mergeCell ref="E3733:G3733"/>
    <mergeCell ref="E3722:G3722"/>
    <mergeCell ref="E3723:G3723"/>
    <mergeCell ref="E3724:G3724"/>
    <mergeCell ref="E3725:G3725"/>
    <mergeCell ref="E3726:G3726"/>
    <mergeCell ref="E3727:G3727"/>
    <mergeCell ref="E3716:G3716"/>
    <mergeCell ref="E3717:G3717"/>
    <mergeCell ref="E3718:G3718"/>
    <mergeCell ref="E3719:G3719"/>
    <mergeCell ref="E3720:G3720"/>
    <mergeCell ref="E3721:G3721"/>
    <mergeCell ref="E3710:G3710"/>
    <mergeCell ref="E3711:G3711"/>
    <mergeCell ref="E3712:G3712"/>
    <mergeCell ref="E3713:G3713"/>
    <mergeCell ref="E3714:G3714"/>
    <mergeCell ref="E3715:G3715"/>
    <mergeCell ref="E3704:G3704"/>
    <mergeCell ref="E3705:G3705"/>
    <mergeCell ref="E3706:G3706"/>
    <mergeCell ref="E3707:G3707"/>
    <mergeCell ref="E3708:G3708"/>
    <mergeCell ref="E3709:G3709"/>
    <mergeCell ref="E3698:G3698"/>
    <mergeCell ref="E3699:G3699"/>
    <mergeCell ref="E3700:G3700"/>
    <mergeCell ref="E3701:G3701"/>
    <mergeCell ref="E3702:G3702"/>
    <mergeCell ref="E3703:G3703"/>
    <mergeCell ref="E3692:G3692"/>
    <mergeCell ref="E3693:G3693"/>
    <mergeCell ref="E3694:G3694"/>
    <mergeCell ref="E3695:G3695"/>
    <mergeCell ref="E3696:G3696"/>
    <mergeCell ref="E3697:G3697"/>
    <mergeCell ref="E3686:G3686"/>
    <mergeCell ref="E3687:G3687"/>
    <mergeCell ref="E3688:G3688"/>
    <mergeCell ref="E3689:G3689"/>
    <mergeCell ref="E3690:G3690"/>
    <mergeCell ref="E3691:G3691"/>
    <mergeCell ref="E3680:G3680"/>
    <mergeCell ref="E3681:G3681"/>
    <mergeCell ref="E3682:G3682"/>
    <mergeCell ref="E3683:G3683"/>
    <mergeCell ref="E3684:G3684"/>
    <mergeCell ref="E3685:G3685"/>
    <mergeCell ref="E3674:G3674"/>
    <mergeCell ref="E3675:G3675"/>
    <mergeCell ref="E3676:G3676"/>
    <mergeCell ref="E3677:G3677"/>
    <mergeCell ref="E3678:G3678"/>
    <mergeCell ref="E3679:G3679"/>
    <mergeCell ref="E3668:G3668"/>
    <mergeCell ref="E3669:G3669"/>
    <mergeCell ref="E3670:G3670"/>
    <mergeCell ref="E3671:G3671"/>
    <mergeCell ref="E3672:G3672"/>
    <mergeCell ref="E3673:G3673"/>
    <mergeCell ref="E3662:G3662"/>
    <mergeCell ref="E3663:G3663"/>
    <mergeCell ref="E3664:G3664"/>
    <mergeCell ref="E3665:G3665"/>
    <mergeCell ref="E3666:G3666"/>
    <mergeCell ref="E3667:G3667"/>
    <mergeCell ref="E3656:G3656"/>
    <mergeCell ref="E3657:G3657"/>
    <mergeCell ref="E3658:G3658"/>
    <mergeCell ref="E3659:G3659"/>
    <mergeCell ref="E3660:G3660"/>
    <mergeCell ref="E3661:G3661"/>
    <mergeCell ref="E3650:G3650"/>
    <mergeCell ref="E3651:G3651"/>
    <mergeCell ref="E3652:G3652"/>
    <mergeCell ref="E3653:G3653"/>
    <mergeCell ref="E3654:G3654"/>
    <mergeCell ref="E3655:G3655"/>
    <mergeCell ref="E3644:G3644"/>
    <mergeCell ref="E3645:G3645"/>
    <mergeCell ref="E3646:G3646"/>
    <mergeCell ref="E3647:G3647"/>
    <mergeCell ref="E3648:G3648"/>
    <mergeCell ref="E3649:G3649"/>
    <mergeCell ref="E3638:G3638"/>
    <mergeCell ref="E3639:G3639"/>
    <mergeCell ref="E3640:G3640"/>
    <mergeCell ref="E3641:G3641"/>
    <mergeCell ref="E3642:G3642"/>
    <mergeCell ref="E3643:G3643"/>
    <mergeCell ref="E3632:G3632"/>
    <mergeCell ref="E3633:G3633"/>
    <mergeCell ref="E3634:G3634"/>
    <mergeCell ref="E3635:G3635"/>
    <mergeCell ref="E3636:G3636"/>
    <mergeCell ref="E3637:G3637"/>
    <mergeCell ref="E3626:G3626"/>
    <mergeCell ref="E3627:G3627"/>
    <mergeCell ref="E3628:G3628"/>
    <mergeCell ref="E3629:G3629"/>
    <mergeCell ref="E3630:G3630"/>
    <mergeCell ref="E3631:G3631"/>
    <mergeCell ref="E3620:G3620"/>
    <mergeCell ref="E3621:G3621"/>
    <mergeCell ref="E3622:G3622"/>
    <mergeCell ref="E3623:G3623"/>
    <mergeCell ref="E3624:G3624"/>
    <mergeCell ref="E3625:G3625"/>
    <mergeCell ref="E3614:G3614"/>
    <mergeCell ref="E3615:G3615"/>
    <mergeCell ref="E3616:G3616"/>
    <mergeCell ref="E3617:G3617"/>
    <mergeCell ref="E3618:G3618"/>
    <mergeCell ref="E3619:G3619"/>
    <mergeCell ref="E3608:G3608"/>
    <mergeCell ref="E3609:G3609"/>
    <mergeCell ref="E3610:G3610"/>
    <mergeCell ref="E3611:G3611"/>
    <mergeCell ref="E3612:G3612"/>
    <mergeCell ref="E3613:G3613"/>
    <mergeCell ref="E3602:G3602"/>
    <mergeCell ref="E3603:G3603"/>
    <mergeCell ref="E3604:G3604"/>
    <mergeCell ref="E3605:G3605"/>
    <mergeCell ref="E3606:G3606"/>
    <mergeCell ref="E3607:G3607"/>
    <mergeCell ref="E3596:G3596"/>
    <mergeCell ref="E3597:G3597"/>
    <mergeCell ref="E3598:G3598"/>
    <mergeCell ref="E3599:G3599"/>
    <mergeCell ref="E3600:G3600"/>
    <mergeCell ref="E3601:G3601"/>
    <mergeCell ref="E3590:G3590"/>
    <mergeCell ref="E3591:G3591"/>
    <mergeCell ref="E3592:G3592"/>
    <mergeCell ref="E3593:G3593"/>
    <mergeCell ref="E3594:G3594"/>
    <mergeCell ref="E3595:G3595"/>
    <mergeCell ref="E3584:G3584"/>
    <mergeCell ref="E3585:G3585"/>
    <mergeCell ref="E3586:G3586"/>
    <mergeCell ref="E3587:G3587"/>
    <mergeCell ref="E3588:G3588"/>
    <mergeCell ref="E3589:G3589"/>
    <mergeCell ref="E3578:G3578"/>
    <mergeCell ref="E3579:G3579"/>
    <mergeCell ref="E3580:G3580"/>
    <mergeCell ref="E3581:G3581"/>
    <mergeCell ref="E3582:G3582"/>
    <mergeCell ref="E3583:G3583"/>
    <mergeCell ref="E3572:G3572"/>
    <mergeCell ref="E3573:G3573"/>
    <mergeCell ref="E3574:G3574"/>
    <mergeCell ref="E3575:G3575"/>
    <mergeCell ref="E3576:G3576"/>
    <mergeCell ref="E3577:G3577"/>
    <mergeCell ref="E3566:G3566"/>
    <mergeCell ref="E3567:G3567"/>
    <mergeCell ref="E3568:G3568"/>
    <mergeCell ref="E3569:G3569"/>
    <mergeCell ref="E3570:G3570"/>
    <mergeCell ref="E3571:G3571"/>
    <mergeCell ref="E3560:G3560"/>
    <mergeCell ref="E3561:G3561"/>
    <mergeCell ref="E3562:G3562"/>
    <mergeCell ref="E3563:G3563"/>
    <mergeCell ref="E3564:G3564"/>
    <mergeCell ref="E3565:G3565"/>
    <mergeCell ref="E3554:G3554"/>
    <mergeCell ref="E3555:G3555"/>
    <mergeCell ref="E3556:G3556"/>
    <mergeCell ref="E3557:G3557"/>
    <mergeCell ref="E3558:G3558"/>
    <mergeCell ref="E3559:G3559"/>
    <mergeCell ref="E3548:G3548"/>
    <mergeCell ref="E3549:G3549"/>
    <mergeCell ref="E3550:G3550"/>
    <mergeCell ref="E3551:G3551"/>
    <mergeCell ref="E3552:G3552"/>
    <mergeCell ref="E3553:G3553"/>
    <mergeCell ref="E3542:G3542"/>
    <mergeCell ref="E3543:G3543"/>
    <mergeCell ref="E3544:G3544"/>
    <mergeCell ref="E3545:G3545"/>
    <mergeCell ref="E3546:G3546"/>
    <mergeCell ref="E3547:G3547"/>
    <mergeCell ref="E3536:G3536"/>
    <mergeCell ref="E3537:G3537"/>
    <mergeCell ref="E3538:G3538"/>
    <mergeCell ref="E3539:G3539"/>
    <mergeCell ref="E3540:G3540"/>
    <mergeCell ref="E3541:G3541"/>
    <mergeCell ref="E3530:G3530"/>
    <mergeCell ref="E3531:G3531"/>
    <mergeCell ref="E3532:G3532"/>
    <mergeCell ref="E3533:G3533"/>
    <mergeCell ref="E3534:G3534"/>
    <mergeCell ref="E3535:G3535"/>
    <mergeCell ref="E3524:G3524"/>
    <mergeCell ref="E3525:G3525"/>
    <mergeCell ref="E3526:G3526"/>
    <mergeCell ref="E3527:G3527"/>
    <mergeCell ref="E3528:G3528"/>
    <mergeCell ref="E3529:G3529"/>
    <mergeCell ref="E3518:G3518"/>
    <mergeCell ref="E3519:G3519"/>
    <mergeCell ref="E3520:G3520"/>
    <mergeCell ref="E3521:G3521"/>
    <mergeCell ref="E3522:G3522"/>
    <mergeCell ref="E3523:G3523"/>
    <mergeCell ref="E3512:G3512"/>
    <mergeCell ref="E3513:G3513"/>
    <mergeCell ref="E3514:G3514"/>
    <mergeCell ref="E3515:G3515"/>
    <mergeCell ref="E3516:G3516"/>
    <mergeCell ref="E3517:G3517"/>
    <mergeCell ref="E3506:G3506"/>
    <mergeCell ref="E3507:G3507"/>
    <mergeCell ref="E3508:G3508"/>
    <mergeCell ref="E3509:G3509"/>
    <mergeCell ref="E3510:G3510"/>
    <mergeCell ref="E3511:G3511"/>
    <mergeCell ref="E3500:G3500"/>
    <mergeCell ref="E3501:G3501"/>
    <mergeCell ref="E3502:G3502"/>
    <mergeCell ref="E3503:G3503"/>
    <mergeCell ref="E3504:G3504"/>
    <mergeCell ref="E3505:G3505"/>
    <mergeCell ref="E3494:G3494"/>
    <mergeCell ref="E3495:G3495"/>
    <mergeCell ref="E3496:G3496"/>
    <mergeCell ref="E3497:G3497"/>
    <mergeCell ref="E3498:G3498"/>
    <mergeCell ref="E3499:G3499"/>
    <mergeCell ref="E3488:G3488"/>
    <mergeCell ref="E3489:G3489"/>
    <mergeCell ref="E3490:G3490"/>
    <mergeCell ref="E3491:G3491"/>
    <mergeCell ref="E3492:G3492"/>
    <mergeCell ref="E3493:G3493"/>
    <mergeCell ref="E3482:G3482"/>
    <mergeCell ref="E3483:G3483"/>
    <mergeCell ref="E3484:G3484"/>
    <mergeCell ref="E3485:G3485"/>
    <mergeCell ref="E3486:G3486"/>
    <mergeCell ref="E3487:G3487"/>
    <mergeCell ref="E3476:G3476"/>
    <mergeCell ref="E3477:G3477"/>
    <mergeCell ref="E3478:G3478"/>
    <mergeCell ref="E3479:G3479"/>
    <mergeCell ref="E3480:G3480"/>
    <mergeCell ref="E3481:G3481"/>
    <mergeCell ref="E3470:G3470"/>
    <mergeCell ref="E3471:G3471"/>
    <mergeCell ref="E3472:G3472"/>
    <mergeCell ref="E3473:G3473"/>
    <mergeCell ref="E3474:G3474"/>
    <mergeCell ref="E3475:G3475"/>
    <mergeCell ref="E3464:G3464"/>
    <mergeCell ref="E3465:G3465"/>
    <mergeCell ref="E3466:G3466"/>
    <mergeCell ref="E3467:G3467"/>
    <mergeCell ref="E3468:G3468"/>
    <mergeCell ref="E3469:G3469"/>
    <mergeCell ref="E3458:G3458"/>
    <mergeCell ref="E3459:G3459"/>
    <mergeCell ref="E3460:G3460"/>
    <mergeCell ref="E3461:G3461"/>
    <mergeCell ref="E3462:G3462"/>
    <mergeCell ref="E3463:G3463"/>
    <mergeCell ref="E3452:G3452"/>
    <mergeCell ref="E3453:G3453"/>
    <mergeCell ref="E3454:G3454"/>
    <mergeCell ref="E3455:G3455"/>
    <mergeCell ref="E3456:G3456"/>
    <mergeCell ref="E3457:G3457"/>
    <mergeCell ref="E3446:G3446"/>
    <mergeCell ref="E3447:G3447"/>
    <mergeCell ref="E3448:G3448"/>
    <mergeCell ref="E3449:G3449"/>
    <mergeCell ref="E3450:G3450"/>
    <mergeCell ref="E3451:G3451"/>
    <mergeCell ref="E3440:G3440"/>
    <mergeCell ref="E3441:G3441"/>
    <mergeCell ref="E3442:G3442"/>
    <mergeCell ref="E3443:G3443"/>
    <mergeCell ref="E3444:G3444"/>
    <mergeCell ref="E3445:G3445"/>
    <mergeCell ref="E3434:G3434"/>
    <mergeCell ref="E3435:G3435"/>
    <mergeCell ref="E3436:G3436"/>
    <mergeCell ref="E3437:G3437"/>
    <mergeCell ref="E3438:G3438"/>
    <mergeCell ref="E3439:G3439"/>
    <mergeCell ref="E3428:G3428"/>
    <mergeCell ref="E3429:G3429"/>
    <mergeCell ref="E3430:G3430"/>
    <mergeCell ref="E3431:G3431"/>
    <mergeCell ref="E3432:G3432"/>
    <mergeCell ref="E3433:G3433"/>
    <mergeCell ref="E3422:G3422"/>
    <mergeCell ref="E3423:G3423"/>
    <mergeCell ref="E3424:G3424"/>
    <mergeCell ref="E3425:G3425"/>
    <mergeCell ref="E3426:G3426"/>
    <mergeCell ref="E3427:G3427"/>
    <mergeCell ref="E3416:G3416"/>
    <mergeCell ref="E3417:G3417"/>
    <mergeCell ref="E3418:G3418"/>
    <mergeCell ref="E3419:G3419"/>
    <mergeCell ref="E3420:G3420"/>
    <mergeCell ref="E3421:G3421"/>
    <mergeCell ref="E3410:G3410"/>
    <mergeCell ref="E3411:G3411"/>
    <mergeCell ref="E3412:G3412"/>
    <mergeCell ref="E3413:G3413"/>
    <mergeCell ref="E3414:G3414"/>
    <mergeCell ref="E3415:G3415"/>
    <mergeCell ref="E3404:G3404"/>
    <mergeCell ref="E3405:G3405"/>
    <mergeCell ref="E3406:G3406"/>
    <mergeCell ref="E3407:G3407"/>
    <mergeCell ref="E3408:G3408"/>
    <mergeCell ref="E3409:G3409"/>
    <mergeCell ref="E3398:G3398"/>
    <mergeCell ref="E3399:G3399"/>
    <mergeCell ref="E3400:G3400"/>
    <mergeCell ref="E3401:G3401"/>
    <mergeCell ref="E3402:G3402"/>
    <mergeCell ref="E3403:G3403"/>
    <mergeCell ref="E3392:G3392"/>
    <mergeCell ref="E3393:G3393"/>
    <mergeCell ref="E3394:G3394"/>
    <mergeCell ref="E3395:G3395"/>
    <mergeCell ref="E3396:G3396"/>
    <mergeCell ref="E3397:G3397"/>
    <mergeCell ref="E3386:G3386"/>
    <mergeCell ref="E3387:G3387"/>
    <mergeCell ref="E3388:G3388"/>
    <mergeCell ref="E3389:G3389"/>
    <mergeCell ref="E3390:G3390"/>
    <mergeCell ref="E3391:G3391"/>
    <mergeCell ref="E3380:G3380"/>
    <mergeCell ref="E3381:G3381"/>
    <mergeCell ref="E3382:G3382"/>
    <mergeCell ref="E3383:G3383"/>
    <mergeCell ref="E3384:G3384"/>
    <mergeCell ref="E3385:G3385"/>
    <mergeCell ref="E3374:G3374"/>
    <mergeCell ref="E3375:G3375"/>
    <mergeCell ref="E3376:G3376"/>
    <mergeCell ref="E3377:G3377"/>
    <mergeCell ref="E3378:G3378"/>
    <mergeCell ref="E3379:G3379"/>
    <mergeCell ref="E3368:G3368"/>
    <mergeCell ref="E3369:G3369"/>
    <mergeCell ref="E3370:G3370"/>
    <mergeCell ref="E3371:G3371"/>
    <mergeCell ref="E3372:G3372"/>
    <mergeCell ref="E3373:G3373"/>
    <mergeCell ref="E3362:G3362"/>
    <mergeCell ref="E3363:G3363"/>
    <mergeCell ref="E3364:G3364"/>
    <mergeCell ref="E3365:G3365"/>
    <mergeCell ref="E3366:G3366"/>
    <mergeCell ref="E3367:G3367"/>
    <mergeCell ref="E3356:G3356"/>
    <mergeCell ref="E3357:G3357"/>
    <mergeCell ref="E3358:G3358"/>
    <mergeCell ref="E3359:G3359"/>
    <mergeCell ref="E3360:G3360"/>
    <mergeCell ref="E3361:G3361"/>
    <mergeCell ref="E3350:G3350"/>
    <mergeCell ref="E3351:G3351"/>
    <mergeCell ref="E3352:G3352"/>
    <mergeCell ref="E3353:G3353"/>
    <mergeCell ref="E3354:G3354"/>
    <mergeCell ref="E3355:G3355"/>
    <mergeCell ref="E3344:G3344"/>
    <mergeCell ref="E3345:G3345"/>
    <mergeCell ref="E3346:G3346"/>
    <mergeCell ref="E3347:G3347"/>
    <mergeCell ref="E3348:G3348"/>
    <mergeCell ref="E3349:G3349"/>
    <mergeCell ref="E3338:G3338"/>
    <mergeCell ref="E3339:G3339"/>
    <mergeCell ref="E3340:G3340"/>
    <mergeCell ref="E3341:G3341"/>
    <mergeCell ref="E3342:G3342"/>
    <mergeCell ref="E3343:G3343"/>
    <mergeCell ref="E3332:G3332"/>
    <mergeCell ref="E3333:G3333"/>
    <mergeCell ref="E3334:G3334"/>
    <mergeCell ref="E3335:G3335"/>
    <mergeCell ref="E3336:G3336"/>
    <mergeCell ref="E3337:G3337"/>
    <mergeCell ref="E3326:G3326"/>
    <mergeCell ref="E3327:G3327"/>
    <mergeCell ref="E3328:G3328"/>
    <mergeCell ref="E3329:G3329"/>
    <mergeCell ref="E3330:G3330"/>
    <mergeCell ref="E3331:G3331"/>
    <mergeCell ref="E3320:G3320"/>
    <mergeCell ref="E3321:G3321"/>
    <mergeCell ref="E3322:G3322"/>
    <mergeCell ref="E3323:G3323"/>
    <mergeCell ref="E3324:G3324"/>
    <mergeCell ref="E3325:G3325"/>
    <mergeCell ref="E3314:G3314"/>
    <mergeCell ref="E3315:G3315"/>
    <mergeCell ref="E3316:G3316"/>
    <mergeCell ref="E3317:G3317"/>
    <mergeCell ref="E3318:G3318"/>
    <mergeCell ref="E3319:G3319"/>
    <mergeCell ref="E3308:G3308"/>
    <mergeCell ref="E3309:G3309"/>
    <mergeCell ref="E3310:G3310"/>
    <mergeCell ref="E3311:G3311"/>
    <mergeCell ref="E3312:G3312"/>
    <mergeCell ref="E3313:G3313"/>
    <mergeCell ref="E3302:G3302"/>
    <mergeCell ref="E3303:G3303"/>
    <mergeCell ref="E3304:G3304"/>
    <mergeCell ref="E3305:G3305"/>
    <mergeCell ref="E3306:G3306"/>
    <mergeCell ref="E3307:G3307"/>
    <mergeCell ref="E3296:G3296"/>
    <mergeCell ref="E3297:G3297"/>
    <mergeCell ref="E3298:G3298"/>
    <mergeCell ref="E3299:G3299"/>
    <mergeCell ref="E3300:G3300"/>
    <mergeCell ref="E3301:G3301"/>
    <mergeCell ref="E3290:G3290"/>
    <mergeCell ref="E3291:G3291"/>
    <mergeCell ref="E3292:G3292"/>
    <mergeCell ref="E3293:G3293"/>
    <mergeCell ref="E3294:G3294"/>
    <mergeCell ref="E3295:G3295"/>
    <mergeCell ref="E3284:G3284"/>
    <mergeCell ref="E3285:G3285"/>
    <mergeCell ref="E3286:G3286"/>
    <mergeCell ref="E3287:G3287"/>
    <mergeCell ref="E3288:G3288"/>
    <mergeCell ref="E3289:G3289"/>
    <mergeCell ref="E3278:G3278"/>
    <mergeCell ref="E3279:G3279"/>
    <mergeCell ref="E3280:G3280"/>
    <mergeCell ref="E3281:G3281"/>
    <mergeCell ref="E3282:G3282"/>
    <mergeCell ref="E3283:G3283"/>
    <mergeCell ref="E3272:G3272"/>
    <mergeCell ref="E3273:G3273"/>
    <mergeCell ref="E3274:G3274"/>
    <mergeCell ref="E3275:G3275"/>
    <mergeCell ref="E3276:G3276"/>
    <mergeCell ref="E3277:G3277"/>
    <mergeCell ref="E3266:G3266"/>
    <mergeCell ref="E3267:G3267"/>
    <mergeCell ref="E3268:G3268"/>
    <mergeCell ref="E3269:G3269"/>
    <mergeCell ref="E3270:G3270"/>
    <mergeCell ref="E3271:G3271"/>
    <mergeCell ref="E3260:G3260"/>
    <mergeCell ref="E3261:G3261"/>
    <mergeCell ref="E3262:G3262"/>
    <mergeCell ref="E3263:G3263"/>
    <mergeCell ref="E3264:G3264"/>
    <mergeCell ref="E3265:G3265"/>
    <mergeCell ref="E3254:G3254"/>
    <mergeCell ref="E3255:G3255"/>
    <mergeCell ref="E3256:G3256"/>
    <mergeCell ref="E3257:G3257"/>
    <mergeCell ref="E3258:G3258"/>
    <mergeCell ref="E3259:G3259"/>
    <mergeCell ref="E3248:G3248"/>
    <mergeCell ref="E3249:G3249"/>
    <mergeCell ref="E3250:G3250"/>
    <mergeCell ref="E3251:G3251"/>
    <mergeCell ref="E3252:G3252"/>
    <mergeCell ref="E3253:G3253"/>
    <mergeCell ref="E3242:G3242"/>
    <mergeCell ref="E3243:G3243"/>
    <mergeCell ref="E3244:G3244"/>
    <mergeCell ref="E3245:G3245"/>
    <mergeCell ref="E3246:G3246"/>
    <mergeCell ref="E3247:G3247"/>
    <mergeCell ref="E3236:G3236"/>
    <mergeCell ref="E3237:G3237"/>
    <mergeCell ref="E3238:G3238"/>
    <mergeCell ref="E3239:G3239"/>
    <mergeCell ref="E3240:G3240"/>
    <mergeCell ref="E3241:G3241"/>
    <mergeCell ref="E3230:G3230"/>
    <mergeCell ref="E3231:G3231"/>
    <mergeCell ref="E3232:G3232"/>
    <mergeCell ref="E3233:G3233"/>
    <mergeCell ref="E3234:G3234"/>
    <mergeCell ref="E3235:G3235"/>
    <mergeCell ref="E3224:G3224"/>
    <mergeCell ref="E3225:G3225"/>
    <mergeCell ref="E3226:G3226"/>
    <mergeCell ref="E3227:G3227"/>
    <mergeCell ref="E3228:G3228"/>
    <mergeCell ref="E3229:G3229"/>
    <mergeCell ref="E3218:G3218"/>
    <mergeCell ref="E3219:G3219"/>
    <mergeCell ref="E3220:G3220"/>
    <mergeCell ref="E3221:G3221"/>
    <mergeCell ref="E3222:G3222"/>
    <mergeCell ref="E3223:G3223"/>
    <mergeCell ref="E3212:G3212"/>
    <mergeCell ref="E3213:G3213"/>
    <mergeCell ref="E3214:G3214"/>
    <mergeCell ref="E3215:G3215"/>
    <mergeCell ref="E3216:G3216"/>
    <mergeCell ref="E3217:G3217"/>
    <mergeCell ref="E3206:G3206"/>
    <mergeCell ref="E3207:G3207"/>
    <mergeCell ref="E3208:G3208"/>
    <mergeCell ref="E3209:G3209"/>
    <mergeCell ref="E3210:G3210"/>
    <mergeCell ref="E3211:G3211"/>
    <mergeCell ref="E3200:G3200"/>
    <mergeCell ref="E3201:G3201"/>
    <mergeCell ref="E3202:G3202"/>
    <mergeCell ref="E3203:G3203"/>
    <mergeCell ref="E3204:G3204"/>
    <mergeCell ref="E3205:G3205"/>
    <mergeCell ref="E3194:G3194"/>
    <mergeCell ref="E3195:G3195"/>
    <mergeCell ref="E3196:G3196"/>
    <mergeCell ref="E3197:G3197"/>
    <mergeCell ref="E3198:G3198"/>
    <mergeCell ref="E3199:G3199"/>
    <mergeCell ref="E3188:G3188"/>
    <mergeCell ref="E3189:G3189"/>
    <mergeCell ref="E3190:G3190"/>
    <mergeCell ref="E3191:G3191"/>
    <mergeCell ref="E3192:G3192"/>
    <mergeCell ref="E3193:G3193"/>
    <mergeCell ref="E3182:G3182"/>
    <mergeCell ref="E3183:G3183"/>
    <mergeCell ref="E3184:G3184"/>
    <mergeCell ref="E3185:G3185"/>
    <mergeCell ref="E3186:G3186"/>
    <mergeCell ref="E3187:G3187"/>
    <mergeCell ref="E3176:G3176"/>
    <mergeCell ref="E3177:G3177"/>
    <mergeCell ref="E3178:G3178"/>
    <mergeCell ref="E3179:G3179"/>
    <mergeCell ref="E3180:G3180"/>
    <mergeCell ref="E3181:G3181"/>
    <mergeCell ref="E3170:G3170"/>
    <mergeCell ref="E3171:G3171"/>
    <mergeCell ref="E3172:G3172"/>
    <mergeCell ref="E3173:G3173"/>
    <mergeCell ref="E3174:G3174"/>
    <mergeCell ref="E3175:G3175"/>
    <mergeCell ref="E3164:G3164"/>
    <mergeCell ref="E3165:G3165"/>
    <mergeCell ref="E3166:G3166"/>
    <mergeCell ref="E3167:G3167"/>
    <mergeCell ref="E3168:G3168"/>
    <mergeCell ref="E3169:G3169"/>
    <mergeCell ref="E3158:G3158"/>
    <mergeCell ref="E3159:G3159"/>
    <mergeCell ref="E3160:G3160"/>
    <mergeCell ref="E3161:G3161"/>
    <mergeCell ref="E3162:G3162"/>
    <mergeCell ref="E3163:G3163"/>
    <mergeCell ref="E3152:G3152"/>
    <mergeCell ref="E3153:G3153"/>
    <mergeCell ref="E3154:G3154"/>
    <mergeCell ref="E3155:G3155"/>
    <mergeCell ref="E3156:G3156"/>
    <mergeCell ref="E3157:G3157"/>
    <mergeCell ref="E3146:G3146"/>
    <mergeCell ref="E3147:G3147"/>
    <mergeCell ref="E3148:G3148"/>
    <mergeCell ref="E3149:G3149"/>
    <mergeCell ref="E3150:G3150"/>
    <mergeCell ref="E3151:G3151"/>
    <mergeCell ref="E3140:G3140"/>
    <mergeCell ref="E3141:G3141"/>
    <mergeCell ref="E3142:G3142"/>
    <mergeCell ref="E3143:G3143"/>
    <mergeCell ref="E3144:G3144"/>
    <mergeCell ref="E3145:G3145"/>
    <mergeCell ref="E3134:G3134"/>
    <mergeCell ref="E3135:G3135"/>
    <mergeCell ref="E3136:G3136"/>
    <mergeCell ref="E3137:G3137"/>
    <mergeCell ref="E3138:G3138"/>
    <mergeCell ref="E3139:G3139"/>
    <mergeCell ref="E3128:G3128"/>
    <mergeCell ref="E3129:G3129"/>
    <mergeCell ref="E3130:G3130"/>
    <mergeCell ref="E3131:G3131"/>
    <mergeCell ref="E3132:G3132"/>
    <mergeCell ref="E3133:G3133"/>
    <mergeCell ref="E3122:G3122"/>
    <mergeCell ref="E3123:G3123"/>
    <mergeCell ref="E3124:G3124"/>
    <mergeCell ref="E3125:G3125"/>
    <mergeCell ref="E3126:G3126"/>
    <mergeCell ref="E3127:G3127"/>
    <mergeCell ref="E3116:G3116"/>
    <mergeCell ref="E3117:G3117"/>
    <mergeCell ref="E3118:G3118"/>
    <mergeCell ref="E3119:G3119"/>
    <mergeCell ref="E3120:G3120"/>
    <mergeCell ref="E3121:G3121"/>
    <mergeCell ref="E3110:G3110"/>
    <mergeCell ref="E3111:G3111"/>
    <mergeCell ref="E3112:G3112"/>
    <mergeCell ref="E3113:G3113"/>
    <mergeCell ref="E3114:G3114"/>
    <mergeCell ref="E3115:G3115"/>
    <mergeCell ref="E3104:G3104"/>
    <mergeCell ref="E3105:G3105"/>
    <mergeCell ref="E3106:G3106"/>
    <mergeCell ref="E3107:G3107"/>
    <mergeCell ref="E3108:G3108"/>
    <mergeCell ref="E3109:G3109"/>
    <mergeCell ref="E3098:G3098"/>
    <mergeCell ref="E3099:G3099"/>
    <mergeCell ref="E3100:G3100"/>
    <mergeCell ref="E3101:G3101"/>
    <mergeCell ref="E3102:G3102"/>
    <mergeCell ref="E3103:G3103"/>
    <mergeCell ref="E3092:G3092"/>
    <mergeCell ref="E3093:G3093"/>
    <mergeCell ref="E3094:G3094"/>
    <mergeCell ref="E3095:G3095"/>
    <mergeCell ref="E3096:G3096"/>
    <mergeCell ref="E3097:G3097"/>
    <mergeCell ref="E3086:G3086"/>
    <mergeCell ref="E3087:G3087"/>
    <mergeCell ref="E3088:G3088"/>
    <mergeCell ref="E3089:G3089"/>
    <mergeCell ref="E3090:G3090"/>
    <mergeCell ref="E3091:G3091"/>
    <mergeCell ref="E3080:G3080"/>
    <mergeCell ref="E3081:G3081"/>
    <mergeCell ref="E3082:G3082"/>
    <mergeCell ref="E3083:G3083"/>
    <mergeCell ref="E3084:G3084"/>
    <mergeCell ref="E3085:G3085"/>
    <mergeCell ref="E3074:G3074"/>
    <mergeCell ref="E3075:G3075"/>
    <mergeCell ref="E3076:G3076"/>
    <mergeCell ref="E3077:G3077"/>
    <mergeCell ref="E3078:G3078"/>
    <mergeCell ref="E3079:G3079"/>
    <mergeCell ref="E3068:G3068"/>
    <mergeCell ref="E3069:G3069"/>
    <mergeCell ref="E3070:G3070"/>
    <mergeCell ref="E3071:G3071"/>
    <mergeCell ref="E3072:G3072"/>
    <mergeCell ref="E3073:G3073"/>
    <mergeCell ref="E3062:G3062"/>
    <mergeCell ref="E3063:G3063"/>
    <mergeCell ref="E3064:G3064"/>
    <mergeCell ref="E3065:G3065"/>
    <mergeCell ref="E3066:G3066"/>
    <mergeCell ref="E3067:G3067"/>
    <mergeCell ref="E3056:G3056"/>
    <mergeCell ref="E3057:G3057"/>
    <mergeCell ref="E3058:G3058"/>
    <mergeCell ref="E3059:G3059"/>
    <mergeCell ref="E3060:G3060"/>
    <mergeCell ref="E3061:G3061"/>
    <mergeCell ref="E3050:G3050"/>
    <mergeCell ref="E3051:G3051"/>
    <mergeCell ref="E3052:G3052"/>
    <mergeCell ref="E3053:G3053"/>
    <mergeCell ref="E3054:G3054"/>
    <mergeCell ref="E3055:G3055"/>
    <mergeCell ref="E3044:G3044"/>
    <mergeCell ref="E3045:G3045"/>
    <mergeCell ref="E3046:G3046"/>
    <mergeCell ref="E3047:G3047"/>
    <mergeCell ref="E3048:G3048"/>
    <mergeCell ref="E3049:G3049"/>
    <mergeCell ref="E3038:G3038"/>
    <mergeCell ref="E3039:G3039"/>
    <mergeCell ref="E3040:G3040"/>
    <mergeCell ref="E3041:G3041"/>
    <mergeCell ref="E3042:G3042"/>
    <mergeCell ref="E3043:G3043"/>
    <mergeCell ref="E3032:G3032"/>
    <mergeCell ref="E3033:G3033"/>
    <mergeCell ref="E3034:G3034"/>
    <mergeCell ref="E3035:G3035"/>
    <mergeCell ref="E3036:G3036"/>
    <mergeCell ref="E3037:G3037"/>
    <mergeCell ref="E3026:G3026"/>
    <mergeCell ref="E3027:G3027"/>
    <mergeCell ref="E3028:G3028"/>
    <mergeCell ref="E3029:G3029"/>
    <mergeCell ref="E3030:G3030"/>
    <mergeCell ref="E3031:G3031"/>
    <mergeCell ref="E3020:G3020"/>
    <mergeCell ref="E3021:G3021"/>
    <mergeCell ref="E3022:G3022"/>
    <mergeCell ref="E3023:G3023"/>
    <mergeCell ref="E3024:G3024"/>
    <mergeCell ref="E3025:G3025"/>
    <mergeCell ref="E3014:G3014"/>
    <mergeCell ref="E3015:G3015"/>
    <mergeCell ref="E3016:G3016"/>
    <mergeCell ref="E3017:G3017"/>
    <mergeCell ref="E3018:G3018"/>
    <mergeCell ref="E3019:G3019"/>
    <mergeCell ref="E3008:G3008"/>
    <mergeCell ref="E3009:G3009"/>
    <mergeCell ref="E3010:G3010"/>
    <mergeCell ref="E3011:G3011"/>
    <mergeCell ref="E3012:G3012"/>
    <mergeCell ref="E3013:G3013"/>
    <mergeCell ref="E3002:G3002"/>
    <mergeCell ref="E3003:G3003"/>
    <mergeCell ref="E3004:G3004"/>
    <mergeCell ref="E3005:G3005"/>
    <mergeCell ref="E3006:G3006"/>
    <mergeCell ref="E3007:G3007"/>
    <mergeCell ref="E2996:G2996"/>
    <mergeCell ref="E2997:G2997"/>
    <mergeCell ref="E2998:G2998"/>
    <mergeCell ref="E2999:G2999"/>
    <mergeCell ref="E3000:G3000"/>
    <mergeCell ref="E3001:G3001"/>
    <mergeCell ref="E2990:G2990"/>
    <mergeCell ref="E2991:G2991"/>
    <mergeCell ref="E2992:G2992"/>
    <mergeCell ref="E2993:G2993"/>
    <mergeCell ref="E2994:G2994"/>
    <mergeCell ref="E2995:G2995"/>
    <mergeCell ref="E2984:G2984"/>
    <mergeCell ref="E2985:G2985"/>
    <mergeCell ref="E2986:G2986"/>
    <mergeCell ref="E2987:G2987"/>
    <mergeCell ref="E2988:G2988"/>
    <mergeCell ref="E2989:G2989"/>
    <mergeCell ref="E2978:G2978"/>
    <mergeCell ref="E2979:G2979"/>
    <mergeCell ref="E2980:G2980"/>
    <mergeCell ref="E2981:G2981"/>
    <mergeCell ref="E2982:G2982"/>
    <mergeCell ref="E2983:G2983"/>
    <mergeCell ref="E2972:G2972"/>
    <mergeCell ref="E2973:G2973"/>
    <mergeCell ref="E2974:G2974"/>
    <mergeCell ref="E2975:G2975"/>
    <mergeCell ref="E2976:G2976"/>
    <mergeCell ref="E2977:G2977"/>
    <mergeCell ref="E2966:G2966"/>
    <mergeCell ref="E2967:G2967"/>
    <mergeCell ref="E2968:G2968"/>
    <mergeCell ref="E2969:G2969"/>
    <mergeCell ref="E2970:G2970"/>
    <mergeCell ref="E2971:G2971"/>
    <mergeCell ref="E2960:G2960"/>
    <mergeCell ref="E2961:G2961"/>
    <mergeCell ref="E2962:G2962"/>
    <mergeCell ref="E2963:G2963"/>
    <mergeCell ref="E2964:G2964"/>
    <mergeCell ref="E2965:G2965"/>
    <mergeCell ref="E2954:G2954"/>
    <mergeCell ref="E2955:G2955"/>
    <mergeCell ref="E2956:G2956"/>
    <mergeCell ref="E2957:G2957"/>
    <mergeCell ref="E2958:G2958"/>
    <mergeCell ref="E2959:G2959"/>
    <mergeCell ref="E2948:G2948"/>
    <mergeCell ref="E2949:G2949"/>
    <mergeCell ref="E2950:G2950"/>
    <mergeCell ref="E2951:G2951"/>
    <mergeCell ref="E2952:G2952"/>
    <mergeCell ref="E2953:G2953"/>
    <mergeCell ref="E2942:G2942"/>
    <mergeCell ref="E2943:G2943"/>
    <mergeCell ref="E2944:G2944"/>
    <mergeCell ref="E2945:G2945"/>
    <mergeCell ref="E2946:G2946"/>
    <mergeCell ref="E2947:G2947"/>
    <mergeCell ref="E2936:G2936"/>
    <mergeCell ref="E2937:G2937"/>
    <mergeCell ref="E2938:G2938"/>
    <mergeCell ref="E2939:G2939"/>
    <mergeCell ref="E2940:G2940"/>
    <mergeCell ref="E2941:G2941"/>
    <mergeCell ref="E2930:G2930"/>
    <mergeCell ref="E2931:G2931"/>
    <mergeCell ref="E2932:G2932"/>
    <mergeCell ref="E2933:G2933"/>
    <mergeCell ref="E2934:G2934"/>
    <mergeCell ref="E2935:G2935"/>
    <mergeCell ref="E2924:G2924"/>
    <mergeCell ref="E2925:G2925"/>
    <mergeCell ref="E2926:G2926"/>
    <mergeCell ref="E2927:G2927"/>
    <mergeCell ref="E2928:G2928"/>
    <mergeCell ref="E2929:G2929"/>
    <mergeCell ref="E2918:G2918"/>
    <mergeCell ref="E2919:G2919"/>
    <mergeCell ref="E2920:G2920"/>
    <mergeCell ref="E2921:G2921"/>
    <mergeCell ref="E2922:G2922"/>
    <mergeCell ref="E2923:G2923"/>
    <mergeCell ref="E2912:G2912"/>
    <mergeCell ref="E2913:G2913"/>
    <mergeCell ref="E2914:G2914"/>
    <mergeCell ref="E2915:G2915"/>
    <mergeCell ref="E2916:G2916"/>
    <mergeCell ref="E2917:G2917"/>
    <mergeCell ref="E2906:G2906"/>
    <mergeCell ref="E2907:G2907"/>
    <mergeCell ref="E2908:G2908"/>
    <mergeCell ref="E2909:G2909"/>
    <mergeCell ref="E2910:G2910"/>
    <mergeCell ref="E2911:G2911"/>
    <mergeCell ref="E2900:G2900"/>
    <mergeCell ref="E2901:G2901"/>
    <mergeCell ref="E2902:G2902"/>
    <mergeCell ref="E2903:G2903"/>
    <mergeCell ref="E2904:G2904"/>
    <mergeCell ref="E2905:G2905"/>
    <mergeCell ref="E2894:G2894"/>
    <mergeCell ref="E2895:G2895"/>
    <mergeCell ref="E2896:G2896"/>
    <mergeCell ref="E2897:G2897"/>
    <mergeCell ref="E2898:G2898"/>
    <mergeCell ref="E2899:G2899"/>
    <mergeCell ref="E2888:G2888"/>
    <mergeCell ref="E2889:G2889"/>
    <mergeCell ref="E2890:G2890"/>
    <mergeCell ref="E2891:G2891"/>
    <mergeCell ref="E2892:G2892"/>
    <mergeCell ref="E2893:G2893"/>
    <mergeCell ref="E2882:G2882"/>
    <mergeCell ref="E2883:G2883"/>
    <mergeCell ref="E2884:G2884"/>
    <mergeCell ref="E2885:G2885"/>
    <mergeCell ref="E2886:G2886"/>
    <mergeCell ref="E2887:G2887"/>
    <mergeCell ref="E2876:G2876"/>
    <mergeCell ref="E2877:G2877"/>
    <mergeCell ref="E2878:G2878"/>
    <mergeCell ref="E2879:G2879"/>
    <mergeCell ref="E2880:G2880"/>
    <mergeCell ref="E2881:G2881"/>
    <mergeCell ref="E2870:G2870"/>
    <mergeCell ref="E2871:G2871"/>
    <mergeCell ref="E2872:G2872"/>
    <mergeCell ref="E2873:G2873"/>
    <mergeCell ref="E2874:G2874"/>
    <mergeCell ref="E2875:G2875"/>
    <mergeCell ref="E2864:G2864"/>
    <mergeCell ref="E2865:G2865"/>
    <mergeCell ref="E2866:G2866"/>
    <mergeCell ref="E2867:G2867"/>
    <mergeCell ref="E2868:G2868"/>
    <mergeCell ref="E2869:G2869"/>
    <mergeCell ref="E2858:G2858"/>
    <mergeCell ref="E2859:G2859"/>
    <mergeCell ref="E2860:G2860"/>
    <mergeCell ref="E2861:G2861"/>
    <mergeCell ref="E2862:G2862"/>
    <mergeCell ref="E2863:G2863"/>
    <mergeCell ref="E2852:G2852"/>
    <mergeCell ref="E2853:G2853"/>
    <mergeCell ref="E2854:G2854"/>
    <mergeCell ref="E2855:G2855"/>
    <mergeCell ref="E2856:G2856"/>
    <mergeCell ref="E2857:G2857"/>
    <mergeCell ref="E2846:G2846"/>
    <mergeCell ref="E2847:G2847"/>
    <mergeCell ref="E2848:G2848"/>
    <mergeCell ref="E2849:G2849"/>
    <mergeCell ref="E2850:G2850"/>
    <mergeCell ref="E2851:G2851"/>
    <mergeCell ref="E2840:G2840"/>
    <mergeCell ref="E2841:G2841"/>
    <mergeCell ref="E2842:G2842"/>
    <mergeCell ref="E2843:G2843"/>
    <mergeCell ref="E2844:G2844"/>
    <mergeCell ref="E2845:G2845"/>
    <mergeCell ref="E2834:G2834"/>
    <mergeCell ref="E2835:G2835"/>
    <mergeCell ref="E2836:G2836"/>
    <mergeCell ref="E2837:G2837"/>
    <mergeCell ref="E2838:G2838"/>
    <mergeCell ref="E2839:G2839"/>
    <mergeCell ref="E2828:G2828"/>
    <mergeCell ref="E2829:G2829"/>
    <mergeCell ref="E2830:G2830"/>
    <mergeCell ref="E2831:G2831"/>
    <mergeCell ref="E2832:G2832"/>
    <mergeCell ref="E2833:G2833"/>
    <mergeCell ref="E2822:G2822"/>
    <mergeCell ref="E2823:G2823"/>
    <mergeCell ref="E2824:G2824"/>
    <mergeCell ref="E2825:G2825"/>
    <mergeCell ref="E2826:G2826"/>
    <mergeCell ref="E2827:G2827"/>
    <mergeCell ref="E2816:G2816"/>
    <mergeCell ref="E2817:G2817"/>
    <mergeCell ref="E2818:G2818"/>
    <mergeCell ref="E2819:G2819"/>
    <mergeCell ref="E2820:G2820"/>
    <mergeCell ref="E2821:G2821"/>
    <mergeCell ref="E2810:G2810"/>
    <mergeCell ref="E2811:G2811"/>
    <mergeCell ref="E2812:G2812"/>
    <mergeCell ref="E2813:G2813"/>
    <mergeCell ref="E2814:G2814"/>
    <mergeCell ref="E2815:G2815"/>
    <mergeCell ref="E2804:G2804"/>
    <mergeCell ref="E2805:G2805"/>
    <mergeCell ref="E2806:G2806"/>
    <mergeCell ref="E2807:G2807"/>
    <mergeCell ref="E2808:G2808"/>
    <mergeCell ref="E2809:G2809"/>
    <mergeCell ref="E2798:G2798"/>
    <mergeCell ref="E2799:G2799"/>
    <mergeCell ref="E2800:G2800"/>
    <mergeCell ref="E2801:G2801"/>
    <mergeCell ref="E2802:G2802"/>
    <mergeCell ref="E2803:G2803"/>
    <mergeCell ref="E2792:G2792"/>
    <mergeCell ref="E2793:G2793"/>
    <mergeCell ref="E2794:G2794"/>
    <mergeCell ref="E2795:G2795"/>
    <mergeCell ref="E2796:G2796"/>
    <mergeCell ref="E2797:G2797"/>
    <mergeCell ref="E2786:G2786"/>
    <mergeCell ref="E2787:G2787"/>
    <mergeCell ref="E2788:G2788"/>
    <mergeCell ref="E2789:G2789"/>
    <mergeCell ref="E2790:G2790"/>
    <mergeCell ref="E2791:G2791"/>
    <mergeCell ref="E2780:G2780"/>
    <mergeCell ref="E2781:G2781"/>
    <mergeCell ref="E2782:G2782"/>
    <mergeCell ref="E2783:G2783"/>
    <mergeCell ref="E2784:G2784"/>
    <mergeCell ref="E2785:G2785"/>
    <mergeCell ref="E2774:G2774"/>
    <mergeCell ref="E2775:G2775"/>
    <mergeCell ref="E2776:G2776"/>
    <mergeCell ref="E2777:G2777"/>
    <mergeCell ref="E2778:G2778"/>
    <mergeCell ref="E2779:G2779"/>
    <mergeCell ref="E2768:G2768"/>
    <mergeCell ref="E2769:G2769"/>
    <mergeCell ref="E2770:G2770"/>
    <mergeCell ref="E2771:G2771"/>
    <mergeCell ref="E2772:G2772"/>
    <mergeCell ref="E2773:G2773"/>
    <mergeCell ref="E2762:G2762"/>
    <mergeCell ref="E2763:G2763"/>
    <mergeCell ref="E2764:G2764"/>
    <mergeCell ref="E2765:G2765"/>
    <mergeCell ref="E2766:G2766"/>
    <mergeCell ref="E2767:G2767"/>
    <mergeCell ref="E2756:G2756"/>
    <mergeCell ref="E2757:G2757"/>
    <mergeCell ref="E2758:G2758"/>
    <mergeCell ref="E2759:G2759"/>
    <mergeCell ref="E2760:G2760"/>
    <mergeCell ref="E2761:G2761"/>
    <mergeCell ref="E2750:G2750"/>
    <mergeCell ref="E2751:G2751"/>
    <mergeCell ref="E2752:G2752"/>
    <mergeCell ref="E2753:G2753"/>
    <mergeCell ref="E2754:G2754"/>
    <mergeCell ref="E2755:G2755"/>
    <mergeCell ref="E2744:G2744"/>
    <mergeCell ref="E2745:G2745"/>
    <mergeCell ref="E2746:G2746"/>
    <mergeCell ref="E2747:G2747"/>
    <mergeCell ref="E2748:G2748"/>
    <mergeCell ref="E2749:G2749"/>
    <mergeCell ref="E2738:G2738"/>
    <mergeCell ref="E2739:G2739"/>
    <mergeCell ref="E2740:G2740"/>
    <mergeCell ref="E2741:G2741"/>
    <mergeCell ref="E2742:G2742"/>
    <mergeCell ref="E2743:G2743"/>
    <mergeCell ref="E2732:G2732"/>
    <mergeCell ref="E2733:G2733"/>
    <mergeCell ref="E2734:G2734"/>
    <mergeCell ref="E2735:G2735"/>
    <mergeCell ref="E2736:G2736"/>
    <mergeCell ref="E2737:G2737"/>
    <mergeCell ref="E2726:G2726"/>
    <mergeCell ref="E2727:G2727"/>
    <mergeCell ref="E2728:G2728"/>
    <mergeCell ref="E2729:G2729"/>
    <mergeCell ref="E2730:G2730"/>
    <mergeCell ref="E2731:G2731"/>
    <mergeCell ref="E2720:G2720"/>
    <mergeCell ref="E2721:G2721"/>
    <mergeCell ref="E2722:G2722"/>
    <mergeCell ref="E2723:G2723"/>
    <mergeCell ref="E2724:G2724"/>
    <mergeCell ref="E2725:G2725"/>
    <mergeCell ref="E2714:G2714"/>
    <mergeCell ref="E2715:G2715"/>
    <mergeCell ref="E2716:G2716"/>
    <mergeCell ref="E2717:G2717"/>
    <mergeCell ref="E2718:G2718"/>
    <mergeCell ref="E2719:G2719"/>
    <mergeCell ref="E2708:G2708"/>
    <mergeCell ref="E2709:G2709"/>
    <mergeCell ref="E2710:G2710"/>
    <mergeCell ref="E2711:G2711"/>
    <mergeCell ref="E2712:G2712"/>
    <mergeCell ref="E2713:G2713"/>
    <mergeCell ref="E2702:G2702"/>
    <mergeCell ref="E2703:G2703"/>
    <mergeCell ref="E2704:G2704"/>
    <mergeCell ref="E2705:G2705"/>
    <mergeCell ref="E2706:G2706"/>
    <mergeCell ref="E2707:G2707"/>
    <mergeCell ref="E2696:G2696"/>
    <mergeCell ref="E2697:G2697"/>
    <mergeCell ref="E2698:G2698"/>
    <mergeCell ref="E2699:G2699"/>
    <mergeCell ref="E2700:G2700"/>
    <mergeCell ref="E2701:G2701"/>
    <mergeCell ref="E2690:G2690"/>
    <mergeCell ref="E2691:G2691"/>
    <mergeCell ref="E2692:G2692"/>
    <mergeCell ref="E2693:G2693"/>
    <mergeCell ref="E2694:G2694"/>
    <mergeCell ref="E2695:G2695"/>
    <mergeCell ref="E2684:G2684"/>
    <mergeCell ref="E2685:G2685"/>
    <mergeCell ref="E2686:G2686"/>
    <mergeCell ref="E2687:G2687"/>
    <mergeCell ref="E2688:G2688"/>
    <mergeCell ref="E2689:G2689"/>
    <mergeCell ref="E2678:G2678"/>
    <mergeCell ref="E2679:G2679"/>
    <mergeCell ref="E2680:G2680"/>
    <mergeCell ref="E2681:G2681"/>
    <mergeCell ref="E2682:G2682"/>
    <mergeCell ref="E2683:G2683"/>
    <mergeCell ref="E2672:G2672"/>
    <mergeCell ref="E2673:G2673"/>
    <mergeCell ref="E2674:G2674"/>
    <mergeCell ref="E2675:G2675"/>
    <mergeCell ref="E2676:G2676"/>
    <mergeCell ref="E2677:G2677"/>
    <mergeCell ref="E2666:G2666"/>
    <mergeCell ref="E2667:G2667"/>
    <mergeCell ref="E2668:G2668"/>
    <mergeCell ref="E2669:G2669"/>
    <mergeCell ref="E2670:G2670"/>
    <mergeCell ref="E2671:G2671"/>
    <mergeCell ref="E2660:G2660"/>
    <mergeCell ref="E2661:G2661"/>
    <mergeCell ref="E2662:G2662"/>
    <mergeCell ref="E2663:G2663"/>
    <mergeCell ref="E2664:G2664"/>
    <mergeCell ref="E2665:G2665"/>
    <mergeCell ref="E2654:G2654"/>
    <mergeCell ref="E2655:G2655"/>
    <mergeCell ref="E2656:G2656"/>
    <mergeCell ref="E2657:G2657"/>
    <mergeCell ref="E2658:G2658"/>
    <mergeCell ref="E2659:G2659"/>
    <mergeCell ref="E2648:G2648"/>
    <mergeCell ref="E2649:G2649"/>
    <mergeCell ref="E2650:G2650"/>
    <mergeCell ref="E2651:G2651"/>
    <mergeCell ref="E2652:G2652"/>
    <mergeCell ref="E2653:G2653"/>
    <mergeCell ref="E2642:G2642"/>
    <mergeCell ref="E2643:G2643"/>
    <mergeCell ref="E2644:G2644"/>
    <mergeCell ref="E2645:G2645"/>
    <mergeCell ref="E2646:G2646"/>
    <mergeCell ref="E2647:G2647"/>
    <mergeCell ref="E2636:G2636"/>
    <mergeCell ref="E2637:G2637"/>
    <mergeCell ref="E2638:G2638"/>
    <mergeCell ref="E2639:G2639"/>
    <mergeCell ref="E2640:G2640"/>
    <mergeCell ref="E2641:G2641"/>
    <mergeCell ref="E2630:G2630"/>
    <mergeCell ref="E2631:G2631"/>
    <mergeCell ref="E2632:G2632"/>
    <mergeCell ref="E2633:G2633"/>
    <mergeCell ref="E2634:G2634"/>
    <mergeCell ref="E2635:G2635"/>
    <mergeCell ref="E2624:G2624"/>
    <mergeCell ref="E2625:G2625"/>
    <mergeCell ref="E2626:G2626"/>
    <mergeCell ref="E2627:G2627"/>
    <mergeCell ref="E2628:G2628"/>
    <mergeCell ref="E2629:G2629"/>
    <mergeCell ref="E2618:G2618"/>
    <mergeCell ref="E2619:G2619"/>
    <mergeCell ref="E2620:G2620"/>
    <mergeCell ref="E2621:G2621"/>
    <mergeCell ref="E2622:G2622"/>
    <mergeCell ref="E2623:G2623"/>
    <mergeCell ref="E2612:G2612"/>
    <mergeCell ref="E2613:G2613"/>
    <mergeCell ref="E2614:G2614"/>
    <mergeCell ref="E2615:G2615"/>
    <mergeCell ref="E2616:G2616"/>
    <mergeCell ref="E2617:G2617"/>
    <mergeCell ref="E2606:G2606"/>
    <mergeCell ref="E2607:G2607"/>
    <mergeCell ref="E2608:G2608"/>
    <mergeCell ref="E2609:G2609"/>
    <mergeCell ref="E2610:G2610"/>
    <mergeCell ref="E2611:G2611"/>
    <mergeCell ref="E2600:G2600"/>
    <mergeCell ref="E2601:G2601"/>
    <mergeCell ref="E2602:G2602"/>
    <mergeCell ref="E2603:G2603"/>
    <mergeCell ref="E2604:G2604"/>
    <mergeCell ref="E2605:G2605"/>
    <mergeCell ref="E2594:G2594"/>
    <mergeCell ref="E2595:G2595"/>
    <mergeCell ref="E2596:G2596"/>
    <mergeCell ref="E2597:G2597"/>
    <mergeCell ref="E2598:G2598"/>
    <mergeCell ref="E2599:G2599"/>
    <mergeCell ref="E2588:G2588"/>
    <mergeCell ref="E2589:G2589"/>
    <mergeCell ref="E2590:G2590"/>
    <mergeCell ref="E2591:G2591"/>
    <mergeCell ref="E2592:G2592"/>
    <mergeCell ref="E2593:G2593"/>
    <mergeCell ref="E2582:G2582"/>
    <mergeCell ref="E2583:G2583"/>
    <mergeCell ref="E2584:G2584"/>
    <mergeCell ref="E2585:G2585"/>
    <mergeCell ref="E2586:G2586"/>
    <mergeCell ref="E2587:G2587"/>
    <mergeCell ref="E2576:G2576"/>
    <mergeCell ref="E2577:G2577"/>
    <mergeCell ref="E2578:G2578"/>
    <mergeCell ref="E2579:G2579"/>
    <mergeCell ref="E2580:G2580"/>
    <mergeCell ref="E2581:G2581"/>
    <mergeCell ref="E2570:G2570"/>
    <mergeCell ref="E2571:G2571"/>
    <mergeCell ref="E2572:G2572"/>
    <mergeCell ref="E2573:G2573"/>
    <mergeCell ref="E2574:G2574"/>
    <mergeCell ref="E2575:G2575"/>
    <mergeCell ref="E2564:G2564"/>
    <mergeCell ref="E2565:G2565"/>
    <mergeCell ref="E2566:G2566"/>
    <mergeCell ref="E2567:G2567"/>
    <mergeCell ref="E2568:G2568"/>
    <mergeCell ref="E2569:G2569"/>
    <mergeCell ref="E2558:G2558"/>
    <mergeCell ref="E2559:G2559"/>
    <mergeCell ref="E2560:G2560"/>
    <mergeCell ref="E2561:G2561"/>
    <mergeCell ref="E2562:G2562"/>
    <mergeCell ref="E2563:G2563"/>
    <mergeCell ref="E2552:G2552"/>
    <mergeCell ref="E2553:G2553"/>
    <mergeCell ref="E2554:G2554"/>
    <mergeCell ref="E2555:G2555"/>
    <mergeCell ref="E2556:G2556"/>
    <mergeCell ref="E2557:G2557"/>
    <mergeCell ref="E2546:G2546"/>
    <mergeCell ref="E2547:G2547"/>
    <mergeCell ref="E2548:G2548"/>
    <mergeCell ref="E2549:G2549"/>
    <mergeCell ref="E2550:G2550"/>
    <mergeCell ref="E2551:G2551"/>
    <mergeCell ref="E2540:G2540"/>
    <mergeCell ref="E2541:G2541"/>
    <mergeCell ref="E2542:G2542"/>
    <mergeCell ref="E2543:G2543"/>
    <mergeCell ref="E2544:G2544"/>
    <mergeCell ref="E2545:G2545"/>
    <mergeCell ref="E2534:G2534"/>
    <mergeCell ref="E2535:G2535"/>
    <mergeCell ref="E2536:G2536"/>
    <mergeCell ref="E2537:G2537"/>
    <mergeCell ref="E2538:G2538"/>
    <mergeCell ref="E2539:G2539"/>
    <mergeCell ref="E2528:G2528"/>
    <mergeCell ref="E2529:G2529"/>
    <mergeCell ref="E2530:G2530"/>
    <mergeCell ref="E2531:G2531"/>
    <mergeCell ref="E2532:G2532"/>
    <mergeCell ref="E2533:G2533"/>
    <mergeCell ref="E2522:G2522"/>
    <mergeCell ref="E2523:G2523"/>
    <mergeCell ref="E2524:G2524"/>
    <mergeCell ref="E2525:G2525"/>
    <mergeCell ref="E2526:G2526"/>
    <mergeCell ref="E2527:G2527"/>
    <mergeCell ref="E2516:G2516"/>
    <mergeCell ref="E2517:G2517"/>
    <mergeCell ref="E2518:G2518"/>
    <mergeCell ref="E2519:G2519"/>
    <mergeCell ref="E2520:G2520"/>
    <mergeCell ref="E2521:G2521"/>
    <mergeCell ref="E2510:G2510"/>
    <mergeCell ref="E2511:G2511"/>
    <mergeCell ref="E2512:G2512"/>
    <mergeCell ref="E2513:G2513"/>
    <mergeCell ref="E2514:G2514"/>
    <mergeCell ref="E2515:G2515"/>
    <mergeCell ref="E2504:G2504"/>
    <mergeCell ref="E2505:G2505"/>
    <mergeCell ref="E2506:G2506"/>
    <mergeCell ref="E2507:G2507"/>
    <mergeCell ref="E2508:G2508"/>
    <mergeCell ref="E2509:G2509"/>
    <mergeCell ref="E2498:G2498"/>
    <mergeCell ref="E2499:G2499"/>
    <mergeCell ref="E2500:G2500"/>
    <mergeCell ref="E2501:G2501"/>
    <mergeCell ref="E2502:G2502"/>
    <mergeCell ref="E2503:G2503"/>
    <mergeCell ref="E2492:G2492"/>
    <mergeCell ref="E2493:G2493"/>
    <mergeCell ref="E2494:G2494"/>
    <mergeCell ref="E2495:G2495"/>
    <mergeCell ref="E2496:G2496"/>
    <mergeCell ref="E2497:G2497"/>
    <mergeCell ref="E2486:G2486"/>
    <mergeCell ref="E2487:G2487"/>
    <mergeCell ref="E2488:G2488"/>
    <mergeCell ref="E2489:G2489"/>
    <mergeCell ref="E2490:G2490"/>
    <mergeCell ref="E2491:G2491"/>
    <mergeCell ref="E2480:G2480"/>
    <mergeCell ref="E2481:G2481"/>
    <mergeCell ref="E2482:G2482"/>
    <mergeCell ref="E2483:G2483"/>
    <mergeCell ref="E2484:G2484"/>
    <mergeCell ref="E2485:G2485"/>
    <mergeCell ref="E2474:G2474"/>
    <mergeCell ref="E2475:G2475"/>
    <mergeCell ref="E2476:G2476"/>
    <mergeCell ref="E2477:G2477"/>
    <mergeCell ref="E2478:G2478"/>
    <mergeCell ref="E2479:G2479"/>
    <mergeCell ref="E2468:G2468"/>
    <mergeCell ref="E2469:G2469"/>
    <mergeCell ref="E2470:G2470"/>
    <mergeCell ref="E2471:G2471"/>
    <mergeCell ref="E2472:G2472"/>
    <mergeCell ref="E2473:G2473"/>
    <mergeCell ref="E2462:G2462"/>
    <mergeCell ref="E2463:G2463"/>
    <mergeCell ref="E2464:G2464"/>
    <mergeCell ref="E2465:G2465"/>
    <mergeCell ref="E2466:G2466"/>
    <mergeCell ref="E2467:G2467"/>
    <mergeCell ref="E2456:G2456"/>
    <mergeCell ref="E2457:G2457"/>
    <mergeCell ref="E2458:G2458"/>
    <mergeCell ref="E2459:G2459"/>
    <mergeCell ref="E2460:G2460"/>
    <mergeCell ref="E2461:G2461"/>
    <mergeCell ref="E2450:G2450"/>
    <mergeCell ref="E2451:G2451"/>
    <mergeCell ref="E2452:G2452"/>
    <mergeCell ref="E2453:G2453"/>
    <mergeCell ref="E2454:G2454"/>
    <mergeCell ref="E2455:G2455"/>
    <mergeCell ref="E2444:G2444"/>
    <mergeCell ref="E2445:G2445"/>
    <mergeCell ref="E2446:G2446"/>
    <mergeCell ref="E2447:G2447"/>
    <mergeCell ref="E2448:G2448"/>
    <mergeCell ref="E2449:G2449"/>
    <mergeCell ref="E2438:G2438"/>
    <mergeCell ref="E2439:G2439"/>
    <mergeCell ref="E2440:G2440"/>
    <mergeCell ref="E2441:G2441"/>
    <mergeCell ref="E2442:G2442"/>
    <mergeCell ref="E2443:G2443"/>
    <mergeCell ref="E2432:G2432"/>
    <mergeCell ref="E2433:G2433"/>
    <mergeCell ref="E2434:G2434"/>
    <mergeCell ref="E2435:G2435"/>
    <mergeCell ref="E2436:G2436"/>
    <mergeCell ref="E2437:G2437"/>
    <mergeCell ref="E2426:G2426"/>
    <mergeCell ref="E2427:G2427"/>
    <mergeCell ref="E2428:G2428"/>
    <mergeCell ref="E2429:G2429"/>
    <mergeCell ref="E2430:G2430"/>
    <mergeCell ref="E2431:G2431"/>
    <mergeCell ref="E2420:G2420"/>
    <mergeCell ref="E2421:G2421"/>
    <mergeCell ref="E2422:G2422"/>
    <mergeCell ref="E2423:G2423"/>
    <mergeCell ref="E2424:G2424"/>
    <mergeCell ref="E2425:G2425"/>
    <mergeCell ref="E2414:G2414"/>
    <mergeCell ref="E2415:G2415"/>
    <mergeCell ref="E2416:G2416"/>
    <mergeCell ref="E2417:G2417"/>
    <mergeCell ref="E2418:G2418"/>
    <mergeCell ref="E2419:G2419"/>
    <mergeCell ref="E2408:G2408"/>
    <mergeCell ref="E2409:G2409"/>
    <mergeCell ref="E2410:G2410"/>
    <mergeCell ref="E2411:G2411"/>
    <mergeCell ref="E2412:G2412"/>
    <mergeCell ref="E2413:G2413"/>
    <mergeCell ref="E2402:G2402"/>
    <mergeCell ref="E2403:G2403"/>
    <mergeCell ref="E2404:G2404"/>
    <mergeCell ref="E2405:G2405"/>
    <mergeCell ref="E2406:G2406"/>
    <mergeCell ref="E2407:G2407"/>
    <mergeCell ref="E2396:G2396"/>
    <mergeCell ref="E2397:G2397"/>
    <mergeCell ref="E2398:G2398"/>
    <mergeCell ref="E2399:G2399"/>
    <mergeCell ref="E2400:G2400"/>
    <mergeCell ref="E2401:G2401"/>
    <mergeCell ref="E2390:G2390"/>
    <mergeCell ref="E2391:G2391"/>
    <mergeCell ref="E2392:G2392"/>
    <mergeCell ref="E2393:G2393"/>
    <mergeCell ref="E2394:G2394"/>
    <mergeCell ref="E2395:G2395"/>
    <mergeCell ref="E2384:G2384"/>
    <mergeCell ref="E2385:G2385"/>
    <mergeCell ref="E2386:G2386"/>
    <mergeCell ref="E2387:G2387"/>
    <mergeCell ref="E2388:G2388"/>
    <mergeCell ref="E2389:G2389"/>
    <mergeCell ref="E2378:G2378"/>
    <mergeCell ref="E2379:G2379"/>
    <mergeCell ref="E2380:G2380"/>
    <mergeCell ref="E2381:G2381"/>
    <mergeCell ref="E2382:G2382"/>
    <mergeCell ref="E2383:G2383"/>
    <mergeCell ref="E2372:G2372"/>
    <mergeCell ref="E2373:G2373"/>
    <mergeCell ref="E2374:G2374"/>
    <mergeCell ref="E2375:G2375"/>
    <mergeCell ref="E2376:G2376"/>
    <mergeCell ref="E2377:G2377"/>
    <mergeCell ref="E2366:G2366"/>
    <mergeCell ref="E2367:G2367"/>
    <mergeCell ref="E2368:G2368"/>
    <mergeCell ref="E2369:G2369"/>
    <mergeCell ref="E2370:G2370"/>
    <mergeCell ref="E2371:G2371"/>
    <mergeCell ref="E2360:G2360"/>
    <mergeCell ref="E2361:G2361"/>
    <mergeCell ref="E2362:G2362"/>
    <mergeCell ref="E2363:G2363"/>
    <mergeCell ref="E2364:G2364"/>
    <mergeCell ref="E2365:G2365"/>
    <mergeCell ref="E2354:G2354"/>
    <mergeCell ref="E2355:G2355"/>
    <mergeCell ref="E2356:G2356"/>
    <mergeCell ref="E2357:G2357"/>
    <mergeCell ref="E2358:G2358"/>
    <mergeCell ref="E2359:G2359"/>
    <mergeCell ref="E2348:G2348"/>
    <mergeCell ref="E2349:G2349"/>
    <mergeCell ref="E2350:G2350"/>
    <mergeCell ref="E2351:G2351"/>
    <mergeCell ref="E2352:G2352"/>
    <mergeCell ref="E2353:G2353"/>
    <mergeCell ref="E2342:G2342"/>
    <mergeCell ref="E2343:G2343"/>
    <mergeCell ref="E2344:G2344"/>
    <mergeCell ref="E2345:G2345"/>
    <mergeCell ref="E2346:G2346"/>
    <mergeCell ref="E2347:G2347"/>
    <mergeCell ref="E2336:G2336"/>
    <mergeCell ref="E2337:G2337"/>
    <mergeCell ref="E2338:G2338"/>
    <mergeCell ref="E2339:G2339"/>
    <mergeCell ref="E2340:G2340"/>
    <mergeCell ref="E2341:G2341"/>
    <mergeCell ref="E2330:G2330"/>
    <mergeCell ref="E2331:G2331"/>
    <mergeCell ref="E2332:G2332"/>
    <mergeCell ref="E2333:G2333"/>
    <mergeCell ref="E2334:G2334"/>
    <mergeCell ref="E2335:G2335"/>
    <mergeCell ref="E2324:G2324"/>
    <mergeCell ref="E2325:G2325"/>
    <mergeCell ref="E2326:G2326"/>
    <mergeCell ref="E2327:G2327"/>
    <mergeCell ref="E2328:G2328"/>
    <mergeCell ref="E2329:G2329"/>
    <mergeCell ref="E2318:G2318"/>
    <mergeCell ref="E2319:G2319"/>
    <mergeCell ref="E2320:G2320"/>
    <mergeCell ref="E2321:G2321"/>
    <mergeCell ref="E2322:G2322"/>
    <mergeCell ref="E2323:G2323"/>
    <mergeCell ref="E2312:G2312"/>
    <mergeCell ref="E2313:G2313"/>
    <mergeCell ref="E2314:G2314"/>
    <mergeCell ref="E2315:G2315"/>
    <mergeCell ref="E2316:G2316"/>
    <mergeCell ref="E2317:G2317"/>
    <mergeCell ref="E2306:G2306"/>
    <mergeCell ref="E2307:G2307"/>
    <mergeCell ref="E2308:G2308"/>
    <mergeCell ref="E2309:G2309"/>
    <mergeCell ref="E2310:G2310"/>
    <mergeCell ref="E2311:G2311"/>
    <mergeCell ref="E2300:G2300"/>
    <mergeCell ref="E2301:G2301"/>
    <mergeCell ref="E2302:G2302"/>
    <mergeCell ref="E2303:G2303"/>
    <mergeCell ref="E2304:G2304"/>
    <mergeCell ref="E2305:G2305"/>
    <mergeCell ref="E2294:G2294"/>
    <mergeCell ref="E2295:G2295"/>
    <mergeCell ref="E2296:G2296"/>
    <mergeCell ref="E2297:G2297"/>
    <mergeCell ref="E2298:G2298"/>
    <mergeCell ref="E2299:G2299"/>
    <mergeCell ref="E2288:G2288"/>
    <mergeCell ref="E2289:G2289"/>
    <mergeCell ref="E2290:G2290"/>
    <mergeCell ref="E2291:G2291"/>
    <mergeCell ref="E2292:G2292"/>
    <mergeCell ref="E2293:G2293"/>
    <mergeCell ref="E2282:G2282"/>
    <mergeCell ref="E2283:G2283"/>
    <mergeCell ref="E2284:G2284"/>
    <mergeCell ref="E2285:G2285"/>
    <mergeCell ref="E2286:G2286"/>
    <mergeCell ref="E2287:G2287"/>
    <mergeCell ref="E2276:G2276"/>
    <mergeCell ref="E2277:G2277"/>
    <mergeCell ref="E2278:G2278"/>
    <mergeCell ref="E2279:G2279"/>
    <mergeCell ref="E2280:G2280"/>
    <mergeCell ref="E2281:G2281"/>
    <mergeCell ref="E2270:G2270"/>
    <mergeCell ref="E2271:G2271"/>
    <mergeCell ref="E2272:G2272"/>
    <mergeCell ref="E2273:G2273"/>
    <mergeCell ref="E2274:G2274"/>
    <mergeCell ref="E2275:G2275"/>
    <mergeCell ref="E2264:G2264"/>
    <mergeCell ref="E2265:G2265"/>
    <mergeCell ref="E2266:G2266"/>
    <mergeCell ref="E2267:G2267"/>
    <mergeCell ref="E2268:G2268"/>
    <mergeCell ref="E2269:G2269"/>
    <mergeCell ref="E2258:G2258"/>
    <mergeCell ref="E2259:G2259"/>
    <mergeCell ref="E2260:G2260"/>
    <mergeCell ref="E2261:G2261"/>
    <mergeCell ref="E2262:G2262"/>
    <mergeCell ref="E2263:G2263"/>
    <mergeCell ref="E2252:G2252"/>
    <mergeCell ref="E2253:G2253"/>
    <mergeCell ref="E2254:G2254"/>
    <mergeCell ref="E2255:G2255"/>
    <mergeCell ref="E2256:G2256"/>
    <mergeCell ref="E2257:G2257"/>
    <mergeCell ref="E2246:G2246"/>
    <mergeCell ref="E2247:G2247"/>
    <mergeCell ref="E2248:G2248"/>
    <mergeCell ref="E2249:G2249"/>
    <mergeCell ref="E2250:G2250"/>
    <mergeCell ref="E2251:G2251"/>
    <mergeCell ref="E2240:G2240"/>
    <mergeCell ref="E2241:G2241"/>
    <mergeCell ref="E2242:G2242"/>
    <mergeCell ref="E2243:G2243"/>
    <mergeCell ref="E2244:G2244"/>
    <mergeCell ref="E2245:G2245"/>
    <mergeCell ref="E2234:G2234"/>
    <mergeCell ref="E2235:G2235"/>
    <mergeCell ref="E2236:G2236"/>
    <mergeCell ref="E2237:G2237"/>
    <mergeCell ref="E2238:G2238"/>
    <mergeCell ref="E2239:G2239"/>
    <mergeCell ref="E2228:G2228"/>
    <mergeCell ref="E2229:G2229"/>
    <mergeCell ref="E2230:G2230"/>
    <mergeCell ref="E2231:G2231"/>
    <mergeCell ref="E2232:G2232"/>
    <mergeCell ref="E2233:G2233"/>
    <mergeCell ref="E2222:G2222"/>
    <mergeCell ref="E2223:G2223"/>
    <mergeCell ref="E2224:G2224"/>
    <mergeCell ref="E2225:G2225"/>
    <mergeCell ref="E2226:G2226"/>
    <mergeCell ref="E2227:G2227"/>
    <mergeCell ref="E2216:G2216"/>
    <mergeCell ref="E2217:G2217"/>
    <mergeCell ref="E2218:G2218"/>
    <mergeCell ref="E2219:G2219"/>
    <mergeCell ref="E2220:G2220"/>
    <mergeCell ref="E2221:G2221"/>
    <mergeCell ref="E2210:G2210"/>
    <mergeCell ref="E2211:G2211"/>
    <mergeCell ref="E2212:G2212"/>
    <mergeCell ref="E2213:G2213"/>
    <mergeCell ref="E2214:G2214"/>
    <mergeCell ref="E2215:G2215"/>
    <mergeCell ref="E2204:G2204"/>
    <mergeCell ref="E2205:G2205"/>
    <mergeCell ref="E2206:G2206"/>
    <mergeCell ref="E2207:G2207"/>
    <mergeCell ref="E2208:G2208"/>
    <mergeCell ref="E2209:G2209"/>
    <mergeCell ref="E2198:G2198"/>
    <mergeCell ref="E2199:G2199"/>
    <mergeCell ref="E2200:G2200"/>
    <mergeCell ref="E2201:G2201"/>
    <mergeCell ref="E2202:G2202"/>
    <mergeCell ref="E2203:G2203"/>
    <mergeCell ref="E2192:G2192"/>
    <mergeCell ref="E2193:G2193"/>
    <mergeCell ref="E2194:G2194"/>
    <mergeCell ref="E2195:G2195"/>
    <mergeCell ref="E2196:G2196"/>
    <mergeCell ref="E2197:G2197"/>
    <mergeCell ref="E2186:G2186"/>
    <mergeCell ref="E2187:G2187"/>
    <mergeCell ref="E2188:G2188"/>
    <mergeCell ref="E2189:G2189"/>
    <mergeCell ref="E2190:G2190"/>
    <mergeCell ref="E2191:G2191"/>
    <mergeCell ref="E2180:G2180"/>
    <mergeCell ref="E2181:G2181"/>
    <mergeCell ref="E2182:G2182"/>
    <mergeCell ref="E2183:G2183"/>
    <mergeCell ref="E2184:G2184"/>
    <mergeCell ref="E2185:G2185"/>
    <mergeCell ref="E2174:G2174"/>
    <mergeCell ref="E2175:G2175"/>
    <mergeCell ref="E2176:G2176"/>
    <mergeCell ref="E2177:G2177"/>
    <mergeCell ref="E2178:G2178"/>
    <mergeCell ref="E2179:G2179"/>
    <mergeCell ref="E2168:G2168"/>
    <mergeCell ref="E2169:G2169"/>
    <mergeCell ref="E2170:G2170"/>
    <mergeCell ref="E2171:G2171"/>
    <mergeCell ref="E2172:G2172"/>
    <mergeCell ref="E2173:G2173"/>
    <mergeCell ref="E2162:G2162"/>
    <mergeCell ref="E2163:G2163"/>
    <mergeCell ref="E2164:G2164"/>
    <mergeCell ref="E2165:G2165"/>
    <mergeCell ref="E2166:G2166"/>
    <mergeCell ref="E2167:G2167"/>
    <mergeCell ref="E2156:G2156"/>
    <mergeCell ref="E2157:G2157"/>
    <mergeCell ref="E2158:G2158"/>
    <mergeCell ref="E2159:G2159"/>
    <mergeCell ref="E2160:G2160"/>
    <mergeCell ref="E2161:G2161"/>
    <mergeCell ref="E2150:G2150"/>
    <mergeCell ref="E2151:G2151"/>
    <mergeCell ref="E2152:G2152"/>
    <mergeCell ref="E2153:G2153"/>
    <mergeCell ref="E2154:G2154"/>
    <mergeCell ref="E2155:G2155"/>
    <mergeCell ref="E2144:G2144"/>
    <mergeCell ref="E2145:G2145"/>
    <mergeCell ref="E2146:G2146"/>
    <mergeCell ref="E2147:G2147"/>
    <mergeCell ref="E2148:G2148"/>
    <mergeCell ref="E2149:G2149"/>
    <mergeCell ref="E2138:G2138"/>
    <mergeCell ref="E2139:G2139"/>
    <mergeCell ref="E2140:G2140"/>
    <mergeCell ref="E2141:G2141"/>
    <mergeCell ref="E2142:G2142"/>
    <mergeCell ref="E2143:G2143"/>
    <mergeCell ref="E2132:G2132"/>
    <mergeCell ref="E2133:G2133"/>
    <mergeCell ref="E2134:G2134"/>
    <mergeCell ref="E2135:G2135"/>
    <mergeCell ref="E2136:G2136"/>
    <mergeCell ref="E2137:G2137"/>
    <mergeCell ref="E2126:G2126"/>
    <mergeCell ref="E2127:G2127"/>
    <mergeCell ref="E2128:G2128"/>
    <mergeCell ref="E2129:G2129"/>
    <mergeCell ref="E2130:G2130"/>
    <mergeCell ref="E2131:G2131"/>
    <mergeCell ref="E2120:G2120"/>
    <mergeCell ref="E2121:G2121"/>
    <mergeCell ref="E2122:G2122"/>
    <mergeCell ref="E2123:G2123"/>
    <mergeCell ref="E2124:G2124"/>
    <mergeCell ref="E2125:G2125"/>
    <mergeCell ref="E2114:G2114"/>
    <mergeCell ref="E2115:G2115"/>
    <mergeCell ref="E2116:G2116"/>
    <mergeCell ref="E2117:G2117"/>
    <mergeCell ref="E2118:G2118"/>
    <mergeCell ref="E2119:G2119"/>
    <mergeCell ref="E2108:G2108"/>
    <mergeCell ref="E2109:G2109"/>
    <mergeCell ref="E2110:G2110"/>
    <mergeCell ref="E2111:G2111"/>
    <mergeCell ref="E2112:G2112"/>
    <mergeCell ref="E2113:G2113"/>
    <mergeCell ref="E2102:G2102"/>
    <mergeCell ref="E2103:G2103"/>
    <mergeCell ref="E2104:G2104"/>
    <mergeCell ref="E2105:G2105"/>
    <mergeCell ref="E2106:G2106"/>
    <mergeCell ref="E2107:G2107"/>
    <mergeCell ref="E2096:G2096"/>
    <mergeCell ref="E2097:G2097"/>
    <mergeCell ref="E2098:G2098"/>
    <mergeCell ref="E2099:G2099"/>
    <mergeCell ref="E2100:G2100"/>
    <mergeCell ref="E2101:G2101"/>
    <mergeCell ref="E2090:G2090"/>
    <mergeCell ref="E2091:G2091"/>
    <mergeCell ref="E2092:G2092"/>
    <mergeCell ref="E2093:G2093"/>
    <mergeCell ref="E2094:G2094"/>
    <mergeCell ref="E2095:G2095"/>
    <mergeCell ref="E2084:G2084"/>
    <mergeCell ref="E2085:G2085"/>
    <mergeCell ref="E2086:G2086"/>
    <mergeCell ref="E2087:G2087"/>
    <mergeCell ref="E2088:G2088"/>
    <mergeCell ref="E2089:G2089"/>
    <mergeCell ref="E2078:G2078"/>
    <mergeCell ref="E2079:G2079"/>
    <mergeCell ref="E2080:G2080"/>
    <mergeCell ref="E2081:G2081"/>
    <mergeCell ref="E2082:G2082"/>
    <mergeCell ref="E2083:G2083"/>
    <mergeCell ref="E2072:G2072"/>
    <mergeCell ref="E2073:G2073"/>
    <mergeCell ref="E2074:G2074"/>
    <mergeCell ref="E2075:G2075"/>
    <mergeCell ref="E2076:G2076"/>
    <mergeCell ref="E2077:G2077"/>
    <mergeCell ref="E2066:G2066"/>
    <mergeCell ref="E2067:G2067"/>
    <mergeCell ref="E2068:G2068"/>
    <mergeCell ref="E2069:G2069"/>
    <mergeCell ref="E2070:G2070"/>
    <mergeCell ref="E2071:G2071"/>
    <mergeCell ref="E2060:G2060"/>
    <mergeCell ref="E2061:G2061"/>
    <mergeCell ref="E2062:G2062"/>
    <mergeCell ref="E2063:G2063"/>
    <mergeCell ref="E2064:G2064"/>
    <mergeCell ref="E2065:G2065"/>
    <mergeCell ref="E2054:G2054"/>
    <mergeCell ref="E2055:G2055"/>
    <mergeCell ref="E2056:G2056"/>
    <mergeCell ref="E2057:G2057"/>
    <mergeCell ref="E2058:G2058"/>
    <mergeCell ref="E2059:G2059"/>
    <mergeCell ref="E2048:G2048"/>
    <mergeCell ref="E2049:G2049"/>
    <mergeCell ref="E2050:G2050"/>
    <mergeCell ref="E2051:G2051"/>
    <mergeCell ref="E2052:G2052"/>
    <mergeCell ref="E2053:G2053"/>
    <mergeCell ref="E2042:G2042"/>
    <mergeCell ref="E2043:G2043"/>
    <mergeCell ref="E2044:G2044"/>
    <mergeCell ref="E2045:G2045"/>
    <mergeCell ref="E2046:G2046"/>
    <mergeCell ref="E2047:G2047"/>
    <mergeCell ref="E2036:G2036"/>
    <mergeCell ref="E2037:G2037"/>
    <mergeCell ref="E2038:G2038"/>
    <mergeCell ref="E2039:G2039"/>
    <mergeCell ref="E2040:G2040"/>
    <mergeCell ref="E2041:G2041"/>
    <mergeCell ref="E2030:G2030"/>
    <mergeCell ref="E2031:G2031"/>
    <mergeCell ref="E2032:G2032"/>
    <mergeCell ref="E2033:G2033"/>
    <mergeCell ref="E2034:G2034"/>
    <mergeCell ref="E2035:G2035"/>
    <mergeCell ref="E2024:G2024"/>
    <mergeCell ref="E2025:G2025"/>
    <mergeCell ref="E2026:G2026"/>
    <mergeCell ref="E2027:G2027"/>
    <mergeCell ref="E2028:G2028"/>
    <mergeCell ref="E2029:G2029"/>
    <mergeCell ref="E2018:G2018"/>
    <mergeCell ref="E2019:G2019"/>
    <mergeCell ref="E2020:G2020"/>
    <mergeCell ref="E2021:G2021"/>
    <mergeCell ref="E2022:G2022"/>
    <mergeCell ref="E2023:G2023"/>
    <mergeCell ref="E2012:G2012"/>
    <mergeCell ref="E2013:G2013"/>
    <mergeCell ref="E2014:G2014"/>
    <mergeCell ref="E2015:G2015"/>
    <mergeCell ref="E2016:G2016"/>
    <mergeCell ref="E2017:G2017"/>
    <mergeCell ref="E2006:G2006"/>
    <mergeCell ref="E2007:G2007"/>
    <mergeCell ref="E2008:G2008"/>
    <mergeCell ref="E2009:G2009"/>
    <mergeCell ref="E2010:G2010"/>
    <mergeCell ref="E2011:G2011"/>
    <mergeCell ref="E2000:G2000"/>
    <mergeCell ref="E2001:G2001"/>
    <mergeCell ref="E2002:G2002"/>
    <mergeCell ref="E2003:G2003"/>
    <mergeCell ref="E2004:G2004"/>
    <mergeCell ref="E2005:G2005"/>
    <mergeCell ref="E1994:G1994"/>
    <mergeCell ref="E1995:G1995"/>
    <mergeCell ref="E1996:G1996"/>
    <mergeCell ref="E1997:G1997"/>
    <mergeCell ref="E1998:G1998"/>
    <mergeCell ref="E1999:G1999"/>
    <mergeCell ref="E1988:G1988"/>
    <mergeCell ref="E1989:G1989"/>
    <mergeCell ref="E1990:G1990"/>
    <mergeCell ref="E1991:G1991"/>
    <mergeCell ref="E1992:G1992"/>
    <mergeCell ref="E1993:G1993"/>
    <mergeCell ref="E1982:G1982"/>
    <mergeCell ref="E1983:G1983"/>
    <mergeCell ref="E1984:G1984"/>
    <mergeCell ref="E1985:G1985"/>
    <mergeCell ref="E1986:G1986"/>
    <mergeCell ref="E1987:G1987"/>
    <mergeCell ref="E1976:G1976"/>
    <mergeCell ref="E1977:G1977"/>
    <mergeCell ref="E1978:G1978"/>
    <mergeCell ref="E1979:G1979"/>
    <mergeCell ref="E1980:G1980"/>
    <mergeCell ref="E1981:G1981"/>
    <mergeCell ref="E1970:G1970"/>
    <mergeCell ref="E1971:G1971"/>
    <mergeCell ref="E1972:G1972"/>
    <mergeCell ref="E1973:G1973"/>
    <mergeCell ref="E1974:G1974"/>
    <mergeCell ref="E1975:G1975"/>
    <mergeCell ref="E1964:G1964"/>
    <mergeCell ref="E1965:G1965"/>
    <mergeCell ref="E1966:G1966"/>
    <mergeCell ref="E1967:G1967"/>
    <mergeCell ref="E1968:G1968"/>
    <mergeCell ref="E1969:G1969"/>
    <mergeCell ref="E1958:G1958"/>
    <mergeCell ref="E1959:G1959"/>
    <mergeCell ref="E1960:G1960"/>
    <mergeCell ref="E1961:G1961"/>
    <mergeCell ref="E1962:G1962"/>
    <mergeCell ref="E1963:G1963"/>
    <mergeCell ref="E1952:G1952"/>
    <mergeCell ref="E1953:G1953"/>
    <mergeCell ref="E1954:G1954"/>
    <mergeCell ref="E1955:G1955"/>
    <mergeCell ref="E1956:G1956"/>
    <mergeCell ref="E1957:G1957"/>
    <mergeCell ref="E1946:G1946"/>
    <mergeCell ref="E1947:G1947"/>
    <mergeCell ref="E1948:G1948"/>
    <mergeCell ref="E1949:G1949"/>
    <mergeCell ref="E1950:G1950"/>
    <mergeCell ref="E1951:G1951"/>
    <mergeCell ref="E1940:G1940"/>
    <mergeCell ref="E1941:G1941"/>
    <mergeCell ref="E1942:G1942"/>
    <mergeCell ref="E1943:G1943"/>
    <mergeCell ref="E1944:G1944"/>
    <mergeCell ref="E1945:G1945"/>
    <mergeCell ref="E1934:G1934"/>
    <mergeCell ref="E1935:G1935"/>
    <mergeCell ref="E1936:G1936"/>
    <mergeCell ref="E1937:G1937"/>
    <mergeCell ref="E1938:G1938"/>
    <mergeCell ref="E1939:G1939"/>
    <mergeCell ref="E1928:G1928"/>
    <mergeCell ref="E1929:G1929"/>
    <mergeCell ref="E1930:G1930"/>
    <mergeCell ref="E1931:G1931"/>
    <mergeCell ref="E1932:G1932"/>
    <mergeCell ref="E1933:G1933"/>
    <mergeCell ref="E1922:G1922"/>
    <mergeCell ref="E1923:G1923"/>
    <mergeCell ref="E1924:G1924"/>
    <mergeCell ref="E1925:G1925"/>
    <mergeCell ref="E1926:G1926"/>
    <mergeCell ref="E1927:G1927"/>
    <mergeCell ref="E1916:G1916"/>
    <mergeCell ref="E1917:G1917"/>
    <mergeCell ref="E1918:G1918"/>
    <mergeCell ref="E1919:G1919"/>
    <mergeCell ref="E1920:G1920"/>
    <mergeCell ref="E1921:G1921"/>
    <mergeCell ref="E1910:G1910"/>
    <mergeCell ref="E1911:G1911"/>
    <mergeCell ref="E1912:G1912"/>
    <mergeCell ref="E1913:G1913"/>
    <mergeCell ref="E1914:G1914"/>
    <mergeCell ref="E1915:G1915"/>
    <mergeCell ref="E1904:G1904"/>
    <mergeCell ref="E1905:G1905"/>
    <mergeCell ref="E1906:G1906"/>
    <mergeCell ref="E1907:G1907"/>
    <mergeCell ref="E1908:G1908"/>
    <mergeCell ref="E1909:G1909"/>
    <mergeCell ref="E1898:G1898"/>
    <mergeCell ref="E1899:G1899"/>
    <mergeCell ref="E1900:G1900"/>
    <mergeCell ref="E1901:G1901"/>
    <mergeCell ref="E1902:G1902"/>
    <mergeCell ref="E1903:G1903"/>
    <mergeCell ref="E1892:G1892"/>
    <mergeCell ref="E1893:G1893"/>
    <mergeCell ref="E1894:G1894"/>
    <mergeCell ref="E1895:G1895"/>
    <mergeCell ref="E1896:G1896"/>
    <mergeCell ref="E1897:G1897"/>
    <mergeCell ref="E1886:G1886"/>
    <mergeCell ref="E1887:G1887"/>
    <mergeCell ref="E1888:G1888"/>
    <mergeCell ref="E1889:G1889"/>
    <mergeCell ref="E1890:G1890"/>
    <mergeCell ref="E1891:G1891"/>
    <mergeCell ref="E1880:G1880"/>
    <mergeCell ref="E1881:G1881"/>
    <mergeCell ref="E1882:G1882"/>
    <mergeCell ref="E1883:G1883"/>
    <mergeCell ref="E1884:G1884"/>
    <mergeCell ref="E1885:G1885"/>
    <mergeCell ref="E1874:G1874"/>
    <mergeCell ref="E1875:G1875"/>
    <mergeCell ref="E1876:G1876"/>
    <mergeCell ref="E1877:G1877"/>
    <mergeCell ref="E1878:G1878"/>
    <mergeCell ref="E1879:G1879"/>
    <mergeCell ref="E1868:G1868"/>
    <mergeCell ref="E1869:G1869"/>
    <mergeCell ref="E1870:G1870"/>
    <mergeCell ref="E1871:G1871"/>
    <mergeCell ref="E1872:G1872"/>
    <mergeCell ref="E1873:G1873"/>
    <mergeCell ref="E1862:G1862"/>
    <mergeCell ref="E1863:G1863"/>
    <mergeCell ref="E1864:G1864"/>
    <mergeCell ref="E1865:G1865"/>
    <mergeCell ref="E1866:G1866"/>
    <mergeCell ref="E1867:G1867"/>
    <mergeCell ref="E1856:G1856"/>
    <mergeCell ref="E1857:G1857"/>
    <mergeCell ref="E1858:G1858"/>
    <mergeCell ref="E1859:G1859"/>
    <mergeCell ref="E1860:G1860"/>
    <mergeCell ref="E1861:G1861"/>
    <mergeCell ref="E1850:G1850"/>
    <mergeCell ref="E1851:G1851"/>
    <mergeCell ref="E1852:G1852"/>
    <mergeCell ref="E1853:G1853"/>
    <mergeCell ref="E1854:G1854"/>
    <mergeCell ref="E1855:G1855"/>
    <mergeCell ref="E1844:G1844"/>
    <mergeCell ref="E1845:G1845"/>
    <mergeCell ref="E1846:G1846"/>
    <mergeCell ref="E1847:G1847"/>
    <mergeCell ref="E1848:G1848"/>
    <mergeCell ref="E1849:G1849"/>
    <mergeCell ref="E1838:G1838"/>
    <mergeCell ref="E1839:G1839"/>
    <mergeCell ref="E1840:G1840"/>
    <mergeCell ref="E1841:G1841"/>
    <mergeCell ref="E1842:G1842"/>
    <mergeCell ref="E1843:G1843"/>
    <mergeCell ref="E1832:G1832"/>
    <mergeCell ref="E1833:G1833"/>
    <mergeCell ref="E1834:G1834"/>
    <mergeCell ref="E1835:G1835"/>
    <mergeCell ref="E1836:G1836"/>
    <mergeCell ref="E1837:G1837"/>
    <mergeCell ref="E1826:G1826"/>
    <mergeCell ref="E1827:G1827"/>
    <mergeCell ref="E1828:G1828"/>
    <mergeCell ref="E1829:G1829"/>
    <mergeCell ref="E1830:G1830"/>
    <mergeCell ref="E1831:G1831"/>
    <mergeCell ref="E1820:G1820"/>
    <mergeCell ref="E1821:G1821"/>
    <mergeCell ref="E1822:G1822"/>
    <mergeCell ref="E1823:G1823"/>
    <mergeCell ref="E1824:G1824"/>
    <mergeCell ref="E1825:G1825"/>
    <mergeCell ref="E1814:G1814"/>
    <mergeCell ref="E1815:G1815"/>
    <mergeCell ref="E1816:G1816"/>
    <mergeCell ref="E1817:G1817"/>
    <mergeCell ref="E1818:G1818"/>
    <mergeCell ref="E1819:G1819"/>
    <mergeCell ref="E1808:G1808"/>
    <mergeCell ref="E1809:G1809"/>
    <mergeCell ref="E1810:G1810"/>
    <mergeCell ref="E1811:G1811"/>
    <mergeCell ref="E1812:G1812"/>
    <mergeCell ref="E1813:G1813"/>
    <mergeCell ref="E1802:G1802"/>
    <mergeCell ref="E1803:G1803"/>
    <mergeCell ref="E1804:G1804"/>
    <mergeCell ref="E1805:G1805"/>
    <mergeCell ref="E1806:G1806"/>
    <mergeCell ref="E1807:G1807"/>
    <mergeCell ref="E1796:G1796"/>
    <mergeCell ref="E1797:G1797"/>
    <mergeCell ref="E1798:G1798"/>
    <mergeCell ref="E1799:G1799"/>
    <mergeCell ref="E1800:G1800"/>
    <mergeCell ref="E1801:G1801"/>
    <mergeCell ref="E1790:G1790"/>
    <mergeCell ref="E1791:G1791"/>
    <mergeCell ref="E1792:G1792"/>
    <mergeCell ref="E1793:G1793"/>
    <mergeCell ref="E1794:G1794"/>
    <mergeCell ref="E1795:G1795"/>
    <mergeCell ref="E1784:G1784"/>
    <mergeCell ref="E1785:G1785"/>
    <mergeCell ref="E1786:G1786"/>
    <mergeCell ref="E1787:G1787"/>
    <mergeCell ref="E1788:G1788"/>
    <mergeCell ref="E1789:G1789"/>
    <mergeCell ref="E1778:G1778"/>
    <mergeCell ref="E1779:G1779"/>
    <mergeCell ref="E1780:G1780"/>
    <mergeCell ref="E1781:G1781"/>
    <mergeCell ref="E1782:G1782"/>
    <mergeCell ref="E1783:G1783"/>
    <mergeCell ref="E1772:G1772"/>
    <mergeCell ref="E1773:G1773"/>
    <mergeCell ref="E1774:G1774"/>
    <mergeCell ref="E1775:G1775"/>
    <mergeCell ref="E1776:G1776"/>
    <mergeCell ref="E1777:G1777"/>
    <mergeCell ref="E1766:G1766"/>
    <mergeCell ref="E1767:G1767"/>
    <mergeCell ref="E1768:G1768"/>
    <mergeCell ref="E1769:G1769"/>
    <mergeCell ref="E1770:G1770"/>
    <mergeCell ref="E1771:G1771"/>
    <mergeCell ref="E1760:G1760"/>
    <mergeCell ref="E1761:G1761"/>
    <mergeCell ref="E1762:G1762"/>
    <mergeCell ref="E1763:G1763"/>
    <mergeCell ref="E1764:G1764"/>
    <mergeCell ref="E1765:G1765"/>
    <mergeCell ref="E1754:G1754"/>
    <mergeCell ref="E1755:G1755"/>
    <mergeCell ref="E1756:G1756"/>
    <mergeCell ref="E1757:G1757"/>
    <mergeCell ref="E1758:G1758"/>
    <mergeCell ref="E1759:G1759"/>
    <mergeCell ref="E1748:G1748"/>
    <mergeCell ref="E1749:G1749"/>
    <mergeCell ref="E1750:G1750"/>
    <mergeCell ref="E1751:G1751"/>
    <mergeCell ref="E1752:G1752"/>
    <mergeCell ref="E1753:G1753"/>
    <mergeCell ref="E1742:G1742"/>
    <mergeCell ref="E1743:G1743"/>
    <mergeCell ref="E1744:G1744"/>
    <mergeCell ref="E1745:G1745"/>
    <mergeCell ref="E1746:G1746"/>
    <mergeCell ref="E1747:G1747"/>
    <mergeCell ref="E1736:G1736"/>
    <mergeCell ref="E1737:G1737"/>
    <mergeCell ref="E1738:G1738"/>
    <mergeCell ref="E1739:G1739"/>
    <mergeCell ref="E1740:G1740"/>
    <mergeCell ref="E1741:G1741"/>
    <mergeCell ref="E1730:G1730"/>
    <mergeCell ref="E1731:G1731"/>
    <mergeCell ref="E1732:G1732"/>
    <mergeCell ref="E1733:G1733"/>
    <mergeCell ref="E1734:G1734"/>
    <mergeCell ref="E1735:G1735"/>
    <mergeCell ref="E1724:G1724"/>
    <mergeCell ref="E1725:G1725"/>
    <mergeCell ref="E1726:G1726"/>
    <mergeCell ref="E1727:G1727"/>
    <mergeCell ref="E1728:G1728"/>
    <mergeCell ref="E1729:G1729"/>
    <mergeCell ref="E1718:G1718"/>
    <mergeCell ref="E1719:G1719"/>
    <mergeCell ref="E1720:G1720"/>
    <mergeCell ref="E1721:G1721"/>
    <mergeCell ref="E1722:G1722"/>
    <mergeCell ref="E1723:G1723"/>
    <mergeCell ref="E1712:G1712"/>
    <mergeCell ref="E1713:G1713"/>
    <mergeCell ref="E1714:G1714"/>
    <mergeCell ref="E1715:G1715"/>
    <mergeCell ref="E1716:G1716"/>
    <mergeCell ref="E1717:G1717"/>
    <mergeCell ref="E1706:G1706"/>
    <mergeCell ref="E1707:G1707"/>
    <mergeCell ref="E1708:G1708"/>
    <mergeCell ref="E1709:G1709"/>
    <mergeCell ref="E1710:G1710"/>
    <mergeCell ref="E1711:G1711"/>
    <mergeCell ref="E1700:G1700"/>
    <mergeCell ref="E1701:G1701"/>
    <mergeCell ref="E1702:G1702"/>
    <mergeCell ref="E1703:G1703"/>
    <mergeCell ref="E1704:G1704"/>
    <mergeCell ref="E1705:G1705"/>
    <mergeCell ref="E1694:G1694"/>
    <mergeCell ref="E1695:G1695"/>
    <mergeCell ref="E1696:G1696"/>
    <mergeCell ref="E1697:G1697"/>
    <mergeCell ref="E1698:G1698"/>
    <mergeCell ref="E1699:G1699"/>
    <mergeCell ref="E1688:G1688"/>
    <mergeCell ref="E1689:G1689"/>
    <mergeCell ref="E1690:G1690"/>
    <mergeCell ref="E1691:G1691"/>
    <mergeCell ref="E1692:G1692"/>
    <mergeCell ref="E1693:G1693"/>
    <mergeCell ref="E1682:G1682"/>
    <mergeCell ref="E1683:G1683"/>
    <mergeCell ref="E1684:G1684"/>
    <mergeCell ref="E1685:G1685"/>
    <mergeCell ref="E1686:G1686"/>
    <mergeCell ref="E1687:G1687"/>
    <mergeCell ref="E1676:G1676"/>
    <mergeCell ref="E1677:G1677"/>
    <mergeCell ref="E1678:G1678"/>
    <mergeCell ref="E1679:G1679"/>
    <mergeCell ref="E1680:G1680"/>
    <mergeCell ref="E1681:G1681"/>
    <mergeCell ref="E1670:G1670"/>
    <mergeCell ref="E1671:G1671"/>
    <mergeCell ref="E1672:G1672"/>
    <mergeCell ref="E1673:G1673"/>
    <mergeCell ref="E1674:G1674"/>
    <mergeCell ref="E1675:G1675"/>
    <mergeCell ref="E1664:G1664"/>
    <mergeCell ref="E1665:G1665"/>
    <mergeCell ref="E1666:G1666"/>
    <mergeCell ref="E1667:G1667"/>
    <mergeCell ref="E1668:G1668"/>
    <mergeCell ref="E1669:G1669"/>
    <mergeCell ref="E1658:G1658"/>
    <mergeCell ref="E1659:G1659"/>
    <mergeCell ref="E1660:G1660"/>
    <mergeCell ref="E1661:G1661"/>
    <mergeCell ref="E1662:G1662"/>
    <mergeCell ref="E1663:G1663"/>
    <mergeCell ref="E1652:G1652"/>
    <mergeCell ref="E1653:G1653"/>
    <mergeCell ref="E1654:G1654"/>
    <mergeCell ref="E1655:G1655"/>
    <mergeCell ref="E1656:G1656"/>
    <mergeCell ref="E1657:G1657"/>
    <mergeCell ref="E1646:G1646"/>
    <mergeCell ref="E1647:G1647"/>
    <mergeCell ref="E1648:G1648"/>
    <mergeCell ref="E1649:G1649"/>
    <mergeCell ref="E1650:G1650"/>
    <mergeCell ref="E1651:G1651"/>
    <mergeCell ref="E1640:G1640"/>
    <mergeCell ref="E1641:G1641"/>
    <mergeCell ref="E1642:G1642"/>
    <mergeCell ref="E1643:G1643"/>
    <mergeCell ref="E1644:G1644"/>
    <mergeCell ref="E1645:G1645"/>
    <mergeCell ref="E1634:G1634"/>
    <mergeCell ref="E1635:G1635"/>
    <mergeCell ref="E1636:G1636"/>
    <mergeCell ref="E1637:G1637"/>
    <mergeCell ref="E1638:G1638"/>
    <mergeCell ref="E1639:G1639"/>
    <mergeCell ref="E1628:G1628"/>
    <mergeCell ref="E1629:G1629"/>
    <mergeCell ref="E1630:G1630"/>
    <mergeCell ref="E1631:G1631"/>
    <mergeCell ref="E1632:G1632"/>
    <mergeCell ref="E1633:G1633"/>
    <mergeCell ref="E1622:G1622"/>
    <mergeCell ref="E1623:G1623"/>
    <mergeCell ref="E1624:G1624"/>
    <mergeCell ref="E1625:G1625"/>
    <mergeCell ref="E1626:G1626"/>
    <mergeCell ref="E1627:G1627"/>
    <mergeCell ref="E1616:G1616"/>
    <mergeCell ref="E1617:G1617"/>
    <mergeCell ref="E1618:G1618"/>
    <mergeCell ref="E1619:G1619"/>
    <mergeCell ref="E1620:G1620"/>
    <mergeCell ref="E1621:G1621"/>
    <mergeCell ref="E1610:G1610"/>
    <mergeCell ref="E1611:G1611"/>
    <mergeCell ref="E1612:G1612"/>
    <mergeCell ref="E1613:G1613"/>
    <mergeCell ref="E1614:G1614"/>
    <mergeCell ref="E1615:G1615"/>
    <mergeCell ref="E1604:G1604"/>
    <mergeCell ref="E1605:G1605"/>
    <mergeCell ref="E1606:G1606"/>
    <mergeCell ref="E1607:G1607"/>
    <mergeCell ref="E1608:G1608"/>
    <mergeCell ref="E1609:G1609"/>
    <mergeCell ref="E1598:G1598"/>
    <mergeCell ref="E1599:G1599"/>
    <mergeCell ref="E1600:G1600"/>
    <mergeCell ref="E1601:G1601"/>
    <mergeCell ref="E1602:G1602"/>
    <mergeCell ref="E1603:G1603"/>
    <mergeCell ref="E1592:G1592"/>
    <mergeCell ref="E1593:G1593"/>
    <mergeCell ref="E1594:G1594"/>
    <mergeCell ref="E1595:G1595"/>
    <mergeCell ref="E1596:G1596"/>
    <mergeCell ref="E1597:G1597"/>
    <mergeCell ref="E1586:G1586"/>
    <mergeCell ref="E1587:G1587"/>
    <mergeCell ref="E1588:G1588"/>
    <mergeCell ref="E1589:G1589"/>
    <mergeCell ref="E1590:G1590"/>
    <mergeCell ref="E1591:G1591"/>
    <mergeCell ref="E1580:G1580"/>
    <mergeCell ref="E1581:G1581"/>
    <mergeCell ref="E1582:G1582"/>
    <mergeCell ref="E1583:G1583"/>
    <mergeCell ref="E1584:G1584"/>
    <mergeCell ref="E1585:G1585"/>
    <mergeCell ref="E1574:G1574"/>
    <mergeCell ref="E1575:G1575"/>
    <mergeCell ref="E1576:G1576"/>
    <mergeCell ref="E1577:G1577"/>
    <mergeCell ref="E1578:G1578"/>
    <mergeCell ref="E1579:G1579"/>
    <mergeCell ref="E1568:G1568"/>
    <mergeCell ref="E1569:G1569"/>
    <mergeCell ref="E1570:G1570"/>
    <mergeCell ref="E1571:G1571"/>
    <mergeCell ref="E1572:G1572"/>
    <mergeCell ref="E1573:G1573"/>
    <mergeCell ref="E1562:G1562"/>
    <mergeCell ref="E1563:G1563"/>
    <mergeCell ref="E1564:G1564"/>
    <mergeCell ref="E1565:G1565"/>
    <mergeCell ref="E1566:G1566"/>
    <mergeCell ref="E1567:G1567"/>
    <mergeCell ref="E1556:G1556"/>
    <mergeCell ref="E1557:G1557"/>
    <mergeCell ref="E1558:G1558"/>
    <mergeCell ref="E1559:G1559"/>
    <mergeCell ref="E1560:G1560"/>
    <mergeCell ref="E1561:G1561"/>
    <mergeCell ref="E1550:G1550"/>
    <mergeCell ref="E1551:G1551"/>
    <mergeCell ref="E1552:G1552"/>
    <mergeCell ref="E1553:G1553"/>
    <mergeCell ref="E1554:G1554"/>
    <mergeCell ref="E1555:G1555"/>
    <mergeCell ref="E1544:G1544"/>
    <mergeCell ref="E1545:G1545"/>
    <mergeCell ref="E1546:G1546"/>
    <mergeCell ref="E1547:G1547"/>
    <mergeCell ref="E1548:G1548"/>
    <mergeCell ref="E1549:G1549"/>
    <mergeCell ref="E1538:G1538"/>
    <mergeCell ref="E1539:G1539"/>
    <mergeCell ref="E1540:G1540"/>
    <mergeCell ref="E1541:G1541"/>
    <mergeCell ref="E1542:G1542"/>
    <mergeCell ref="E1543:G1543"/>
    <mergeCell ref="E1532:G1532"/>
    <mergeCell ref="E1533:G1533"/>
    <mergeCell ref="E1534:G1534"/>
    <mergeCell ref="E1535:G1535"/>
    <mergeCell ref="E1536:G1536"/>
    <mergeCell ref="E1537:G1537"/>
    <mergeCell ref="E1526:G1526"/>
    <mergeCell ref="E1527:G1527"/>
    <mergeCell ref="E1528:G1528"/>
    <mergeCell ref="E1529:G1529"/>
    <mergeCell ref="E1530:G1530"/>
    <mergeCell ref="E1531:G1531"/>
    <mergeCell ref="E1520:G1520"/>
    <mergeCell ref="E1521:G1521"/>
    <mergeCell ref="E1522:G1522"/>
    <mergeCell ref="E1523:G1523"/>
    <mergeCell ref="E1524:G1524"/>
    <mergeCell ref="E1525:G1525"/>
    <mergeCell ref="E1514:G1514"/>
    <mergeCell ref="E1515:G1515"/>
    <mergeCell ref="E1516:G1516"/>
    <mergeCell ref="E1517:G1517"/>
    <mergeCell ref="E1518:G1518"/>
    <mergeCell ref="E1519:G1519"/>
    <mergeCell ref="E1508:G1508"/>
    <mergeCell ref="E1509:G1509"/>
    <mergeCell ref="E1510:G1510"/>
    <mergeCell ref="E1511:G1511"/>
    <mergeCell ref="E1512:G1512"/>
    <mergeCell ref="E1513:G1513"/>
    <mergeCell ref="E1502:G1502"/>
    <mergeCell ref="E1503:G1503"/>
    <mergeCell ref="E1504:G1504"/>
    <mergeCell ref="E1505:G1505"/>
    <mergeCell ref="E1506:G1506"/>
    <mergeCell ref="E1507:G1507"/>
    <mergeCell ref="E1496:G1496"/>
    <mergeCell ref="E1497:G1497"/>
    <mergeCell ref="E1498:G1498"/>
    <mergeCell ref="E1499:G1499"/>
    <mergeCell ref="E1500:G1500"/>
    <mergeCell ref="E1501:G1501"/>
    <mergeCell ref="E1490:G1490"/>
    <mergeCell ref="E1491:G1491"/>
    <mergeCell ref="E1492:G1492"/>
    <mergeCell ref="E1493:G1493"/>
    <mergeCell ref="E1494:G1494"/>
    <mergeCell ref="E1495:G1495"/>
    <mergeCell ref="E1484:G1484"/>
    <mergeCell ref="E1485:G1485"/>
    <mergeCell ref="E1486:G1486"/>
    <mergeCell ref="E1487:G1487"/>
    <mergeCell ref="E1488:G1488"/>
    <mergeCell ref="E1489:G1489"/>
    <mergeCell ref="E1478:G1478"/>
    <mergeCell ref="E1479:G1479"/>
    <mergeCell ref="E1480:G1480"/>
    <mergeCell ref="E1481:G1481"/>
    <mergeCell ref="E1482:G1482"/>
    <mergeCell ref="E1483:G1483"/>
    <mergeCell ref="E1472:G1472"/>
    <mergeCell ref="E1473:G1473"/>
    <mergeCell ref="E1474:G1474"/>
    <mergeCell ref="E1475:G1475"/>
    <mergeCell ref="E1476:G1476"/>
    <mergeCell ref="E1477:G1477"/>
    <mergeCell ref="E1466:G1466"/>
    <mergeCell ref="E1467:G1467"/>
    <mergeCell ref="E1468:G1468"/>
    <mergeCell ref="E1469:G1469"/>
    <mergeCell ref="E1470:G1470"/>
    <mergeCell ref="E1471:G1471"/>
    <mergeCell ref="E1460:G1460"/>
    <mergeCell ref="E1461:G1461"/>
    <mergeCell ref="E1462:G1462"/>
    <mergeCell ref="E1463:G1463"/>
    <mergeCell ref="E1464:G1464"/>
    <mergeCell ref="E1465:G1465"/>
    <mergeCell ref="E1454:G1454"/>
    <mergeCell ref="E1455:G1455"/>
    <mergeCell ref="E1456:G1456"/>
    <mergeCell ref="E1457:G1457"/>
    <mergeCell ref="E1458:G1458"/>
    <mergeCell ref="E1459:G1459"/>
    <mergeCell ref="E1448:G1448"/>
    <mergeCell ref="E1449:G1449"/>
    <mergeCell ref="E1450:G1450"/>
    <mergeCell ref="E1451:G1451"/>
    <mergeCell ref="E1452:G1452"/>
    <mergeCell ref="E1453:G1453"/>
    <mergeCell ref="E1442:G1442"/>
    <mergeCell ref="E1443:G1443"/>
    <mergeCell ref="E1444:G1444"/>
    <mergeCell ref="E1445:G1445"/>
    <mergeCell ref="E1446:G1446"/>
    <mergeCell ref="E1447:G1447"/>
    <mergeCell ref="E1436:G1436"/>
    <mergeCell ref="E1437:G1437"/>
    <mergeCell ref="E1438:G1438"/>
    <mergeCell ref="E1439:G1439"/>
    <mergeCell ref="E1440:G1440"/>
    <mergeCell ref="E1441:G1441"/>
    <mergeCell ref="E1430:G1430"/>
    <mergeCell ref="E1431:G1431"/>
    <mergeCell ref="E1432:G1432"/>
    <mergeCell ref="E1433:G1433"/>
    <mergeCell ref="E1434:G1434"/>
    <mergeCell ref="E1435:G1435"/>
    <mergeCell ref="E1424:G1424"/>
    <mergeCell ref="E1425:G1425"/>
    <mergeCell ref="E1426:G1426"/>
    <mergeCell ref="E1427:G1427"/>
    <mergeCell ref="E1428:G1428"/>
    <mergeCell ref="E1429:G1429"/>
    <mergeCell ref="E1418:G1418"/>
    <mergeCell ref="E1419:G1419"/>
    <mergeCell ref="E1420:G1420"/>
    <mergeCell ref="E1421:G1421"/>
    <mergeCell ref="E1422:G1422"/>
    <mergeCell ref="E1423:G1423"/>
    <mergeCell ref="E1412:G1412"/>
    <mergeCell ref="E1413:G1413"/>
    <mergeCell ref="E1414:G1414"/>
    <mergeCell ref="E1415:G1415"/>
    <mergeCell ref="E1416:G1416"/>
    <mergeCell ref="E1417:G1417"/>
    <mergeCell ref="E1406:G1406"/>
    <mergeCell ref="E1407:G1407"/>
    <mergeCell ref="E1408:G1408"/>
    <mergeCell ref="E1409:G1409"/>
    <mergeCell ref="E1410:G1410"/>
    <mergeCell ref="E1411:G1411"/>
    <mergeCell ref="E1400:G1400"/>
    <mergeCell ref="E1401:G1401"/>
    <mergeCell ref="E1402:G1402"/>
    <mergeCell ref="E1403:G1403"/>
    <mergeCell ref="E1404:G1404"/>
    <mergeCell ref="E1405:G1405"/>
    <mergeCell ref="E1394:G1394"/>
    <mergeCell ref="E1395:G1395"/>
    <mergeCell ref="E1396:G1396"/>
    <mergeCell ref="E1397:G1397"/>
    <mergeCell ref="E1398:G1398"/>
    <mergeCell ref="E1399:G1399"/>
    <mergeCell ref="E1388:G1388"/>
    <mergeCell ref="E1389:G1389"/>
    <mergeCell ref="E1390:G1390"/>
    <mergeCell ref="E1391:G1391"/>
    <mergeCell ref="E1392:G1392"/>
    <mergeCell ref="E1393:G1393"/>
    <mergeCell ref="E1382:G1382"/>
    <mergeCell ref="E1383:G1383"/>
    <mergeCell ref="E1384:G1384"/>
    <mergeCell ref="E1385:G1385"/>
    <mergeCell ref="E1386:G1386"/>
    <mergeCell ref="E1387:G1387"/>
    <mergeCell ref="E1376:G1376"/>
    <mergeCell ref="E1377:G1377"/>
    <mergeCell ref="E1378:G1378"/>
    <mergeCell ref="E1379:G1379"/>
    <mergeCell ref="E1380:G1380"/>
    <mergeCell ref="E1381:G1381"/>
    <mergeCell ref="E1370:G1370"/>
    <mergeCell ref="E1371:G1371"/>
    <mergeCell ref="E1372:G1372"/>
    <mergeCell ref="E1373:G1373"/>
    <mergeCell ref="E1374:G1374"/>
    <mergeCell ref="E1375:G1375"/>
    <mergeCell ref="E1364:G1364"/>
    <mergeCell ref="E1365:G1365"/>
    <mergeCell ref="E1366:G1366"/>
    <mergeCell ref="E1367:G1367"/>
    <mergeCell ref="E1368:G1368"/>
    <mergeCell ref="E1369:G1369"/>
    <mergeCell ref="E1358:G1358"/>
    <mergeCell ref="E1359:G1359"/>
    <mergeCell ref="E1360:G1360"/>
    <mergeCell ref="E1361:G1361"/>
    <mergeCell ref="E1362:G1362"/>
    <mergeCell ref="E1363:G1363"/>
    <mergeCell ref="E1352:G1352"/>
    <mergeCell ref="E1353:G1353"/>
    <mergeCell ref="E1354:G1354"/>
    <mergeCell ref="E1355:G1355"/>
    <mergeCell ref="E1356:G1356"/>
    <mergeCell ref="E1357:G1357"/>
    <mergeCell ref="E1346:G1346"/>
    <mergeCell ref="E1347:G1347"/>
    <mergeCell ref="E1348:G1348"/>
    <mergeCell ref="E1349:G1349"/>
    <mergeCell ref="E1350:G1350"/>
    <mergeCell ref="E1351:G1351"/>
    <mergeCell ref="E1340:G1340"/>
    <mergeCell ref="E1341:G1341"/>
    <mergeCell ref="E1342:G1342"/>
    <mergeCell ref="E1343:G1343"/>
    <mergeCell ref="E1344:G1344"/>
    <mergeCell ref="E1345:G1345"/>
    <mergeCell ref="E1334:G1334"/>
    <mergeCell ref="E1335:G1335"/>
    <mergeCell ref="E1336:G1336"/>
    <mergeCell ref="E1337:G1337"/>
    <mergeCell ref="E1338:G1338"/>
    <mergeCell ref="E1339:G1339"/>
    <mergeCell ref="E1328:G1328"/>
    <mergeCell ref="E1329:G1329"/>
    <mergeCell ref="E1330:G1330"/>
    <mergeCell ref="E1331:G1331"/>
    <mergeCell ref="E1332:G1332"/>
    <mergeCell ref="E1333:G1333"/>
    <mergeCell ref="E1322:G1322"/>
    <mergeCell ref="E1323:G1323"/>
    <mergeCell ref="E1324:G1324"/>
    <mergeCell ref="E1325:G1325"/>
    <mergeCell ref="E1326:G1326"/>
    <mergeCell ref="E1327:G1327"/>
    <mergeCell ref="E1316:G1316"/>
    <mergeCell ref="E1317:G1317"/>
    <mergeCell ref="E1318:G1318"/>
    <mergeCell ref="E1319:G1319"/>
    <mergeCell ref="E1320:G1320"/>
    <mergeCell ref="E1321:G1321"/>
    <mergeCell ref="E1310:G1310"/>
    <mergeCell ref="E1311:G1311"/>
    <mergeCell ref="E1312:G1312"/>
    <mergeCell ref="E1313:G1313"/>
    <mergeCell ref="E1314:G1314"/>
    <mergeCell ref="E1315:G1315"/>
    <mergeCell ref="E1304:G1304"/>
    <mergeCell ref="E1305:G1305"/>
    <mergeCell ref="E1306:G1306"/>
    <mergeCell ref="E1307:G1307"/>
    <mergeCell ref="E1308:G1308"/>
    <mergeCell ref="E1309:G1309"/>
    <mergeCell ref="E1298:G1298"/>
    <mergeCell ref="E1299:G1299"/>
    <mergeCell ref="E1300:G1300"/>
    <mergeCell ref="E1301:G1301"/>
    <mergeCell ref="E1302:G1302"/>
    <mergeCell ref="E1303:G1303"/>
    <mergeCell ref="E1292:G1292"/>
    <mergeCell ref="E1293:G1293"/>
    <mergeCell ref="E1294:G1294"/>
    <mergeCell ref="E1295:G1295"/>
    <mergeCell ref="E1296:G1296"/>
    <mergeCell ref="E1297:G1297"/>
    <mergeCell ref="E1286:G1286"/>
    <mergeCell ref="E1287:G1287"/>
    <mergeCell ref="E1288:G1288"/>
    <mergeCell ref="E1289:G1289"/>
    <mergeCell ref="E1290:G1290"/>
    <mergeCell ref="E1291:G1291"/>
    <mergeCell ref="E1280:G1280"/>
    <mergeCell ref="E1281:G1281"/>
    <mergeCell ref="E1282:G1282"/>
    <mergeCell ref="E1283:G1283"/>
    <mergeCell ref="E1284:G1284"/>
    <mergeCell ref="E1285:G1285"/>
    <mergeCell ref="E1274:G1274"/>
    <mergeCell ref="E1275:G1275"/>
    <mergeCell ref="E1276:G1276"/>
    <mergeCell ref="E1277:G1277"/>
    <mergeCell ref="E1278:G1278"/>
    <mergeCell ref="E1279:G1279"/>
    <mergeCell ref="E1268:G1268"/>
    <mergeCell ref="E1269:G1269"/>
    <mergeCell ref="E1270:G1270"/>
    <mergeCell ref="E1271:G1271"/>
    <mergeCell ref="E1272:G1272"/>
    <mergeCell ref="E1273:G1273"/>
    <mergeCell ref="E1262:G1262"/>
    <mergeCell ref="E1263:G1263"/>
    <mergeCell ref="E1264:G1264"/>
    <mergeCell ref="E1265:G1265"/>
    <mergeCell ref="E1266:G1266"/>
    <mergeCell ref="E1267:G1267"/>
    <mergeCell ref="E1256:G1256"/>
    <mergeCell ref="E1257:G1257"/>
    <mergeCell ref="E1258:G1258"/>
    <mergeCell ref="E1259:G1259"/>
    <mergeCell ref="E1260:G1260"/>
    <mergeCell ref="E1261:G1261"/>
    <mergeCell ref="E1250:G1250"/>
    <mergeCell ref="E1251:G1251"/>
    <mergeCell ref="E1252:G1252"/>
    <mergeCell ref="E1253:G1253"/>
    <mergeCell ref="E1254:G1254"/>
    <mergeCell ref="E1255:G1255"/>
    <mergeCell ref="E1244:G1244"/>
    <mergeCell ref="E1245:G1245"/>
    <mergeCell ref="E1246:G1246"/>
    <mergeCell ref="E1247:G1247"/>
    <mergeCell ref="E1248:G1248"/>
    <mergeCell ref="E1249:G1249"/>
    <mergeCell ref="E1238:G1238"/>
    <mergeCell ref="E1239:G1239"/>
    <mergeCell ref="E1240:G1240"/>
    <mergeCell ref="E1241:G1241"/>
    <mergeCell ref="E1242:G1242"/>
    <mergeCell ref="E1243:G1243"/>
    <mergeCell ref="E1232:G1232"/>
    <mergeCell ref="E1233:G1233"/>
    <mergeCell ref="E1234:G1234"/>
    <mergeCell ref="E1235:G1235"/>
    <mergeCell ref="E1236:G1236"/>
    <mergeCell ref="E1237:G1237"/>
    <mergeCell ref="E1226:G1226"/>
    <mergeCell ref="E1227:G1227"/>
    <mergeCell ref="E1228:G1228"/>
    <mergeCell ref="E1229:G1229"/>
    <mergeCell ref="E1230:G1230"/>
    <mergeCell ref="E1231:G1231"/>
    <mergeCell ref="E1220:G1220"/>
    <mergeCell ref="E1221:G1221"/>
    <mergeCell ref="E1222:G1222"/>
    <mergeCell ref="E1223:G1223"/>
    <mergeCell ref="E1224:G1224"/>
    <mergeCell ref="E1225:G1225"/>
    <mergeCell ref="E1214:G1214"/>
    <mergeCell ref="E1215:G1215"/>
    <mergeCell ref="E1216:G1216"/>
    <mergeCell ref="E1217:G1217"/>
    <mergeCell ref="E1218:G1218"/>
    <mergeCell ref="E1219:G1219"/>
    <mergeCell ref="E1208:G1208"/>
    <mergeCell ref="E1209:G1209"/>
    <mergeCell ref="E1210:G1210"/>
    <mergeCell ref="E1211:G1211"/>
    <mergeCell ref="E1212:G1212"/>
    <mergeCell ref="E1213:G1213"/>
    <mergeCell ref="E1202:G1202"/>
    <mergeCell ref="E1203:G1203"/>
    <mergeCell ref="E1204:G1204"/>
    <mergeCell ref="E1205:G1205"/>
    <mergeCell ref="E1206:G1206"/>
    <mergeCell ref="E1207:G1207"/>
    <mergeCell ref="E1196:G1196"/>
    <mergeCell ref="E1197:G1197"/>
    <mergeCell ref="E1198:G1198"/>
    <mergeCell ref="E1199:G1199"/>
    <mergeCell ref="E1200:G1200"/>
    <mergeCell ref="E1201:G1201"/>
    <mergeCell ref="E1190:G1190"/>
    <mergeCell ref="E1191:G1191"/>
    <mergeCell ref="E1192:G1192"/>
    <mergeCell ref="E1193:G1193"/>
    <mergeCell ref="E1194:G1194"/>
    <mergeCell ref="E1195:G1195"/>
    <mergeCell ref="E1184:G1184"/>
    <mergeCell ref="E1185:G1185"/>
    <mergeCell ref="E1186:G1186"/>
    <mergeCell ref="E1187:G1187"/>
    <mergeCell ref="E1188:G1188"/>
    <mergeCell ref="E1189:G1189"/>
    <mergeCell ref="E1178:G1178"/>
    <mergeCell ref="E1179:G1179"/>
    <mergeCell ref="E1180:G1180"/>
    <mergeCell ref="E1181:G1181"/>
    <mergeCell ref="E1182:G1182"/>
    <mergeCell ref="E1183:G1183"/>
    <mergeCell ref="E1172:G1172"/>
    <mergeCell ref="E1173:G1173"/>
    <mergeCell ref="E1174:G1174"/>
    <mergeCell ref="E1175:G1175"/>
    <mergeCell ref="E1176:G1176"/>
    <mergeCell ref="E1177:G1177"/>
    <mergeCell ref="E1166:G1166"/>
    <mergeCell ref="E1167:G1167"/>
    <mergeCell ref="E1168:G1168"/>
    <mergeCell ref="E1169:G1169"/>
    <mergeCell ref="E1170:G1170"/>
    <mergeCell ref="E1171:G1171"/>
    <mergeCell ref="E1160:G1160"/>
    <mergeCell ref="E1161:G1161"/>
    <mergeCell ref="E1162:G1162"/>
    <mergeCell ref="E1163:G1163"/>
    <mergeCell ref="E1164:G1164"/>
    <mergeCell ref="E1165:G1165"/>
    <mergeCell ref="E1154:G1154"/>
    <mergeCell ref="E1155:G1155"/>
    <mergeCell ref="E1156:G1156"/>
    <mergeCell ref="E1157:G1157"/>
    <mergeCell ref="E1158:G1158"/>
    <mergeCell ref="E1159:G1159"/>
    <mergeCell ref="E1148:G1148"/>
    <mergeCell ref="E1149:G1149"/>
    <mergeCell ref="E1150:G1150"/>
    <mergeCell ref="E1151:G1151"/>
    <mergeCell ref="E1152:G1152"/>
    <mergeCell ref="E1153:G1153"/>
    <mergeCell ref="E1142:G1142"/>
    <mergeCell ref="E1143:G1143"/>
    <mergeCell ref="E1144:G1144"/>
    <mergeCell ref="E1145:G1145"/>
    <mergeCell ref="E1146:G1146"/>
    <mergeCell ref="E1147:G1147"/>
    <mergeCell ref="E1136:G1136"/>
    <mergeCell ref="E1137:G1137"/>
    <mergeCell ref="E1138:G1138"/>
    <mergeCell ref="E1139:G1139"/>
    <mergeCell ref="E1140:G1140"/>
    <mergeCell ref="E1141:G1141"/>
    <mergeCell ref="E1130:G1130"/>
    <mergeCell ref="E1131:G1131"/>
    <mergeCell ref="E1132:G1132"/>
    <mergeCell ref="E1133:G1133"/>
    <mergeCell ref="E1134:G1134"/>
    <mergeCell ref="E1135:G1135"/>
    <mergeCell ref="E1124:G1124"/>
    <mergeCell ref="E1125:G1125"/>
    <mergeCell ref="E1126:G1126"/>
    <mergeCell ref="E1127:G1127"/>
    <mergeCell ref="E1128:G1128"/>
    <mergeCell ref="E1129:G1129"/>
    <mergeCell ref="E1118:G1118"/>
    <mergeCell ref="E1119:G1119"/>
    <mergeCell ref="E1120:G1120"/>
    <mergeCell ref="E1121:G1121"/>
    <mergeCell ref="E1122:G1122"/>
    <mergeCell ref="E1123:G1123"/>
    <mergeCell ref="E1112:G1112"/>
    <mergeCell ref="E1113:G1113"/>
    <mergeCell ref="E1114:G1114"/>
    <mergeCell ref="E1115:G1115"/>
    <mergeCell ref="E1116:G1116"/>
    <mergeCell ref="E1117:G1117"/>
    <mergeCell ref="E1106:G1106"/>
    <mergeCell ref="E1107:G1107"/>
    <mergeCell ref="E1108:G1108"/>
    <mergeCell ref="E1109:G1109"/>
    <mergeCell ref="E1110:G1110"/>
    <mergeCell ref="E1111:G1111"/>
    <mergeCell ref="E1100:G1100"/>
    <mergeCell ref="E1101:G1101"/>
    <mergeCell ref="E1102:G1102"/>
    <mergeCell ref="E1103:G1103"/>
    <mergeCell ref="E1104:G1104"/>
    <mergeCell ref="E1105:G1105"/>
    <mergeCell ref="E1094:G1094"/>
    <mergeCell ref="E1095:G1095"/>
    <mergeCell ref="E1096:G1096"/>
    <mergeCell ref="E1097:G1097"/>
    <mergeCell ref="E1098:G1098"/>
    <mergeCell ref="E1099:G1099"/>
    <mergeCell ref="E1088:G1088"/>
    <mergeCell ref="E1089:G1089"/>
    <mergeCell ref="E1090:G1090"/>
    <mergeCell ref="E1091:G1091"/>
    <mergeCell ref="E1092:G1092"/>
    <mergeCell ref="E1093:G1093"/>
    <mergeCell ref="E1082:G1082"/>
    <mergeCell ref="E1083:G1083"/>
    <mergeCell ref="E1084:G1084"/>
    <mergeCell ref="E1085:G1085"/>
    <mergeCell ref="E1086:G1086"/>
    <mergeCell ref="E1087:G1087"/>
    <mergeCell ref="E1076:G1076"/>
    <mergeCell ref="E1077:G1077"/>
    <mergeCell ref="E1078:G1078"/>
    <mergeCell ref="E1079:G1079"/>
    <mergeCell ref="E1080:G1080"/>
    <mergeCell ref="E1081:G1081"/>
    <mergeCell ref="E1070:G1070"/>
    <mergeCell ref="E1071:G1071"/>
    <mergeCell ref="E1072:G1072"/>
    <mergeCell ref="E1073:G1073"/>
    <mergeCell ref="E1074:G1074"/>
    <mergeCell ref="E1075:G1075"/>
    <mergeCell ref="E1064:G1064"/>
    <mergeCell ref="E1065:G1065"/>
    <mergeCell ref="E1066:G1066"/>
    <mergeCell ref="E1067:G1067"/>
    <mergeCell ref="E1068:G1068"/>
    <mergeCell ref="E1069:G1069"/>
    <mergeCell ref="E1058:G1058"/>
    <mergeCell ref="E1059:G1059"/>
    <mergeCell ref="E1060:G1060"/>
    <mergeCell ref="E1061:G1061"/>
    <mergeCell ref="E1062:G1062"/>
    <mergeCell ref="E1063:G1063"/>
    <mergeCell ref="E1052:G1052"/>
    <mergeCell ref="E1053:G1053"/>
    <mergeCell ref="E1054:G1054"/>
    <mergeCell ref="E1055:G1055"/>
    <mergeCell ref="E1056:G1056"/>
    <mergeCell ref="E1057:G1057"/>
    <mergeCell ref="E1046:G1046"/>
    <mergeCell ref="E1047:G1047"/>
    <mergeCell ref="E1048:G1048"/>
    <mergeCell ref="E1049:G1049"/>
    <mergeCell ref="E1050:G1050"/>
    <mergeCell ref="E1051:G1051"/>
    <mergeCell ref="E1040:G1040"/>
    <mergeCell ref="E1041:G1041"/>
    <mergeCell ref="E1042:G1042"/>
    <mergeCell ref="E1043:G1043"/>
    <mergeCell ref="E1044:G1044"/>
    <mergeCell ref="E1045:G1045"/>
    <mergeCell ref="E1034:G1034"/>
    <mergeCell ref="E1035:G1035"/>
    <mergeCell ref="E1036:G1036"/>
    <mergeCell ref="E1037:G1037"/>
    <mergeCell ref="E1038:G1038"/>
    <mergeCell ref="E1039:G1039"/>
    <mergeCell ref="E1028:G1028"/>
    <mergeCell ref="E1029:G1029"/>
    <mergeCell ref="E1030:G1030"/>
    <mergeCell ref="E1031:G1031"/>
    <mergeCell ref="E1032:G1032"/>
    <mergeCell ref="E1033:G1033"/>
    <mergeCell ref="E1022:G1022"/>
    <mergeCell ref="E1023:G1023"/>
    <mergeCell ref="E1024:G1024"/>
    <mergeCell ref="E1025:G1025"/>
    <mergeCell ref="E1026:G1026"/>
    <mergeCell ref="E1027:G1027"/>
    <mergeCell ref="E1016:G1016"/>
    <mergeCell ref="E1017:G1017"/>
    <mergeCell ref="E1018:G1018"/>
    <mergeCell ref="E1019:G1019"/>
    <mergeCell ref="E1020:G1020"/>
    <mergeCell ref="E1021:G1021"/>
    <mergeCell ref="E1010:G1010"/>
    <mergeCell ref="E1011:G1011"/>
    <mergeCell ref="E1012:G1012"/>
    <mergeCell ref="E1013:G1013"/>
    <mergeCell ref="E1014:G1014"/>
    <mergeCell ref="E1015:G1015"/>
    <mergeCell ref="E1004:G1004"/>
    <mergeCell ref="E1005:G1005"/>
    <mergeCell ref="E1006:G1006"/>
    <mergeCell ref="E1007:G1007"/>
    <mergeCell ref="E1008:G1008"/>
    <mergeCell ref="E1009:G1009"/>
    <mergeCell ref="E998:G998"/>
    <mergeCell ref="E999:G999"/>
    <mergeCell ref="E1000:G1000"/>
    <mergeCell ref="E1001:G1001"/>
    <mergeCell ref="E1002:G1002"/>
    <mergeCell ref="E1003:G1003"/>
    <mergeCell ref="E992:G992"/>
    <mergeCell ref="E993:G993"/>
    <mergeCell ref="E994:G994"/>
    <mergeCell ref="E995:G995"/>
    <mergeCell ref="E996:G996"/>
    <mergeCell ref="E997:G997"/>
    <mergeCell ref="E986:G986"/>
    <mergeCell ref="E987:G987"/>
    <mergeCell ref="E988:G988"/>
    <mergeCell ref="E989:G989"/>
    <mergeCell ref="E990:G990"/>
    <mergeCell ref="E991:G991"/>
    <mergeCell ref="E980:G980"/>
    <mergeCell ref="E981:G981"/>
    <mergeCell ref="E982:G982"/>
    <mergeCell ref="E983:G983"/>
    <mergeCell ref="E984:G984"/>
    <mergeCell ref="E985:G985"/>
    <mergeCell ref="E974:G974"/>
    <mergeCell ref="E975:G975"/>
    <mergeCell ref="E976:G976"/>
    <mergeCell ref="E977:G977"/>
    <mergeCell ref="E978:G978"/>
    <mergeCell ref="E979:G979"/>
    <mergeCell ref="E968:G968"/>
    <mergeCell ref="E969:G969"/>
    <mergeCell ref="E970:G970"/>
    <mergeCell ref="E971:G971"/>
    <mergeCell ref="E972:G972"/>
    <mergeCell ref="E973:G973"/>
    <mergeCell ref="E962:G962"/>
    <mergeCell ref="E963:G963"/>
    <mergeCell ref="E964:G964"/>
    <mergeCell ref="E965:G965"/>
    <mergeCell ref="E966:G966"/>
    <mergeCell ref="E967:G967"/>
    <mergeCell ref="E956:G956"/>
    <mergeCell ref="E957:G957"/>
    <mergeCell ref="E958:G958"/>
    <mergeCell ref="E959:G959"/>
    <mergeCell ref="E960:G960"/>
    <mergeCell ref="E961:G961"/>
    <mergeCell ref="E950:G950"/>
    <mergeCell ref="E951:G951"/>
    <mergeCell ref="E952:G952"/>
    <mergeCell ref="E953:G953"/>
    <mergeCell ref="E954:G954"/>
    <mergeCell ref="E955:G955"/>
    <mergeCell ref="E944:G944"/>
    <mergeCell ref="E945:G945"/>
    <mergeCell ref="E946:G946"/>
    <mergeCell ref="E947:G947"/>
    <mergeCell ref="E948:G948"/>
    <mergeCell ref="E949:G949"/>
    <mergeCell ref="E938:G938"/>
    <mergeCell ref="E939:G939"/>
    <mergeCell ref="E940:G940"/>
    <mergeCell ref="E941:G941"/>
    <mergeCell ref="E942:G942"/>
    <mergeCell ref="E943:G943"/>
    <mergeCell ref="E932:G932"/>
    <mergeCell ref="E933:G933"/>
    <mergeCell ref="E934:G934"/>
    <mergeCell ref="E935:G935"/>
    <mergeCell ref="E936:G936"/>
    <mergeCell ref="E937:G937"/>
    <mergeCell ref="E926:G926"/>
    <mergeCell ref="E927:G927"/>
    <mergeCell ref="E928:G928"/>
    <mergeCell ref="E929:G929"/>
    <mergeCell ref="E930:G930"/>
    <mergeCell ref="E931:G931"/>
    <mergeCell ref="E920:G920"/>
    <mergeCell ref="E921:G921"/>
    <mergeCell ref="E922:G922"/>
    <mergeCell ref="E923:G923"/>
    <mergeCell ref="E924:G924"/>
    <mergeCell ref="E925:G925"/>
    <mergeCell ref="E914:G914"/>
    <mergeCell ref="E915:G915"/>
    <mergeCell ref="E916:G916"/>
    <mergeCell ref="E917:G917"/>
    <mergeCell ref="E918:G918"/>
    <mergeCell ref="E919:G919"/>
    <mergeCell ref="E908:G908"/>
    <mergeCell ref="E909:G909"/>
    <mergeCell ref="E910:G910"/>
    <mergeCell ref="E911:G911"/>
    <mergeCell ref="E912:G912"/>
    <mergeCell ref="E913:G913"/>
    <mergeCell ref="E902:G902"/>
    <mergeCell ref="E903:G903"/>
    <mergeCell ref="E904:G904"/>
    <mergeCell ref="E905:G905"/>
    <mergeCell ref="E906:G906"/>
    <mergeCell ref="E907:G907"/>
    <mergeCell ref="E896:G896"/>
    <mergeCell ref="E897:G897"/>
    <mergeCell ref="E898:G898"/>
    <mergeCell ref="E899:G899"/>
    <mergeCell ref="E900:G900"/>
    <mergeCell ref="E901:G901"/>
    <mergeCell ref="E890:G890"/>
    <mergeCell ref="E891:G891"/>
    <mergeCell ref="E892:G892"/>
    <mergeCell ref="E893:G893"/>
    <mergeCell ref="E894:G894"/>
    <mergeCell ref="E895:G895"/>
    <mergeCell ref="E884:G884"/>
    <mergeCell ref="E885:G885"/>
    <mergeCell ref="E886:G886"/>
    <mergeCell ref="E887:G887"/>
    <mergeCell ref="E888:G888"/>
    <mergeCell ref="E889:G889"/>
    <mergeCell ref="E878:G878"/>
    <mergeCell ref="E879:G879"/>
    <mergeCell ref="E880:G880"/>
    <mergeCell ref="E881:G881"/>
    <mergeCell ref="E882:G882"/>
    <mergeCell ref="E883:G883"/>
    <mergeCell ref="E872:G872"/>
    <mergeCell ref="E873:G873"/>
    <mergeCell ref="E874:G874"/>
    <mergeCell ref="E875:G875"/>
    <mergeCell ref="E876:G876"/>
    <mergeCell ref="E877:G877"/>
    <mergeCell ref="E866:G866"/>
    <mergeCell ref="E867:G867"/>
    <mergeCell ref="E868:G868"/>
    <mergeCell ref="E869:G869"/>
    <mergeCell ref="E870:G870"/>
    <mergeCell ref="E871:G871"/>
    <mergeCell ref="E860:G860"/>
    <mergeCell ref="E861:G861"/>
    <mergeCell ref="E862:G862"/>
    <mergeCell ref="E863:G863"/>
    <mergeCell ref="E864:G864"/>
    <mergeCell ref="E865:G865"/>
    <mergeCell ref="E854:G854"/>
    <mergeCell ref="E855:G855"/>
    <mergeCell ref="E856:G856"/>
    <mergeCell ref="E857:G857"/>
    <mergeCell ref="E858:G858"/>
    <mergeCell ref="E859:G859"/>
    <mergeCell ref="E848:G848"/>
    <mergeCell ref="E849:G849"/>
    <mergeCell ref="E850:G850"/>
    <mergeCell ref="E851:G851"/>
    <mergeCell ref="E852:G852"/>
    <mergeCell ref="E853:G853"/>
    <mergeCell ref="E842:G842"/>
    <mergeCell ref="E843:G843"/>
    <mergeCell ref="E844:G844"/>
    <mergeCell ref="E845:G845"/>
    <mergeCell ref="E846:G846"/>
    <mergeCell ref="E847:G847"/>
    <mergeCell ref="E836:G836"/>
    <mergeCell ref="E837:G837"/>
    <mergeCell ref="E838:G838"/>
    <mergeCell ref="E839:G839"/>
    <mergeCell ref="E840:G840"/>
    <mergeCell ref="E841:G841"/>
    <mergeCell ref="E830:G830"/>
    <mergeCell ref="E831:G831"/>
    <mergeCell ref="E832:G832"/>
    <mergeCell ref="E833:G833"/>
    <mergeCell ref="E834:G834"/>
    <mergeCell ref="E835:G835"/>
    <mergeCell ref="E824:G824"/>
    <mergeCell ref="E825:G825"/>
    <mergeCell ref="E826:G826"/>
    <mergeCell ref="E827:G827"/>
    <mergeCell ref="E828:G828"/>
    <mergeCell ref="E829:G829"/>
    <mergeCell ref="E818:G818"/>
    <mergeCell ref="E819:G819"/>
    <mergeCell ref="E820:G820"/>
    <mergeCell ref="E821:G821"/>
    <mergeCell ref="E822:G822"/>
    <mergeCell ref="E823:G823"/>
    <mergeCell ref="E812:G812"/>
    <mergeCell ref="E813:G813"/>
    <mergeCell ref="E814:G814"/>
    <mergeCell ref="E815:G815"/>
    <mergeCell ref="E816:G816"/>
    <mergeCell ref="E817:G817"/>
    <mergeCell ref="E806:G806"/>
    <mergeCell ref="E807:G807"/>
    <mergeCell ref="E808:G808"/>
    <mergeCell ref="E809:G809"/>
    <mergeCell ref="E810:G810"/>
    <mergeCell ref="E811:G811"/>
    <mergeCell ref="E800:G800"/>
    <mergeCell ref="E801:G801"/>
    <mergeCell ref="E802:G802"/>
    <mergeCell ref="E803:G803"/>
    <mergeCell ref="E804:G804"/>
    <mergeCell ref="E805:G805"/>
    <mergeCell ref="E794:G794"/>
    <mergeCell ref="E795:G795"/>
    <mergeCell ref="E796:G796"/>
    <mergeCell ref="E797:G797"/>
    <mergeCell ref="E798:G798"/>
    <mergeCell ref="E799:G799"/>
    <mergeCell ref="E788:G788"/>
    <mergeCell ref="E789:G789"/>
    <mergeCell ref="E790:G790"/>
    <mergeCell ref="E791:G791"/>
    <mergeCell ref="E792:G792"/>
    <mergeCell ref="E793:G793"/>
    <mergeCell ref="E782:G782"/>
    <mergeCell ref="E783:G783"/>
    <mergeCell ref="E784:G784"/>
    <mergeCell ref="E785:G785"/>
    <mergeCell ref="E786:G786"/>
    <mergeCell ref="E787:G787"/>
    <mergeCell ref="E776:G776"/>
    <mergeCell ref="E777:G777"/>
    <mergeCell ref="E778:G778"/>
    <mergeCell ref="E779:G779"/>
    <mergeCell ref="E780:G780"/>
    <mergeCell ref="E781:G781"/>
    <mergeCell ref="E770:G770"/>
    <mergeCell ref="E771:G771"/>
    <mergeCell ref="E772:G772"/>
    <mergeCell ref="E773:G773"/>
    <mergeCell ref="E774:G774"/>
    <mergeCell ref="E775:G775"/>
    <mergeCell ref="E764:G764"/>
    <mergeCell ref="E765:G765"/>
    <mergeCell ref="E766:G766"/>
    <mergeCell ref="E767:G767"/>
    <mergeCell ref="E768:G768"/>
    <mergeCell ref="E769:G769"/>
    <mergeCell ref="E758:G758"/>
    <mergeCell ref="E759:G759"/>
    <mergeCell ref="E760:G760"/>
    <mergeCell ref="E761:G761"/>
    <mergeCell ref="E762:G762"/>
    <mergeCell ref="E763:G763"/>
    <mergeCell ref="E752:G752"/>
    <mergeCell ref="E753:G753"/>
    <mergeCell ref="E754:G754"/>
    <mergeCell ref="E755:G755"/>
    <mergeCell ref="E756:G756"/>
    <mergeCell ref="E757:G757"/>
    <mergeCell ref="E746:G746"/>
    <mergeCell ref="E747:G747"/>
    <mergeCell ref="E748:G748"/>
    <mergeCell ref="E749:G749"/>
    <mergeCell ref="E750:G750"/>
    <mergeCell ref="E751:G751"/>
    <mergeCell ref="E740:G740"/>
    <mergeCell ref="E741:G741"/>
    <mergeCell ref="E742:G742"/>
    <mergeCell ref="E743:G743"/>
    <mergeCell ref="E744:G744"/>
    <mergeCell ref="E745:G745"/>
    <mergeCell ref="E734:G734"/>
    <mergeCell ref="E735:G735"/>
    <mergeCell ref="E736:G736"/>
    <mergeCell ref="E737:G737"/>
    <mergeCell ref="E738:G738"/>
    <mergeCell ref="E739:G739"/>
    <mergeCell ref="E728:G728"/>
    <mergeCell ref="E729:G729"/>
    <mergeCell ref="E730:G730"/>
    <mergeCell ref="E731:G731"/>
    <mergeCell ref="E732:G732"/>
    <mergeCell ref="E733:G733"/>
    <mergeCell ref="E722:G722"/>
    <mergeCell ref="E723:G723"/>
    <mergeCell ref="E724:G724"/>
    <mergeCell ref="E725:G725"/>
    <mergeCell ref="E726:G726"/>
    <mergeCell ref="E727:G727"/>
    <mergeCell ref="E716:G716"/>
    <mergeCell ref="E717:G717"/>
    <mergeCell ref="E718:G718"/>
    <mergeCell ref="E719:G719"/>
    <mergeCell ref="E720:G720"/>
    <mergeCell ref="E721:G721"/>
    <mergeCell ref="E710:G710"/>
    <mergeCell ref="E711:G711"/>
    <mergeCell ref="E712:G712"/>
    <mergeCell ref="E713:G713"/>
    <mergeCell ref="E714:G714"/>
    <mergeCell ref="E715:G715"/>
    <mergeCell ref="E704:G704"/>
    <mergeCell ref="E705:G705"/>
    <mergeCell ref="E706:G706"/>
    <mergeCell ref="E707:G707"/>
    <mergeCell ref="E708:G708"/>
    <mergeCell ref="E709:G709"/>
    <mergeCell ref="E698:G698"/>
    <mergeCell ref="E699:G699"/>
    <mergeCell ref="E700:G700"/>
    <mergeCell ref="E701:G701"/>
    <mergeCell ref="E702:G702"/>
    <mergeCell ref="E703:G703"/>
    <mergeCell ref="E692:G692"/>
    <mergeCell ref="E693:G693"/>
    <mergeCell ref="E694:G694"/>
    <mergeCell ref="E695:G695"/>
    <mergeCell ref="E696:G696"/>
    <mergeCell ref="E697:G697"/>
    <mergeCell ref="E686:G686"/>
    <mergeCell ref="E687:G687"/>
    <mergeCell ref="E688:G688"/>
    <mergeCell ref="E689:G689"/>
    <mergeCell ref="E690:G690"/>
    <mergeCell ref="E691:G691"/>
    <mergeCell ref="E680:G680"/>
    <mergeCell ref="E681:G681"/>
    <mergeCell ref="E682:G682"/>
    <mergeCell ref="E683:G683"/>
    <mergeCell ref="E684:G684"/>
    <mergeCell ref="E685:G685"/>
    <mergeCell ref="E674:G674"/>
    <mergeCell ref="E675:G675"/>
    <mergeCell ref="E676:G676"/>
    <mergeCell ref="E677:G677"/>
    <mergeCell ref="E678:G678"/>
    <mergeCell ref="E679:G679"/>
    <mergeCell ref="E668:G668"/>
    <mergeCell ref="E669:G669"/>
    <mergeCell ref="E670:G670"/>
    <mergeCell ref="E671:G671"/>
    <mergeCell ref="E672:G672"/>
    <mergeCell ref="E673:G673"/>
    <mergeCell ref="E662:G662"/>
    <mergeCell ref="E663:G663"/>
    <mergeCell ref="E664:G664"/>
    <mergeCell ref="E665:G665"/>
    <mergeCell ref="E666:G666"/>
    <mergeCell ref="E667:G667"/>
    <mergeCell ref="E656:G656"/>
    <mergeCell ref="E657:G657"/>
    <mergeCell ref="E658:G658"/>
    <mergeCell ref="E659:G659"/>
    <mergeCell ref="E660:G660"/>
    <mergeCell ref="E661:G661"/>
    <mergeCell ref="E650:G650"/>
    <mergeCell ref="E651:G651"/>
    <mergeCell ref="E652:G652"/>
    <mergeCell ref="E653:G653"/>
    <mergeCell ref="E654:G654"/>
    <mergeCell ref="E655:G655"/>
    <mergeCell ref="E644:G644"/>
    <mergeCell ref="E645:G645"/>
    <mergeCell ref="E646:G646"/>
    <mergeCell ref="E647:G647"/>
    <mergeCell ref="E648:G648"/>
    <mergeCell ref="E649:G649"/>
    <mergeCell ref="E638:G638"/>
    <mergeCell ref="E639:G639"/>
    <mergeCell ref="E640:G640"/>
    <mergeCell ref="E641:G641"/>
    <mergeCell ref="E642:G642"/>
    <mergeCell ref="E643:G643"/>
    <mergeCell ref="E632:G632"/>
    <mergeCell ref="E633:G633"/>
    <mergeCell ref="E634:G634"/>
    <mergeCell ref="E635:G635"/>
    <mergeCell ref="E636:G636"/>
    <mergeCell ref="E637:G637"/>
    <mergeCell ref="E626:G626"/>
    <mergeCell ref="E627:G627"/>
    <mergeCell ref="E628:G628"/>
    <mergeCell ref="E629:G629"/>
    <mergeCell ref="E630:G630"/>
    <mergeCell ref="E631:G631"/>
    <mergeCell ref="E620:G620"/>
    <mergeCell ref="E621:G621"/>
    <mergeCell ref="E622:G622"/>
    <mergeCell ref="E623:G623"/>
    <mergeCell ref="E624:G624"/>
    <mergeCell ref="E625:G625"/>
    <mergeCell ref="E614:G614"/>
    <mergeCell ref="E615:G615"/>
    <mergeCell ref="E616:G616"/>
    <mergeCell ref="E617:G617"/>
    <mergeCell ref="E618:G618"/>
    <mergeCell ref="E619:G619"/>
    <mergeCell ref="E608:G608"/>
    <mergeCell ref="E609:G609"/>
    <mergeCell ref="E610:G610"/>
    <mergeCell ref="E611:G611"/>
    <mergeCell ref="E612:G612"/>
    <mergeCell ref="E613:G613"/>
    <mergeCell ref="E602:G602"/>
    <mergeCell ref="E603:G603"/>
    <mergeCell ref="E604:G604"/>
    <mergeCell ref="E605:G605"/>
    <mergeCell ref="E606:G606"/>
    <mergeCell ref="E607:G607"/>
    <mergeCell ref="E596:G596"/>
    <mergeCell ref="E597:G597"/>
    <mergeCell ref="E598:G598"/>
    <mergeCell ref="E599:G599"/>
    <mergeCell ref="E600:G600"/>
    <mergeCell ref="E601:G601"/>
    <mergeCell ref="E590:G590"/>
    <mergeCell ref="E591:G591"/>
    <mergeCell ref="E592:G592"/>
    <mergeCell ref="E593:G593"/>
    <mergeCell ref="E594:G594"/>
    <mergeCell ref="E595:G595"/>
    <mergeCell ref="E584:G584"/>
    <mergeCell ref="E585:G585"/>
    <mergeCell ref="E586:G586"/>
    <mergeCell ref="E587:G587"/>
    <mergeCell ref="E588:G588"/>
    <mergeCell ref="E589:G589"/>
    <mergeCell ref="E578:G578"/>
    <mergeCell ref="E579:G579"/>
    <mergeCell ref="E580:G580"/>
    <mergeCell ref="E581:G581"/>
    <mergeCell ref="E582:G582"/>
    <mergeCell ref="E583:G583"/>
    <mergeCell ref="E572:G572"/>
    <mergeCell ref="E573:G573"/>
    <mergeCell ref="E574:G574"/>
    <mergeCell ref="E575:G575"/>
    <mergeCell ref="E576:G576"/>
    <mergeCell ref="E577:G577"/>
    <mergeCell ref="E566:G566"/>
    <mergeCell ref="E567:G567"/>
    <mergeCell ref="E568:G568"/>
    <mergeCell ref="E569:G569"/>
    <mergeCell ref="E570:G570"/>
    <mergeCell ref="E571:G571"/>
    <mergeCell ref="E560:G560"/>
    <mergeCell ref="E561:G561"/>
    <mergeCell ref="E562:G562"/>
    <mergeCell ref="E563:G563"/>
    <mergeCell ref="E564:G564"/>
    <mergeCell ref="E565:G565"/>
    <mergeCell ref="E554:G554"/>
    <mergeCell ref="E555:G555"/>
    <mergeCell ref="E556:G556"/>
    <mergeCell ref="E557:G557"/>
    <mergeCell ref="E558:G558"/>
    <mergeCell ref="E559:G559"/>
    <mergeCell ref="E548:G548"/>
    <mergeCell ref="E549:G549"/>
    <mergeCell ref="E550:G550"/>
    <mergeCell ref="E551:G551"/>
    <mergeCell ref="E552:G552"/>
    <mergeCell ref="E553:G553"/>
    <mergeCell ref="E542:G542"/>
    <mergeCell ref="E543:G543"/>
    <mergeCell ref="E544:G544"/>
    <mergeCell ref="E545:G545"/>
    <mergeCell ref="E546:G546"/>
    <mergeCell ref="E547:G547"/>
    <mergeCell ref="E536:G536"/>
    <mergeCell ref="E537:G537"/>
    <mergeCell ref="E538:G538"/>
    <mergeCell ref="E539:G539"/>
    <mergeCell ref="E540:G540"/>
    <mergeCell ref="E541:G541"/>
    <mergeCell ref="E530:G530"/>
    <mergeCell ref="E531:G531"/>
    <mergeCell ref="E532:G532"/>
    <mergeCell ref="E533:G533"/>
    <mergeCell ref="E534:G534"/>
    <mergeCell ref="E535:G535"/>
    <mergeCell ref="E524:G524"/>
    <mergeCell ref="E525:G525"/>
    <mergeCell ref="E526:G526"/>
    <mergeCell ref="E527:G527"/>
    <mergeCell ref="E528:G528"/>
    <mergeCell ref="E529:G529"/>
    <mergeCell ref="E518:G518"/>
    <mergeCell ref="E519:G519"/>
    <mergeCell ref="E520:G520"/>
    <mergeCell ref="E521:G521"/>
    <mergeCell ref="E522:G522"/>
    <mergeCell ref="E523:G523"/>
    <mergeCell ref="E512:G512"/>
    <mergeCell ref="E513:G513"/>
    <mergeCell ref="E514:G514"/>
    <mergeCell ref="E515:G515"/>
    <mergeCell ref="E516:G516"/>
    <mergeCell ref="E517:G517"/>
    <mergeCell ref="E506:G506"/>
    <mergeCell ref="E507:G507"/>
    <mergeCell ref="E508:G508"/>
    <mergeCell ref="E509:G509"/>
    <mergeCell ref="E510:G510"/>
    <mergeCell ref="E511:G511"/>
    <mergeCell ref="E500:G500"/>
    <mergeCell ref="E501:G501"/>
    <mergeCell ref="E502:G502"/>
    <mergeCell ref="E503:G503"/>
    <mergeCell ref="E504:G504"/>
    <mergeCell ref="E505:G505"/>
    <mergeCell ref="E494:G494"/>
    <mergeCell ref="E495:G495"/>
    <mergeCell ref="E496:G496"/>
    <mergeCell ref="E497:G497"/>
    <mergeCell ref="E498:G498"/>
    <mergeCell ref="E499:G499"/>
    <mergeCell ref="E488:G488"/>
    <mergeCell ref="E489:G489"/>
    <mergeCell ref="E490:G490"/>
    <mergeCell ref="E491:G491"/>
    <mergeCell ref="E492:G492"/>
    <mergeCell ref="E493:G493"/>
    <mergeCell ref="E482:G482"/>
    <mergeCell ref="E483:G483"/>
    <mergeCell ref="E484:G484"/>
    <mergeCell ref="E485:G485"/>
    <mergeCell ref="E486:G486"/>
    <mergeCell ref="E487:G487"/>
    <mergeCell ref="E476:G476"/>
    <mergeCell ref="E477:G477"/>
    <mergeCell ref="E478:G478"/>
    <mergeCell ref="E479:G479"/>
    <mergeCell ref="E480:G480"/>
    <mergeCell ref="E481:G481"/>
    <mergeCell ref="E470:G470"/>
    <mergeCell ref="E471:G471"/>
    <mergeCell ref="E472:G472"/>
    <mergeCell ref="E473:G473"/>
    <mergeCell ref="E474:G474"/>
    <mergeCell ref="E475:G475"/>
    <mergeCell ref="E464:G464"/>
    <mergeCell ref="E465:G465"/>
    <mergeCell ref="E466:G466"/>
    <mergeCell ref="E467:G467"/>
    <mergeCell ref="E468:G468"/>
    <mergeCell ref="E469:G469"/>
    <mergeCell ref="E458:G458"/>
    <mergeCell ref="E459:G459"/>
    <mergeCell ref="E460:G460"/>
    <mergeCell ref="E461:G461"/>
    <mergeCell ref="E462:G462"/>
    <mergeCell ref="E463:G463"/>
    <mergeCell ref="E452:G452"/>
    <mergeCell ref="E453:G453"/>
    <mergeCell ref="E454:G454"/>
    <mergeCell ref="E455:G455"/>
    <mergeCell ref="E456:G456"/>
    <mergeCell ref="E457:G457"/>
    <mergeCell ref="E446:G446"/>
    <mergeCell ref="E447:G447"/>
    <mergeCell ref="E448:G448"/>
    <mergeCell ref="E449:G449"/>
    <mergeCell ref="E450:G450"/>
    <mergeCell ref="E451:G451"/>
    <mergeCell ref="E440:G440"/>
    <mergeCell ref="E441:G441"/>
    <mergeCell ref="E442:G442"/>
    <mergeCell ref="E443:G443"/>
    <mergeCell ref="E444:G444"/>
    <mergeCell ref="E445:G445"/>
    <mergeCell ref="E434:G434"/>
    <mergeCell ref="E435:G435"/>
    <mergeCell ref="E436:G436"/>
    <mergeCell ref="E437:G437"/>
    <mergeCell ref="E438:G438"/>
    <mergeCell ref="E439:G439"/>
    <mergeCell ref="E428:G428"/>
    <mergeCell ref="E429:G429"/>
    <mergeCell ref="E430:G430"/>
    <mergeCell ref="E431:G431"/>
    <mergeCell ref="E432:G432"/>
    <mergeCell ref="E433:G433"/>
    <mergeCell ref="E422:G422"/>
    <mergeCell ref="E423:G423"/>
    <mergeCell ref="E424:G424"/>
    <mergeCell ref="E425:G425"/>
    <mergeCell ref="E426:G426"/>
    <mergeCell ref="E427:G427"/>
    <mergeCell ref="E416:G416"/>
    <mergeCell ref="E417:G417"/>
    <mergeCell ref="E418:G418"/>
    <mergeCell ref="E419:G419"/>
    <mergeCell ref="E420:G420"/>
    <mergeCell ref="E421:G421"/>
    <mergeCell ref="E410:G410"/>
    <mergeCell ref="E411:G411"/>
    <mergeCell ref="E412:G412"/>
    <mergeCell ref="E413:G413"/>
    <mergeCell ref="E414:G414"/>
    <mergeCell ref="E415:G415"/>
    <mergeCell ref="E404:G404"/>
    <mergeCell ref="E405:G405"/>
    <mergeCell ref="E406:G406"/>
    <mergeCell ref="E407:G407"/>
    <mergeCell ref="E408:G408"/>
    <mergeCell ref="E409:G409"/>
    <mergeCell ref="E398:G398"/>
    <mergeCell ref="E399:G399"/>
    <mergeCell ref="E400:G400"/>
    <mergeCell ref="E401:G401"/>
    <mergeCell ref="E402:G402"/>
    <mergeCell ref="E403:G403"/>
    <mergeCell ref="E392:G392"/>
    <mergeCell ref="E393:G393"/>
    <mergeCell ref="E394:G394"/>
    <mergeCell ref="E395:G395"/>
    <mergeCell ref="E396:G396"/>
    <mergeCell ref="E397:G397"/>
    <mergeCell ref="E386:G386"/>
    <mergeCell ref="E387:G387"/>
    <mergeCell ref="E388:G388"/>
    <mergeCell ref="E389:G389"/>
    <mergeCell ref="E390:G390"/>
    <mergeCell ref="E391:G391"/>
    <mergeCell ref="E380:G380"/>
    <mergeCell ref="E381:G381"/>
    <mergeCell ref="E382:G382"/>
    <mergeCell ref="E383:G383"/>
    <mergeCell ref="E384:G384"/>
    <mergeCell ref="E385:G385"/>
    <mergeCell ref="E374:G374"/>
    <mergeCell ref="E375:G375"/>
    <mergeCell ref="E376:G376"/>
    <mergeCell ref="E377:G377"/>
    <mergeCell ref="E378:G378"/>
    <mergeCell ref="E379:G379"/>
    <mergeCell ref="E368:G368"/>
    <mergeCell ref="E369:G369"/>
    <mergeCell ref="E370:G370"/>
    <mergeCell ref="E371:G371"/>
    <mergeCell ref="E372:G372"/>
    <mergeCell ref="E373:G373"/>
    <mergeCell ref="E362:G362"/>
    <mergeCell ref="E363:G363"/>
    <mergeCell ref="E364:G364"/>
    <mergeCell ref="E365:G365"/>
    <mergeCell ref="E366:G366"/>
    <mergeCell ref="E367:G367"/>
    <mergeCell ref="E356:G356"/>
    <mergeCell ref="E357:G357"/>
    <mergeCell ref="E358:G358"/>
    <mergeCell ref="E359:G359"/>
    <mergeCell ref="E360:G360"/>
    <mergeCell ref="E361:G361"/>
    <mergeCell ref="E350:G350"/>
    <mergeCell ref="E351:G351"/>
    <mergeCell ref="E352:G352"/>
    <mergeCell ref="E353:G353"/>
    <mergeCell ref="E354:G354"/>
    <mergeCell ref="E355:G355"/>
    <mergeCell ref="E344:G344"/>
    <mergeCell ref="E345:G345"/>
    <mergeCell ref="E346:G346"/>
    <mergeCell ref="E347:G347"/>
    <mergeCell ref="E348:G348"/>
    <mergeCell ref="E349:G349"/>
    <mergeCell ref="E338:G338"/>
    <mergeCell ref="E339:G339"/>
    <mergeCell ref="E340:G340"/>
    <mergeCell ref="E341:G341"/>
    <mergeCell ref="E342:G342"/>
    <mergeCell ref="E343:G343"/>
    <mergeCell ref="E332:G332"/>
    <mergeCell ref="E333:G333"/>
    <mergeCell ref="E334:G334"/>
    <mergeCell ref="E335:G335"/>
    <mergeCell ref="E336:G336"/>
    <mergeCell ref="E337:G337"/>
    <mergeCell ref="E326:G326"/>
    <mergeCell ref="E327:G327"/>
    <mergeCell ref="E328:G328"/>
    <mergeCell ref="E329:G329"/>
    <mergeCell ref="E330:G330"/>
    <mergeCell ref="E331:G331"/>
    <mergeCell ref="E320:G320"/>
    <mergeCell ref="E321:G321"/>
    <mergeCell ref="E322:G322"/>
    <mergeCell ref="E323:G323"/>
    <mergeCell ref="E324:G324"/>
    <mergeCell ref="E325:G325"/>
    <mergeCell ref="E314:G314"/>
    <mergeCell ref="E315:G315"/>
    <mergeCell ref="E316:G316"/>
    <mergeCell ref="E317:G317"/>
    <mergeCell ref="E318:G318"/>
    <mergeCell ref="E319:G319"/>
    <mergeCell ref="E308:G308"/>
    <mergeCell ref="E309:G309"/>
    <mergeCell ref="E310:G310"/>
    <mergeCell ref="E311:G311"/>
    <mergeCell ref="E312:G312"/>
    <mergeCell ref="E313:G313"/>
    <mergeCell ref="E302:G302"/>
    <mergeCell ref="E303:G303"/>
    <mergeCell ref="E304:G304"/>
    <mergeCell ref="E305:G305"/>
    <mergeCell ref="E306:G306"/>
    <mergeCell ref="E307:G307"/>
    <mergeCell ref="E296:G296"/>
    <mergeCell ref="E297:G297"/>
    <mergeCell ref="E298:G298"/>
    <mergeCell ref="E299:G299"/>
    <mergeCell ref="E300:G300"/>
    <mergeCell ref="E301:G301"/>
    <mergeCell ref="E290:G290"/>
    <mergeCell ref="E291:G291"/>
    <mergeCell ref="E292:G292"/>
    <mergeCell ref="E293:G293"/>
    <mergeCell ref="E294:G294"/>
    <mergeCell ref="E295:G295"/>
    <mergeCell ref="E284:G284"/>
    <mergeCell ref="E285:G285"/>
    <mergeCell ref="E286:G286"/>
    <mergeCell ref="E287:G287"/>
    <mergeCell ref="E288:G288"/>
    <mergeCell ref="E289:G289"/>
    <mergeCell ref="E278:G278"/>
    <mergeCell ref="E279:G279"/>
    <mergeCell ref="E280:G280"/>
    <mergeCell ref="E281:G281"/>
    <mergeCell ref="E282:G282"/>
    <mergeCell ref="E283:G283"/>
    <mergeCell ref="E272:G272"/>
    <mergeCell ref="E273:G273"/>
    <mergeCell ref="E274:G274"/>
    <mergeCell ref="E275:G275"/>
    <mergeCell ref="E276:G276"/>
    <mergeCell ref="E277:G277"/>
    <mergeCell ref="E266:G266"/>
    <mergeCell ref="E267:G267"/>
    <mergeCell ref="E268:G268"/>
    <mergeCell ref="E269:G269"/>
    <mergeCell ref="E270:G270"/>
    <mergeCell ref="E271:G271"/>
    <mergeCell ref="E260:G260"/>
    <mergeCell ref="E261:G261"/>
    <mergeCell ref="E262:G262"/>
    <mergeCell ref="E263:G263"/>
    <mergeCell ref="E264:G264"/>
    <mergeCell ref="E265:G265"/>
    <mergeCell ref="E254:G254"/>
    <mergeCell ref="E255:G255"/>
    <mergeCell ref="E256:G256"/>
    <mergeCell ref="E257:G257"/>
    <mergeCell ref="E258:G258"/>
    <mergeCell ref="E259:G259"/>
    <mergeCell ref="E248:G248"/>
    <mergeCell ref="E249:G249"/>
    <mergeCell ref="E250:G250"/>
    <mergeCell ref="E251:G251"/>
    <mergeCell ref="E252:G252"/>
    <mergeCell ref="E253:G253"/>
    <mergeCell ref="E242:G242"/>
    <mergeCell ref="E243:G243"/>
    <mergeCell ref="E244:G244"/>
    <mergeCell ref="E245:G245"/>
    <mergeCell ref="E246:G246"/>
    <mergeCell ref="E247:G247"/>
    <mergeCell ref="E236:G236"/>
    <mergeCell ref="E237:G237"/>
    <mergeCell ref="E238:G238"/>
    <mergeCell ref="E239:G239"/>
    <mergeCell ref="E240:G240"/>
    <mergeCell ref="E241:G241"/>
    <mergeCell ref="E230:G230"/>
    <mergeCell ref="E231:G231"/>
    <mergeCell ref="E232:G232"/>
    <mergeCell ref="E233:G233"/>
    <mergeCell ref="E234:G234"/>
    <mergeCell ref="E235:G235"/>
    <mergeCell ref="E224:G224"/>
    <mergeCell ref="E225:G225"/>
    <mergeCell ref="E226:G226"/>
    <mergeCell ref="E227:G227"/>
    <mergeCell ref="E228:G228"/>
    <mergeCell ref="E229:G229"/>
    <mergeCell ref="E218:G218"/>
    <mergeCell ref="E219:G219"/>
    <mergeCell ref="E220:G220"/>
    <mergeCell ref="E221:G221"/>
    <mergeCell ref="E222:G222"/>
    <mergeCell ref="E223:G223"/>
    <mergeCell ref="E212:G212"/>
    <mergeCell ref="E213:G213"/>
    <mergeCell ref="E214:G214"/>
    <mergeCell ref="E215:G215"/>
    <mergeCell ref="E216:G216"/>
    <mergeCell ref="E217:G217"/>
    <mergeCell ref="E206:G206"/>
    <mergeCell ref="E207:G207"/>
    <mergeCell ref="E208:G208"/>
    <mergeCell ref="E209:G209"/>
    <mergeCell ref="E210:G210"/>
    <mergeCell ref="E211:G211"/>
    <mergeCell ref="E200:G200"/>
    <mergeCell ref="E201:G201"/>
    <mergeCell ref="E202:G202"/>
    <mergeCell ref="E203:G203"/>
    <mergeCell ref="E204:G204"/>
    <mergeCell ref="E205:G205"/>
    <mergeCell ref="E194:G194"/>
    <mergeCell ref="E195:G195"/>
    <mergeCell ref="E196:G196"/>
    <mergeCell ref="E197:G197"/>
    <mergeCell ref="E198:G198"/>
    <mergeCell ref="E199:G199"/>
    <mergeCell ref="E188:G188"/>
    <mergeCell ref="E189:G189"/>
    <mergeCell ref="E190:G190"/>
    <mergeCell ref="E191:G191"/>
    <mergeCell ref="E192:G192"/>
    <mergeCell ref="E193:G193"/>
    <mergeCell ref="E182:G182"/>
    <mergeCell ref="E183:G183"/>
    <mergeCell ref="E184:G184"/>
    <mergeCell ref="E185:G185"/>
    <mergeCell ref="E186:G186"/>
    <mergeCell ref="E187:G187"/>
    <mergeCell ref="E176:G176"/>
    <mergeCell ref="E177:G177"/>
    <mergeCell ref="E178:G178"/>
    <mergeCell ref="E179:G179"/>
    <mergeCell ref="E180:G180"/>
    <mergeCell ref="E181:G181"/>
    <mergeCell ref="E170:G170"/>
    <mergeCell ref="E171:G171"/>
    <mergeCell ref="E172:G172"/>
    <mergeCell ref="E173:G173"/>
    <mergeCell ref="E174:G174"/>
    <mergeCell ref="E175:G175"/>
    <mergeCell ref="E164:G164"/>
    <mergeCell ref="E165:G165"/>
    <mergeCell ref="E166:G166"/>
    <mergeCell ref="E167:G167"/>
    <mergeCell ref="E168:G168"/>
    <mergeCell ref="E169:G169"/>
    <mergeCell ref="E158:G158"/>
    <mergeCell ref="E159:G159"/>
    <mergeCell ref="E160:G160"/>
    <mergeCell ref="E161:G161"/>
    <mergeCell ref="E162:G162"/>
    <mergeCell ref="E163:G163"/>
    <mergeCell ref="E152:G152"/>
    <mergeCell ref="E153:G153"/>
    <mergeCell ref="E154:G154"/>
    <mergeCell ref="E155:G155"/>
    <mergeCell ref="E156:G156"/>
    <mergeCell ref="E157:G157"/>
    <mergeCell ref="E146:G146"/>
    <mergeCell ref="E147:G147"/>
    <mergeCell ref="E148:G148"/>
    <mergeCell ref="E149:G149"/>
    <mergeCell ref="E150:G150"/>
    <mergeCell ref="E151:G151"/>
    <mergeCell ref="E140:G140"/>
    <mergeCell ref="E141:G141"/>
    <mergeCell ref="E142:G142"/>
    <mergeCell ref="E143:G143"/>
    <mergeCell ref="E144:G144"/>
    <mergeCell ref="E145:G145"/>
    <mergeCell ref="E134:G134"/>
    <mergeCell ref="E135:G135"/>
    <mergeCell ref="E136:G136"/>
    <mergeCell ref="E137:G137"/>
    <mergeCell ref="E138:G138"/>
    <mergeCell ref="E139:G139"/>
    <mergeCell ref="E128:G128"/>
    <mergeCell ref="E129:G129"/>
    <mergeCell ref="E130:G130"/>
    <mergeCell ref="E131:G131"/>
    <mergeCell ref="E132:G132"/>
    <mergeCell ref="E133:G133"/>
    <mergeCell ref="E122:G122"/>
    <mergeCell ref="E123:G123"/>
    <mergeCell ref="E124:G124"/>
    <mergeCell ref="E125:G125"/>
    <mergeCell ref="E126:G126"/>
    <mergeCell ref="E127:G127"/>
    <mergeCell ref="E116:G116"/>
    <mergeCell ref="E117:G117"/>
    <mergeCell ref="E118:G118"/>
    <mergeCell ref="E119:G119"/>
    <mergeCell ref="E120:G120"/>
    <mergeCell ref="E121:G121"/>
    <mergeCell ref="E110:G110"/>
    <mergeCell ref="E111:G111"/>
    <mergeCell ref="E112:G112"/>
    <mergeCell ref="E113:G113"/>
    <mergeCell ref="E114:G114"/>
    <mergeCell ref="E115:G115"/>
    <mergeCell ref="E104:G104"/>
    <mergeCell ref="E105:G105"/>
    <mergeCell ref="E106:G106"/>
    <mergeCell ref="E107:G107"/>
    <mergeCell ref="E108:G108"/>
    <mergeCell ref="E109:G109"/>
    <mergeCell ref="E98:G98"/>
    <mergeCell ref="E99:G99"/>
    <mergeCell ref="E100:G100"/>
    <mergeCell ref="E101:G101"/>
    <mergeCell ref="E102:G102"/>
    <mergeCell ref="E103:G103"/>
    <mergeCell ref="E92:G92"/>
    <mergeCell ref="E93:G93"/>
    <mergeCell ref="E94:G94"/>
    <mergeCell ref="E95:G95"/>
    <mergeCell ref="E96:G96"/>
    <mergeCell ref="E97:G97"/>
    <mergeCell ref="E86:G86"/>
    <mergeCell ref="E87:G87"/>
    <mergeCell ref="E88:G88"/>
    <mergeCell ref="E89:G89"/>
    <mergeCell ref="E90:G90"/>
    <mergeCell ref="E91:G91"/>
    <mergeCell ref="E80:G80"/>
    <mergeCell ref="E81:G81"/>
    <mergeCell ref="E82:G82"/>
    <mergeCell ref="E83:G83"/>
    <mergeCell ref="E84:G84"/>
    <mergeCell ref="E85:G85"/>
    <mergeCell ref="E74:G74"/>
    <mergeCell ref="E75:G75"/>
    <mergeCell ref="E76:G76"/>
    <mergeCell ref="E77:G77"/>
    <mergeCell ref="E78:G78"/>
    <mergeCell ref="E79:G79"/>
    <mergeCell ref="E68:G68"/>
    <mergeCell ref="E69:G69"/>
    <mergeCell ref="E70:G70"/>
    <mergeCell ref="E71:G71"/>
    <mergeCell ref="E72:G72"/>
    <mergeCell ref="E73:G73"/>
    <mergeCell ref="E62:G62"/>
    <mergeCell ref="E63:G63"/>
    <mergeCell ref="E64:G64"/>
    <mergeCell ref="E65:G65"/>
    <mergeCell ref="E66:G66"/>
    <mergeCell ref="E67:G67"/>
    <mergeCell ref="E56:G56"/>
    <mergeCell ref="E57:G57"/>
    <mergeCell ref="E58:G58"/>
    <mergeCell ref="E59:G59"/>
    <mergeCell ref="E60:G60"/>
    <mergeCell ref="E61:G61"/>
    <mergeCell ref="E50:G50"/>
    <mergeCell ref="E51:G51"/>
    <mergeCell ref="E52:G52"/>
    <mergeCell ref="E53:G53"/>
    <mergeCell ref="E54:G54"/>
    <mergeCell ref="E55:G55"/>
    <mergeCell ref="E44:G44"/>
    <mergeCell ref="E45:G45"/>
    <mergeCell ref="E46:G46"/>
    <mergeCell ref="E47:G47"/>
    <mergeCell ref="E48:G48"/>
    <mergeCell ref="E49:G49"/>
    <mergeCell ref="E38:G38"/>
    <mergeCell ref="E39:G39"/>
    <mergeCell ref="E40:G40"/>
    <mergeCell ref="E41:G41"/>
    <mergeCell ref="E42:G42"/>
    <mergeCell ref="E43:G43"/>
    <mergeCell ref="E2:G2"/>
    <mergeCell ref="E4:G4"/>
    <mergeCell ref="E3:G3"/>
    <mergeCell ref="E32:G32"/>
    <mergeCell ref="E33:G33"/>
    <mergeCell ref="E34:G34"/>
    <mergeCell ref="E35:G35"/>
    <mergeCell ref="E36:G36"/>
    <mergeCell ref="E37:G37"/>
    <mergeCell ref="E26:G26"/>
    <mergeCell ref="E27:G27"/>
    <mergeCell ref="E28:G28"/>
    <mergeCell ref="E29:G29"/>
    <mergeCell ref="E30:G30"/>
    <mergeCell ref="E31:G31"/>
    <mergeCell ref="E20:G20"/>
    <mergeCell ref="E21:G21"/>
    <mergeCell ref="E22:G22"/>
    <mergeCell ref="E23:G23"/>
    <mergeCell ref="E24:G24"/>
    <mergeCell ref="E25:G25"/>
    <mergeCell ref="E14:G14"/>
    <mergeCell ref="E15:G15"/>
    <mergeCell ref="E16:G16"/>
    <mergeCell ref="E17:G17"/>
    <mergeCell ref="E18:G18"/>
    <mergeCell ref="E19:G19"/>
    <mergeCell ref="E8:G8"/>
    <mergeCell ref="E9:G9"/>
    <mergeCell ref="E10:G10"/>
    <mergeCell ref="E11:G11"/>
    <mergeCell ref="E12:G12"/>
    <mergeCell ref="E13:G13"/>
    <mergeCell ref="E5:G5"/>
    <mergeCell ref="E6:G6"/>
    <mergeCell ref="E7:G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M19"/>
  <sheetViews>
    <sheetView tabSelected="1" zoomScale="80" zoomScaleNormal="80" workbookViewId="0">
      <selection activeCell="K1" sqref="K1:K1048576"/>
    </sheetView>
  </sheetViews>
  <sheetFormatPr baseColWidth="10" defaultRowHeight="15" x14ac:dyDescent="0.25"/>
  <cols>
    <col min="1" max="1" width="45.28515625" style="110" customWidth="1"/>
    <col min="2" max="2" width="11.42578125" style="86"/>
    <col min="3" max="3" width="8.28515625" style="88" customWidth="1"/>
    <col min="4" max="4" width="10.85546875" style="88" customWidth="1"/>
    <col min="5" max="5" width="11.42578125" style="89"/>
    <col min="6" max="6" width="17.85546875" style="86" customWidth="1"/>
    <col min="7" max="7" width="16.28515625" style="86" customWidth="1"/>
    <col min="8" max="8" width="16.28515625" style="90" customWidth="1"/>
    <col min="9" max="9" width="16.28515625" style="117" customWidth="1"/>
    <col min="10" max="10" width="16.28515625" style="111" customWidth="1"/>
    <col min="11" max="11" width="20.140625" style="86" customWidth="1"/>
    <col min="12" max="16384" width="11.42578125" style="86"/>
  </cols>
  <sheetData>
    <row r="2" spans="1:13" ht="15.75" thickBot="1" x14ac:dyDescent="0.3">
      <c r="A2" s="87"/>
    </row>
    <row r="3" spans="1:13" ht="30.75" thickBot="1" x14ac:dyDescent="0.3">
      <c r="A3" s="91" t="s">
        <v>204</v>
      </c>
      <c r="B3" s="92" t="s">
        <v>181</v>
      </c>
      <c r="C3" s="93" t="s">
        <v>186</v>
      </c>
      <c r="D3" s="94" t="s">
        <v>182</v>
      </c>
      <c r="E3" s="94" t="s">
        <v>143</v>
      </c>
      <c r="F3" s="92" t="s">
        <v>189</v>
      </c>
      <c r="G3" s="92" t="s">
        <v>190</v>
      </c>
      <c r="H3" s="95" t="s">
        <v>221</v>
      </c>
      <c r="I3" s="116" t="s">
        <v>245</v>
      </c>
      <c r="J3" s="112" t="s">
        <v>240</v>
      </c>
      <c r="K3" s="92" t="s">
        <v>183</v>
      </c>
      <c r="L3" s="92" t="s">
        <v>184</v>
      </c>
      <c r="M3" s="96" t="s">
        <v>185</v>
      </c>
    </row>
    <row r="4" spans="1:13" x14ac:dyDescent="0.25">
      <c r="A4" s="97" t="s">
        <v>193</v>
      </c>
      <c r="B4" s="98">
        <v>25651856</v>
      </c>
      <c r="C4" s="99" t="s">
        <v>192</v>
      </c>
      <c r="D4" s="99">
        <v>2</v>
      </c>
      <c r="E4" s="100">
        <v>0.2</v>
      </c>
      <c r="F4" s="101">
        <v>30</v>
      </c>
      <c r="G4" s="101">
        <f t="shared" ref="G4:G5" si="0">ROUND(F4+F4*E4,2)</f>
        <v>36</v>
      </c>
      <c r="H4" s="102">
        <v>5</v>
      </c>
      <c r="I4" s="118" t="s">
        <v>247</v>
      </c>
      <c r="J4" s="113">
        <f>ROUND(500*$H4,0)</f>
        <v>2500</v>
      </c>
      <c r="K4" s="113">
        <v>2500</v>
      </c>
      <c r="L4" s="113">
        <f>ROUND(50*$H4,0)</f>
        <v>250</v>
      </c>
      <c r="M4" s="121">
        <f>+K4-L4</f>
        <v>2250</v>
      </c>
    </row>
    <row r="5" spans="1:13" ht="21" customHeight="1" x14ac:dyDescent="0.25">
      <c r="A5" s="81" t="s">
        <v>196</v>
      </c>
      <c r="B5" s="63">
        <v>25651857</v>
      </c>
      <c r="C5" s="79" t="s">
        <v>192</v>
      </c>
      <c r="D5" s="79">
        <v>1</v>
      </c>
      <c r="E5" s="82">
        <v>0.1</v>
      </c>
      <c r="F5" s="83">
        <v>30</v>
      </c>
      <c r="G5" s="83">
        <f t="shared" si="0"/>
        <v>33</v>
      </c>
      <c r="H5" s="84">
        <v>5</v>
      </c>
      <c r="I5" s="119" t="s">
        <v>247</v>
      </c>
      <c r="J5" s="114">
        <f t="shared" ref="J5:J7" si="1">ROUND(500*$H5,0)</f>
        <v>2500</v>
      </c>
      <c r="K5" s="63">
        <v>2500</v>
      </c>
      <c r="L5" s="114">
        <f>ROUND(50*$H5,0)</f>
        <v>250</v>
      </c>
      <c r="M5" s="85">
        <f t="shared" ref="M5:M18" si="2">+K5-L5</f>
        <v>2250</v>
      </c>
    </row>
    <row r="6" spans="1:13" x14ac:dyDescent="0.25">
      <c r="A6" s="81" t="s">
        <v>194</v>
      </c>
      <c r="B6" s="63">
        <v>31535165</v>
      </c>
      <c r="C6" s="79" t="s">
        <v>192</v>
      </c>
      <c r="D6" s="79">
        <v>2</v>
      </c>
      <c r="E6" s="82">
        <v>0.2</v>
      </c>
      <c r="F6" s="83">
        <v>9</v>
      </c>
      <c r="G6" s="83">
        <f>ROUND(F6+F6*E6,2)</f>
        <v>10.8</v>
      </c>
      <c r="H6" s="84">
        <v>7</v>
      </c>
      <c r="I6" s="119" t="s">
        <v>247</v>
      </c>
      <c r="J6" s="114">
        <f t="shared" si="1"/>
        <v>3500</v>
      </c>
      <c r="K6" s="63">
        <v>3500</v>
      </c>
      <c r="L6" s="114">
        <f>ROUND(50*$H6,0)</f>
        <v>350</v>
      </c>
      <c r="M6" s="85">
        <f t="shared" si="2"/>
        <v>3150</v>
      </c>
    </row>
    <row r="7" spans="1:13" x14ac:dyDescent="0.25">
      <c r="A7" s="81" t="s">
        <v>195</v>
      </c>
      <c r="B7" s="63">
        <v>31535166</v>
      </c>
      <c r="C7" s="79" t="s">
        <v>192</v>
      </c>
      <c r="D7" s="79">
        <v>1</v>
      </c>
      <c r="E7" s="82">
        <v>0.1</v>
      </c>
      <c r="F7" s="83">
        <v>9</v>
      </c>
      <c r="G7" s="83">
        <f t="shared" ref="G7" si="3">ROUND(F7+F7*E7,2)</f>
        <v>9.9</v>
      </c>
      <c r="H7" s="84">
        <v>7</v>
      </c>
      <c r="I7" s="119" t="s">
        <v>247</v>
      </c>
      <c r="J7" s="114">
        <f t="shared" si="1"/>
        <v>3500</v>
      </c>
      <c r="K7" s="63">
        <v>3500</v>
      </c>
      <c r="L7" s="114">
        <f>ROUND(50*$H7,0)</f>
        <v>350</v>
      </c>
      <c r="M7" s="85">
        <f t="shared" si="2"/>
        <v>3150</v>
      </c>
    </row>
    <row r="8" spans="1:13" ht="33" customHeight="1" x14ac:dyDescent="0.25">
      <c r="A8" s="81" t="s">
        <v>236</v>
      </c>
      <c r="B8" s="79" t="s">
        <v>243</v>
      </c>
      <c r="C8" s="79" t="s">
        <v>192</v>
      </c>
      <c r="D8" s="79">
        <v>2</v>
      </c>
      <c r="E8" s="82">
        <v>0.2</v>
      </c>
      <c r="F8" s="83">
        <v>49.7</v>
      </c>
      <c r="G8" s="83">
        <f t="shared" ref="G8:G10" si="4">ROUND(F8+F8*E8,2)</f>
        <v>59.64</v>
      </c>
      <c r="H8" s="84">
        <f>1/(0.1*0.1)</f>
        <v>99.999999999999986</v>
      </c>
      <c r="I8" s="119" t="s">
        <v>246</v>
      </c>
      <c r="J8" s="114">
        <f>ROUND(200*$H8,0)</f>
        <v>20000</v>
      </c>
      <c r="K8" s="63">
        <v>20000</v>
      </c>
      <c r="L8" s="63">
        <f>ROUND(20*$H8,0)</f>
        <v>2000</v>
      </c>
      <c r="M8" s="85">
        <f t="shared" si="2"/>
        <v>18000</v>
      </c>
    </row>
    <row r="9" spans="1:13" ht="30.75" customHeight="1" x14ac:dyDescent="0.25">
      <c r="A9" s="81" t="s">
        <v>235</v>
      </c>
      <c r="B9" s="79" t="s">
        <v>241</v>
      </c>
      <c r="C9" s="79" t="s">
        <v>192</v>
      </c>
      <c r="D9" s="79">
        <v>2</v>
      </c>
      <c r="E9" s="82">
        <v>0.2</v>
      </c>
      <c r="F9" s="83">
        <v>50.9</v>
      </c>
      <c r="G9" s="83">
        <f t="shared" si="4"/>
        <v>61.08</v>
      </c>
      <c r="H9" s="84">
        <f>1/(0.15*0.15)</f>
        <v>44.444444444444443</v>
      </c>
      <c r="I9" s="119" t="s">
        <v>246</v>
      </c>
      <c r="J9" s="114">
        <f t="shared" ref="J9:J10" si="5">ROUND(200*$H9,0)</f>
        <v>8889</v>
      </c>
      <c r="K9" s="63">
        <v>8889</v>
      </c>
      <c r="L9" s="63">
        <f>ROUND(20*$H9,0)</f>
        <v>889</v>
      </c>
      <c r="M9" s="85">
        <f t="shared" si="2"/>
        <v>8000</v>
      </c>
    </row>
    <row r="10" spans="1:13" ht="23.25" customHeight="1" x14ac:dyDescent="0.25">
      <c r="A10" s="81" t="s">
        <v>239</v>
      </c>
      <c r="B10" s="79" t="s">
        <v>242</v>
      </c>
      <c r="C10" s="79" t="s">
        <v>192</v>
      </c>
      <c r="D10" s="79">
        <v>2</v>
      </c>
      <c r="E10" s="82">
        <v>0.2</v>
      </c>
      <c r="F10" s="83">
        <v>60</v>
      </c>
      <c r="G10" s="83">
        <f t="shared" si="4"/>
        <v>72</v>
      </c>
      <c r="H10" s="84">
        <f>1/(0.3*0.3)</f>
        <v>11.111111111111111</v>
      </c>
      <c r="I10" s="119" t="s">
        <v>246</v>
      </c>
      <c r="J10" s="114">
        <f t="shared" si="5"/>
        <v>2222</v>
      </c>
      <c r="K10" s="63">
        <v>2222</v>
      </c>
      <c r="L10" s="63">
        <f>ROUND(20*$H10,0)</f>
        <v>222</v>
      </c>
      <c r="M10" s="85">
        <f t="shared" si="2"/>
        <v>2000</v>
      </c>
    </row>
    <row r="11" spans="1:13" ht="38.25" customHeight="1" x14ac:dyDescent="0.25">
      <c r="A11" s="81" t="s">
        <v>230</v>
      </c>
      <c r="B11" s="79" t="s">
        <v>222</v>
      </c>
      <c r="C11" s="79" t="s">
        <v>192</v>
      </c>
      <c r="D11" s="79">
        <v>2</v>
      </c>
      <c r="E11" s="82">
        <v>0.2</v>
      </c>
      <c r="F11" s="83">
        <v>52.8</v>
      </c>
      <c r="G11" s="83">
        <f t="shared" ref="G11:G18" si="6">ROUND(F11+F11*E11,2)</f>
        <v>63.36</v>
      </c>
      <c r="H11" s="84">
        <f>1/(0.2*0.2)</f>
        <v>24.999999999999996</v>
      </c>
      <c r="I11" s="119" t="s">
        <v>246</v>
      </c>
      <c r="J11" s="114">
        <f>ROUND(500*$H11,0)</f>
        <v>12500</v>
      </c>
      <c r="K11" s="63">
        <v>12500</v>
      </c>
      <c r="L11" s="63">
        <f t="shared" ref="L11:L18" si="7">ROUND(50*$H11,0)</f>
        <v>1250</v>
      </c>
      <c r="M11" s="85">
        <f t="shared" si="2"/>
        <v>11250</v>
      </c>
    </row>
    <row r="12" spans="1:13" ht="36.75" customHeight="1" x14ac:dyDescent="0.25">
      <c r="A12" s="81" t="s">
        <v>231</v>
      </c>
      <c r="B12" s="79" t="s">
        <v>223</v>
      </c>
      <c r="C12" s="79" t="s">
        <v>192</v>
      </c>
      <c r="D12" s="79">
        <v>2</v>
      </c>
      <c r="E12" s="82">
        <v>0.2</v>
      </c>
      <c r="F12" s="83">
        <v>54.7</v>
      </c>
      <c r="G12" s="83">
        <f t="shared" si="6"/>
        <v>65.64</v>
      </c>
      <c r="H12" s="84">
        <f>1/(0.3*0.3)</f>
        <v>11.111111111111111</v>
      </c>
      <c r="I12" s="119" t="s">
        <v>246</v>
      </c>
      <c r="J12" s="114">
        <f t="shared" ref="J12:J18" si="8">ROUND(500*$H12,0)</f>
        <v>5556</v>
      </c>
      <c r="K12" s="63">
        <v>5556</v>
      </c>
      <c r="L12" s="63">
        <f t="shared" si="7"/>
        <v>556</v>
      </c>
      <c r="M12" s="85">
        <f t="shared" si="2"/>
        <v>5000</v>
      </c>
    </row>
    <row r="13" spans="1:13" ht="39" customHeight="1" x14ac:dyDescent="0.25">
      <c r="A13" s="81" t="s">
        <v>232</v>
      </c>
      <c r="B13" s="79" t="s">
        <v>224</v>
      </c>
      <c r="C13" s="79" t="s">
        <v>192</v>
      </c>
      <c r="D13" s="79">
        <v>2</v>
      </c>
      <c r="E13" s="82">
        <v>0.2</v>
      </c>
      <c r="F13" s="83">
        <v>56.8</v>
      </c>
      <c r="G13" s="83">
        <f t="shared" si="6"/>
        <v>68.16</v>
      </c>
      <c r="H13" s="84">
        <f>1/(0.45*0.45)</f>
        <v>4.9382716049382713</v>
      </c>
      <c r="I13" s="119" t="s">
        <v>246</v>
      </c>
      <c r="J13" s="114">
        <f t="shared" si="8"/>
        <v>2469</v>
      </c>
      <c r="K13" s="63">
        <v>2469</v>
      </c>
      <c r="L13" s="63">
        <f t="shared" si="7"/>
        <v>247</v>
      </c>
      <c r="M13" s="85">
        <f t="shared" si="2"/>
        <v>2222</v>
      </c>
    </row>
    <row r="14" spans="1:13" ht="34.5" customHeight="1" x14ac:dyDescent="0.25">
      <c r="A14" s="81" t="s">
        <v>233</v>
      </c>
      <c r="B14" s="79" t="s">
        <v>225</v>
      </c>
      <c r="C14" s="79" t="s">
        <v>192</v>
      </c>
      <c r="D14" s="79">
        <v>2</v>
      </c>
      <c r="E14" s="82">
        <v>0.2</v>
      </c>
      <c r="F14" s="83">
        <v>71.599999999999994</v>
      </c>
      <c r="G14" s="83">
        <f t="shared" si="6"/>
        <v>85.92</v>
      </c>
      <c r="H14" s="84">
        <f>1/(0.6*0.6)</f>
        <v>2.7777777777777777</v>
      </c>
      <c r="I14" s="119" t="s">
        <v>246</v>
      </c>
      <c r="J14" s="114">
        <f t="shared" si="8"/>
        <v>1389</v>
      </c>
      <c r="K14" s="63">
        <v>1389</v>
      </c>
      <c r="L14" s="63">
        <f t="shared" si="7"/>
        <v>139</v>
      </c>
      <c r="M14" s="85">
        <f t="shared" si="2"/>
        <v>1250</v>
      </c>
    </row>
    <row r="15" spans="1:13" ht="37.5" customHeight="1" x14ac:dyDescent="0.25">
      <c r="A15" s="81" t="s">
        <v>244</v>
      </c>
      <c r="B15" s="79" t="s">
        <v>226</v>
      </c>
      <c r="C15" s="79" t="s">
        <v>197</v>
      </c>
      <c r="D15" s="79">
        <v>2</v>
      </c>
      <c r="E15" s="82">
        <v>0.2</v>
      </c>
      <c r="F15" s="83">
        <v>17</v>
      </c>
      <c r="G15" s="83">
        <f t="shared" si="6"/>
        <v>20.399999999999999</v>
      </c>
      <c r="H15" s="84">
        <f>(1/0.2)</f>
        <v>5</v>
      </c>
      <c r="I15" s="119" t="s">
        <v>248</v>
      </c>
      <c r="J15" s="114">
        <f t="shared" si="8"/>
        <v>2500</v>
      </c>
      <c r="K15" s="63">
        <v>2500</v>
      </c>
      <c r="L15" s="63">
        <f t="shared" si="7"/>
        <v>250</v>
      </c>
      <c r="M15" s="85">
        <f t="shared" si="2"/>
        <v>2250</v>
      </c>
    </row>
    <row r="16" spans="1:13" ht="30" x14ac:dyDescent="0.25">
      <c r="A16" s="81" t="s">
        <v>234</v>
      </c>
      <c r="B16" s="79" t="s">
        <v>227</v>
      </c>
      <c r="C16" s="79" t="s">
        <v>197</v>
      </c>
      <c r="D16" s="79">
        <v>2</v>
      </c>
      <c r="E16" s="82">
        <v>0.2</v>
      </c>
      <c r="F16" s="83">
        <v>17.5</v>
      </c>
      <c r="G16" s="83">
        <f t="shared" si="6"/>
        <v>21</v>
      </c>
      <c r="H16" s="84">
        <f>(1/0.3)</f>
        <v>3.3333333333333335</v>
      </c>
      <c r="I16" s="119" t="s">
        <v>248</v>
      </c>
      <c r="J16" s="114">
        <f t="shared" si="8"/>
        <v>1667</v>
      </c>
      <c r="K16" s="63">
        <v>1667</v>
      </c>
      <c r="L16" s="63">
        <f t="shared" si="7"/>
        <v>167</v>
      </c>
      <c r="M16" s="85">
        <f t="shared" si="2"/>
        <v>1500</v>
      </c>
    </row>
    <row r="17" spans="1:13" ht="30" x14ac:dyDescent="0.25">
      <c r="A17" s="81" t="s">
        <v>237</v>
      </c>
      <c r="B17" s="79" t="s">
        <v>228</v>
      </c>
      <c r="C17" s="79" t="s">
        <v>197</v>
      </c>
      <c r="D17" s="79">
        <v>2</v>
      </c>
      <c r="E17" s="82">
        <v>0.2</v>
      </c>
      <c r="F17" s="83">
        <v>18</v>
      </c>
      <c r="G17" s="83">
        <f t="shared" si="6"/>
        <v>21.6</v>
      </c>
      <c r="H17" s="84">
        <f>(1/0.45)</f>
        <v>2.2222222222222223</v>
      </c>
      <c r="I17" s="119" t="s">
        <v>248</v>
      </c>
      <c r="J17" s="114">
        <f t="shared" si="8"/>
        <v>1111</v>
      </c>
      <c r="K17" s="63">
        <v>1111</v>
      </c>
      <c r="L17" s="63">
        <f t="shared" si="7"/>
        <v>111</v>
      </c>
      <c r="M17" s="85">
        <f t="shared" si="2"/>
        <v>1000</v>
      </c>
    </row>
    <row r="18" spans="1:13" ht="30.75" thickBot="1" x14ac:dyDescent="0.3">
      <c r="A18" s="103" t="s">
        <v>238</v>
      </c>
      <c r="B18" s="104" t="s">
        <v>229</v>
      </c>
      <c r="C18" s="104" t="s">
        <v>197</v>
      </c>
      <c r="D18" s="104">
        <v>2</v>
      </c>
      <c r="E18" s="105">
        <v>0.2</v>
      </c>
      <c r="F18" s="106">
        <v>20</v>
      </c>
      <c r="G18" s="106">
        <f t="shared" si="6"/>
        <v>24</v>
      </c>
      <c r="H18" s="107">
        <f>(1/0.6)</f>
        <v>1.6666666666666667</v>
      </c>
      <c r="I18" s="120" t="s">
        <v>248</v>
      </c>
      <c r="J18" s="115">
        <f t="shared" si="8"/>
        <v>833</v>
      </c>
      <c r="K18" s="108">
        <v>833</v>
      </c>
      <c r="L18" s="108">
        <f t="shared" si="7"/>
        <v>83</v>
      </c>
      <c r="M18" s="109">
        <f t="shared" si="2"/>
        <v>750</v>
      </c>
    </row>
    <row r="19" spans="1:13" x14ac:dyDescent="0.25">
      <c r="A19" s="110">
        <v>0</v>
      </c>
    </row>
  </sheetData>
  <conditionalFormatting sqref="M4:M18">
    <cfRule type="iconSet" priority="1">
      <iconSet iconSet="3Symbols2">
        <cfvo type="percent" val="0"/>
        <cfvo type="num" val="0"/>
        <cfvo type="num" val="0" gte="0"/>
      </iconSet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J49"/>
  <sheetViews>
    <sheetView topLeftCell="C1" zoomScale="70" zoomScaleNormal="70" workbookViewId="0">
      <selection activeCell="X3" sqref="X3"/>
    </sheetView>
  </sheetViews>
  <sheetFormatPr baseColWidth="10" defaultRowHeight="15" outlineLevelCol="1" x14ac:dyDescent="0.25"/>
  <cols>
    <col min="1" max="1" width="35.7109375" customWidth="1"/>
    <col min="2" max="2" width="25.42578125" customWidth="1"/>
    <col min="3" max="3" width="12.85546875" customWidth="1"/>
    <col min="4" max="5" width="26.7109375" customWidth="1"/>
    <col min="6" max="6" width="13.85546875" customWidth="1"/>
    <col min="7" max="7" width="17.42578125" customWidth="1"/>
    <col min="8" max="8" width="2.5703125" customWidth="1"/>
    <col min="9" max="9" width="3.7109375" customWidth="1"/>
    <col min="10" max="21" width="11.42578125" customWidth="1" outlineLevel="1"/>
    <col min="22" max="22" width="11.42578125" outlineLevel="1"/>
    <col min="23" max="23" width="2.7109375" customWidth="1"/>
    <col min="24" max="35" width="11.42578125" customWidth="1" outlineLevel="1"/>
    <col min="36" max="36" width="11.42578125" outlineLevel="1"/>
  </cols>
  <sheetData>
    <row r="1" spans="1:36" ht="15.75" thickBot="1" x14ac:dyDescent="0.3">
      <c r="A1" s="176" t="s">
        <v>8</v>
      </c>
      <c r="B1" s="178" t="s">
        <v>9</v>
      </c>
      <c r="C1" s="178" t="s">
        <v>10</v>
      </c>
      <c r="D1" s="178" t="s">
        <v>11</v>
      </c>
      <c r="E1" s="180" t="s">
        <v>147</v>
      </c>
      <c r="F1" s="178" t="s">
        <v>214</v>
      </c>
      <c r="G1" s="182" t="s">
        <v>172</v>
      </c>
      <c r="H1" s="36"/>
      <c r="J1" s="130" t="s">
        <v>175</v>
      </c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75"/>
      <c r="V1" s="132"/>
      <c r="X1" s="130" t="s">
        <v>174</v>
      </c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75"/>
      <c r="AJ1" s="132"/>
    </row>
    <row r="2" spans="1:36" ht="15.75" thickBot="1" x14ac:dyDescent="0.3">
      <c r="A2" s="177"/>
      <c r="B2" s="179"/>
      <c r="C2" s="179"/>
      <c r="D2" s="179"/>
      <c r="E2" s="181"/>
      <c r="F2" s="179"/>
      <c r="G2" s="183"/>
      <c r="H2" s="36"/>
      <c r="J2" s="46" t="s">
        <v>153</v>
      </c>
      <c r="K2" s="47" t="s">
        <v>154</v>
      </c>
      <c r="L2" s="47" t="s">
        <v>155</v>
      </c>
      <c r="M2" s="47" t="s">
        <v>156</v>
      </c>
      <c r="N2" s="47" t="s">
        <v>157</v>
      </c>
      <c r="O2" s="47" t="s">
        <v>158</v>
      </c>
      <c r="P2" s="47" t="s">
        <v>159</v>
      </c>
      <c r="Q2" s="47" t="s">
        <v>160</v>
      </c>
      <c r="R2" s="47" t="s">
        <v>161</v>
      </c>
      <c r="S2" s="47" t="s">
        <v>162</v>
      </c>
      <c r="T2" s="47" t="s">
        <v>163</v>
      </c>
      <c r="U2" s="48" t="s">
        <v>164</v>
      </c>
      <c r="V2" s="49" t="s">
        <v>165</v>
      </c>
      <c r="X2" s="46" t="s">
        <v>153</v>
      </c>
      <c r="Y2" s="47" t="s">
        <v>154</v>
      </c>
      <c r="Z2" s="47" t="s">
        <v>155</v>
      </c>
      <c r="AA2" s="47" t="s">
        <v>156</v>
      </c>
      <c r="AB2" s="47" t="s">
        <v>157</v>
      </c>
      <c r="AC2" s="47" t="s">
        <v>158</v>
      </c>
      <c r="AD2" s="47" t="s">
        <v>159</v>
      </c>
      <c r="AE2" s="47" t="s">
        <v>160</v>
      </c>
      <c r="AF2" s="47" t="s">
        <v>161</v>
      </c>
      <c r="AG2" s="47" t="s">
        <v>162</v>
      </c>
      <c r="AH2" s="47" t="s">
        <v>163</v>
      </c>
      <c r="AI2" s="48" t="s">
        <v>164</v>
      </c>
      <c r="AJ2" s="49" t="s">
        <v>165</v>
      </c>
    </row>
    <row r="3" spans="1:36" x14ac:dyDescent="0.25">
      <c r="A3" s="11" t="s">
        <v>12</v>
      </c>
      <c r="B3" s="12" t="s">
        <v>13</v>
      </c>
      <c r="C3" s="12">
        <v>93350</v>
      </c>
      <c r="D3" s="21" t="s">
        <v>14</v>
      </c>
      <c r="E3" s="70" t="s">
        <v>148</v>
      </c>
      <c r="F3" s="70" t="e">
        <f>AJ3</f>
        <v>#VALUE!</v>
      </c>
      <c r="G3" s="23" t="e">
        <f>V3</f>
        <v>#VALUE!</v>
      </c>
      <c r="H3" s="21"/>
      <c r="J3" s="26" t="e">
        <f>IF(A3='Historique des factures'!E3:G3,IF('Historique des factures'!C3=1,'Clients - Statistiques'!J3+'Historique des factures'!I3,J3),J3)</f>
        <v>#VALUE!</v>
      </c>
      <c r="K3" s="27"/>
      <c r="L3" s="27"/>
      <c r="M3" s="27"/>
      <c r="N3" s="27"/>
      <c r="O3" s="27"/>
      <c r="P3" s="27"/>
      <c r="Q3" s="27"/>
      <c r="R3" s="27"/>
      <c r="S3" s="27"/>
      <c r="T3" s="27"/>
      <c r="U3" s="28"/>
      <c r="V3" s="35" t="e">
        <f t="shared" ref="V3:V47" si="0">SUM(J3:U3)</f>
        <v>#VALUE!</v>
      </c>
      <c r="X3" s="26" t="e">
        <f>IF(A3='Historique des factures'!E3:G3,IF('Historique des factures'!C3=1,X3+1,X3),X3)</f>
        <v>#VALUE!</v>
      </c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4"/>
      <c r="AJ3" s="35" t="e">
        <f t="shared" ref="AJ3:AJ47" si="1">SUM(X3:AI3)</f>
        <v>#VALUE!</v>
      </c>
    </row>
    <row r="4" spans="1:36" x14ac:dyDescent="0.25">
      <c r="A4" s="11" t="s">
        <v>15</v>
      </c>
      <c r="B4" s="12" t="s">
        <v>16</v>
      </c>
      <c r="C4" s="12">
        <v>74330</v>
      </c>
      <c r="D4" s="21" t="s">
        <v>17</v>
      </c>
      <c r="E4" s="70" t="s">
        <v>149</v>
      </c>
      <c r="F4" s="70">
        <f t="shared" ref="F4:F48" si="2">AJ4</f>
        <v>0</v>
      </c>
      <c r="G4" s="23">
        <f t="shared" ref="G4:G48" si="3">V4</f>
        <v>0</v>
      </c>
      <c r="H4" s="21"/>
      <c r="J4" s="4"/>
      <c r="K4" s="5"/>
      <c r="L4" s="5"/>
      <c r="M4" s="5"/>
      <c r="N4" s="5"/>
      <c r="O4" s="5"/>
      <c r="P4" s="5"/>
      <c r="Q4" s="5"/>
      <c r="R4" s="5"/>
      <c r="S4" s="5"/>
      <c r="T4" s="5"/>
      <c r="U4" s="29"/>
      <c r="V4" s="31">
        <f t="shared" si="0"/>
        <v>0</v>
      </c>
      <c r="X4" s="4"/>
      <c r="Y4" s="5"/>
      <c r="Z4" s="5"/>
      <c r="AA4" s="5"/>
      <c r="AB4" s="5"/>
      <c r="AC4" s="5"/>
      <c r="AD4" s="5"/>
      <c r="AE4" s="5"/>
      <c r="AF4" s="5"/>
      <c r="AG4" s="5"/>
      <c r="AH4" s="5"/>
      <c r="AI4" s="29"/>
      <c r="AJ4" s="31">
        <f t="shared" si="1"/>
        <v>0</v>
      </c>
    </row>
    <row r="5" spans="1:36" x14ac:dyDescent="0.25">
      <c r="A5" s="11" t="s">
        <v>198</v>
      </c>
      <c r="B5" s="12" t="s">
        <v>199</v>
      </c>
      <c r="C5" s="12">
        <v>76640</v>
      </c>
      <c r="D5" s="21" t="s">
        <v>200</v>
      </c>
      <c r="E5" s="70" t="s">
        <v>201</v>
      </c>
      <c r="F5" s="70">
        <f t="shared" si="2"/>
        <v>0</v>
      </c>
      <c r="G5" s="23">
        <f t="shared" si="3"/>
        <v>0</v>
      </c>
      <c r="H5" s="21"/>
      <c r="J5" s="4"/>
      <c r="K5" s="5"/>
      <c r="L5" s="5"/>
      <c r="M5" s="5"/>
      <c r="N5" s="5"/>
      <c r="O5" s="5"/>
      <c r="P5" s="5"/>
      <c r="Q5" s="5"/>
      <c r="R5" s="5"/>
      <c r="S5" s="5"/>
      <c r="T5" s="5"/>
      <c r="U5" s="29"/>
      <c r="V5" s="31">
        <f t="shared" si="0"/>
        <v>0</v>
      </c>
      <c r="X5" s="4"/>
      <c r="Y5" s="5"/>
      <c r="Z5" s="5"/>
      <c r="AA5" s="5"/>
      <c r="AB5" s="5"/>
      <c r="AC5" s="5"/>
      <c r="AD5" s="5"/>
      <c r="AE5" s="5"/>
      <c r="AF5" s="5"/>
      <c r="AG5" s="5"/>
      <c r="AH5" s="5"/>
      <c r="AI5" s="29"/>
      <c r="AJ5" s="31">
        <f t="shared" si="1"/>
        <v>0</v>
      </c>
    </row>
    <row r="6" spans="1:36" x14ac:dyDescent="0.25">
      <c r="A6" s="11" t="s">
        <v>18</v>
      </c>
      <c r="B6" s="12" t="s">
        <v>19</v>
      </c>
      <c r="C6" s="12">
        <v>27600</v>
      </c>
      <c r="D6" s="21" t="s">
        <v>20</v>
      </c>
      <c r="E6" s="70" t="s">
        <v>150</v>
      </c>
      <c r="F6" s="70">
        <f t="shared" si="2"/>
        <v>0</v>
      </c>
      <c r="G6" s="23">
        <f t="shared" si="3"/>
        <v>0</v>
      </c>
      <c r="H6" s="21"/>
      <c r="J6" s="4"/>
      <c r="K6" s="5"/>
      <c r="L6" s="5"/>
      <c r="M6" s="5"/>
      <c r="N6" s="5"/>
      <c r="O6" s="5"/>
      <c r="P6" s="5"/>
      <c r="Q6" s="5"/>
      <c r="R6" s="5"/>
      <c r="S6" s="5"/>
      <c r="T6" s="5"/>
      <c r="U6" s="29"/>
      <c r="V6" s="31">
        <f t="shared" si="0"/>
        <v>0</v>
      </c>
      <c r="X6" s="4"/>
      <c r="Y6" s="5"/>
      <c r="Z6" s="5"/>
      <c r="AA6" s="5"/>
      <c r="AB6" s="5"/>
      <c r="AC6" s="5"/>
      <c r="AD6" s="5"/>
      <c r="AE6" s="5"/>
      <c r="AF6" s="5"/>
      <c r="AG6" s="5"/>
      <c r="AH6" s="5"/>
      <c r="AI6" s="29"/>
      <c r="AJ6" s="31">
        <f t="shared" si="1"/>
        <v>0</v>
      </c>
    </row>
    <row r="7" spans="1:36" x14ac:dyDescent="0.25">
      <c r="A7" s="11" t="s">
        <v>21</v>
      </c>
      <c r="B7" s="12" t="s">
        <v>22</v>
      </c>
      <c r="C7" s="12">
        <v>76200</v>
      </c>
      <c r="D7" s="21" t="s">
        <v>23</v>
      </c>
      <c r="E7" s="70" t="s">
        <v>151</v>
      </c>
      <c r="F7" s="70">
        <f t="shared" si="2"/>
        <v>0</v>
      </c>
      <c r="G7" s="23">
        <f t="shared" si="3"/>
        <v>0</v>
      </c>
      <c r="H7" s="21"/>
      <c r="J7" s="4"/>
      <c r="K7" s="5"/>
      <c r="L7" s="5"/>
      <c r="M7" s="5"/>
      <c r="N7" s="5"/>
      <c r="O7" s="5"/>
      <c r="P7" s="5"/>
      <c r="Q7" s="5"/>
      <c r="R7" s="5"/>
      <c r="S7" s="5"/>
      <c r="T7" s="5"/>
      <c r="U7" s="29"/>
      <c r="V7" s="31">
        <f t="shared" si="0"/>
        <v>0</v>
      </c>
      <c r="X7" s="4"/>
      <c r="Y7" s="5"/>
      <c r="Z7" s="5"/>
      <c r="AA7" s="5"/>
      <c r="AB7" s="5"/>
      <c r="AC7" s="5"/>
      <c r="AD7" s="5"/>
      <c r="AE7" s="5"/>
      <c r="AF7" s="5"/>
      <c r="AG7" s="5"/>
      <c r="AH7" s="5"/>
      <c r="AI7" s="29"/>
      <c r="AJ7" s="31">
        <f t="shared" si="1"/>
        <v>0</v>
      </c>
    </row>
    <row r="8" spans="1:36" x14ac:dyDescent="0.25">
      <c r="A8" s="11" t="s">
        <v>24</v>
      </c>
      <c r="B8" s="12" t="s">
        <v>139</v>
      </c>
      <c r="C8" s="12">
        <v>95802</v>
      </c>
      <c r="D8" s="21" t="s">
        <v>25</v>
      </c>
      <c r="E8" s="70" t="s">
        <v>148</v>
      </c>
      <c r="F8" s="70">
        <f t="shared" si="2"/>
        <v>0</v>
      </c>
      <c r="G8" s="23">
        <f t="shared" si="3"/>
        <v>0</v>
      </c>
      <c r="H8" s="21"/>
      <c r="J8" s="4"/>
      <c r="K8" s="5"/>
      <c r="L8" s="5"/>
      <c r="M8" s="5"/>
      <c r="N8" s="5"/>
      <c r="O8" s="5"/>
      <c r="P8" s="5"/>
      <c r="Q8" s="5"/>
      <c r="R8" s="5"/>
      <c r="S8" s="5"/>
      <c r="T8" s="5"/>
      <c r="U8" s="29"/>
      <c r="V8" s="31">
        <f t="shared" si="0"/>
        <v>0</v>
      </c>
      <c r="X8" s="4"/>
      <c r="Y8" s="5"/>
      <c r="Z8" s="5"/>
      <c r="AA8" s="5"/>
      <c r="AB8" s="5"/>
      <c r="AC8" s="5"/>
      <c r="AD8" s="5"/>
      <c r="AE8" s="5"/>
      <c r="AF8" s="5"/>
      <c r="AG8" s="5"/>
      <c r="AH8" s="5"/>
      <c r="AI8" s="29"/>
      <c r="AJ8" s="31">
        <f t="shared" si="1"/>
        <v>0</v>
      </c>
    </row>
    <row r="9" spans="1:36" x14ac:dyDescent="0.25">
      <c r="A9" s="11" t="s">
        <v>26</v>
      </c>
      <c r="B9" s="12" t="s">
        <v>27</v>
      </c>
      <c r="C9" s="12">
        <v>78310</v>
      </c>
      <c r="D9" s="21" t="s">
        <v>28</v>
      </c>
      <c r="E9" s="70" t="s">
        <v>149</v>
      </c>
      <c r="F9" s="70">
        <f t="shared" si="2"/>
        <v>0</v>
      </c>
      <c r="G9" s="23">
        <f t="shared" si="3"/>
        <v>0</v>
      </c>
      <c r="H9" s="21"/>
      <c r="J9" s="4"/>
      <c r="K9" s="5"/>
      <c r="L9" s="5"/>
      <c r="M9" s="5"/>
      <c r="N9" s="5"/>
      <c r="O9" s="5"/>
      <c r="P9" s="5"/>
      <c r="Q9" s="5"/>
      <c r="R9" s="5"/>
      <c r="S9" s="5"/>
      <c r="T9" s="5"/>
      <c r="U9" s="29"/>
      <c r="V9" s="31">
        <f t="shared" si="0"/>
        <v>0</v>
      </c>
      <c r="X9" s="4"/>
      <c r="Y9" s="5"/>
      <c r="Z9" s="5"/>
      <c r="AA9" s="5"/>
      <c r="AB9" s="5"/>
      <c r="AC9" s="5"/>
      <c r="AD9" s="5"/>
      <c r="AE9" s="5"/>
      <c r="AF9" s="5"/>
      <c r="AG9" s="5"/>
      <c r="AH9" s="5"/>
      <c r="AI9" s="29"/>
      <c r="AJ9" s="31">
        <f t="shared" si="1"/>
        <v>0</v>
      </c>
    </row>
    <row r="10" spans="1:36" x14ac:dyDescent="0.25">
      <c r="A10" s="11" t="s">
        <v>29</v>
      </c>
      <c r="B10" s="12" t="s">
        <v>30</v>
      </c>
      <c r="C10" s="12">
        <v>94853</v>
      </c>
      <c r="D10" s="21" t="s">
        <v>31</v>
      </c>
      <c r="E10" s="70" t="s">
        <v>150</v>
      </c>
      <c r="F10" s="70">
        <f t="shared" si="2"/>
        <v>0</v>
      </c>
      <c r="G10" s="23">
        <f t="shared" si="3"/>
        <v>0</v>
      </c>
      <c r="H10" s="21"/>
      <c r="J10" s="4"/>
      <c r="K10" s="5"/>
      <c r="L10" s="5"/>
      <c r="M10" s="5"/>
      <c r="N10" s="5"/>
      <c r="O10" s="5"/>
      <c r="P10" s="5"/>
      <c r="Q10" s="5"/>
      <c r="R10" s="5"/>
      <c r="S10" s="5"/>
      <c r="T10" s="5"/>
      <c r="U10" s="29"/>
      <c r="V10" s="31">
        <f t="shared" si="0"/>
        <v>0</v>
      </c>
      <c r="X10" s="4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29"/>
      <c r="AJ10" s="31">
        <f t="shared" si="1"/>
        <v>0</v>
      </c>
    </row>
    <row r="11" spans="1:36" x14ac:dyDescent="0.25">
      <c r="A11" s="11" t="s">
        <v>32</v>
      </c>
      <c r="B11" s="12" t="s">
        <v>33</v>
      </c>
      <c r="C11" s="12">
        <v>74000</v>
      </c>
      <c r="D11" s="21" t="s">
        <v>34</v>
      </c>
      <c r="E11" s="70" t="s">
        <v>151</v>
      </c>
      <c r="F11" s="70">
        <f t="shared" si="2"/>
        <v>0</v>
      </c>
      <c r="G11" s="23">
        <f t="shared" si="3"/>
        <v>0</v>
      </c>
      <c r="H11" s="21"/>
      <c r="J11" s="4"/>
      <c r="K11" s="5"/>
      <c r="L11" s="5"/>
      <c r="M11" s="5"/>
      <c r="N11" s="5"/>
      <c r="O11" s="5"/>
      <c r="P11" s="5"/>
      <c r="Q11" s="5"/>
      <c r="R11" s="5"/>
      <c r="S11" s="5"/>
      <c r="T11" s="5"/>
      <c r="U11" s="29"/>
      <c r="V11" s="31">
        <f t="shared" si="0"/>
        <v>0</v>
      </c>
      <c r="X11" s="4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29"/>
      <c r="AJ11" s="31">
        <f t="shared" si="1"/>
        <v>0</v>
      </c>
    </row>
    <row r="12" spans="1:36" x14ac:dyDescent="0.25">
      <c r="A12" s="11" t="s">
        <v>35</v>
      </c>
      <c r="B12" s="12" t="s">
        <v>36</v>
      </c>
      <c r="C12" s="12">
        <v>21600</v>
      </c>
      <c r="D12" s="21" t="s">
        <v>37</v>
      </c>
      <c r="E12" s="70" t="s">
        <v>148</v>
      </c>
      <c r="F12" s="70">
        <f t="shared" si="2"/>
        <v>0</v>
      </c>
      <c r="G12" s="23">
        <f t="shared" si="3"/>
        <v>0</v>
      </c>
      <c r="H12" s="21"/>
      <c r="J12" s="4"/>
      <c r="K12" s="5"/>
      <c r="L12" s="5"/>
      <c r="M12" s="5"/>
      <c r="N12" s="5"/>
      <c r="O12" s="5"/>
      <c r="P12" s="5"/>
      <c r="Q12" s="5"/>
      <c r="R12" s="5"/>
      <c r="S12" s="5"/>
      <c r="T12" s="5"/>
      <c r="U12" s="29"/>
      <c r="V12" s="31">
        <f t="shared" si="0"/>
        <v>0</v>
      </c>
      <c r="X12" s="4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29"/>
      <c r="AJ12" s="31">
        <f t="shared" si="1"/>
        <v>0</v>
      </c>
    </row>
    <row r="13" spans="1:36" x14ac:dyDescent="0.25">
      <c r="A13" s="11" t="s">
        <v>38</v>
      </c>
      <c r="B13" s="12" t="s">
        <v>39</v>
      </c>
      <c r="C13" s="12">
        <v>92200</v>
      </c>
      <c r="D13" s="21" t="s">
        <v>40</v>
      </c>
      <c r="E13" s="70" t="s">
        <v>149</v>
      </c>
      <c r="F13" s="70">
        <f t="shared" si="2"/>
        <v>0</v>
      </c>
      <c r="G13" s="23">
        <f t="shared" si="3"/>
        <v>0</v>
      </c>
      <c r="H13" s="21"/>
      <c r="J13" s="4"/>
      <c r="K13" s="5"/>
      <c r="L13" s="5"/>
      <c r="M13" s="5"/>
      <c r="N13" s="5"/>
      <c r="O13" s="5"/>
      <c r="P13" s="5"/>
      <c r="Q13" s="5"/>
      <c r="R13" s="5"/>
      <c r="S13" s="5"/>
      <c r="T13" s="5"/>
      <c r="U13" s="29"/>
      <c r="V13" s="31">
        <f t="shared" si="0"/>
        <v>0</v>
      </c>
      <c r="X13" s="4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29"/>
      <c r="AJ13" s="31">
        <f t="shared" si="1"/>
        <v>0</v>
      </c>
    </row>
    <row r="14" spans="1:36" x14ac:dyDescent="0.25">
      <c r="A14" s="11" t="s">
        <v>41</v>
      </c>
      <c r="B14" s="12" t="s">
        <v>42</v>
      </c>
      <c r="C14" s="12">
        <v>57953</v>
      </c>
      <c r="D14" s="21" t="s">
        <v>43</v>
      </c>
      <c r="E14" s="70" t="s">
        <v>150</v>
      </c>
      <c r="F14" s="70">
        <f t="shared" si="2"/>
        <v>0</v>
      </c>
      <c r="G14" s="23">
        <f t="shared" si="3"/>
        <v>0</v>
      </c>
      <c r="H14" s="21"/>
      <c r="J14" s="4"/>
      <c r="K14" s="5"/>
      <c r="L14" s="5"/>
      <c r="M14" s="5"/>
      <c r="N14" s="5"/>
      <c r="O14" s="5"/>
      <c r="P14" s="5"/>
      <c r="Q14" s="5"/>
      <c r="R14" s="5"/>
      <c r="S14" s="5"/>
      <c r="T14" s="5"/>
      <c r="U14" s="29"/>
      <c r="V14" s="31">
        <f t="shared" si="0"/>
        <v>0</v>
      </c>
      <c r="X14" s="4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29"/>
      <c r="AJ14" s="31">
        <f t="shared" si="1"/>
        <v>0</v>
      </c>
    </row>
    <row r="15" spans="1:36" x14ac:dyDescent="0.25">
      <c r="A15" s="11" t="s">
        <v>44</v>
      </c>
      <c r="B15" s="12" t="s">
        <v>45</v>
      </c>
      <c r="C15" s="12">
        <v>94420</v>
      </c>
      <c r="D15" s="21" t="s">
        <v>46</v>
      </c>
      <c r="E15" s="70" t="s">
        <v>151</v>
      </c>
      <c r="F15" s="70">
        <f t="shared" si="2"/>
        <v>0</v>
      </c>
      <c r="G15" s="23">
        <f t="shared" si="3"/>
        <v>0</v>
      </c>
      <c r="H15" s="21"/>
      <c r="J15" s="4"/>
      <c r="K15" s="5"/>
      <c r="L15" s="5"/>
      <c r="M15" s="5"/>
      <c r="N15" s="5"/>
      <c r="O15" s="5"/>
      <c r="P15" s="5"/>
      <c r="Q15" s="5"/>
      <c r="R15" s="5"/>
      <c r="S15" s="5"/>
      <c r="T15" s="5"/>
      <c r="U15" s="29"/>
      <c r="V15" s="31">
        <f t="shared" si="0"/>
        <v>0</v>
      </c>
      <c r="X15" s="4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29"/>
      <c r="AJ15" s="31">
        <f t="shared" si="1"/>
        <v>0</v>
      </c>
    </row>
    <row r="16" spans="1:36" x14ac:dyDescent="0.25">
      <c r="A16" s="11" t="s">
        <v>48</v>
      </c>
      <c r="B16" s="12" t="s">
        <v>49</v>
      </c>
      <c r="C16" s="12">
        <v>91350</v>
      </c>
      <c r="D16" s="21" t="s">
        <v>50</v>
      </c>
      <c r="E16" s="70" t="s">
        <v>148</v>
      </c>
      <c r="F16" s="70">
        <f t="shared" si="2"/>
        <v>0</v>
      </c>
      <c r="G16" s="23">
        <f t="shared" si="3"/>
        <v>0</v>
      </c>
      <c r="H16" s="21"/>
      <c r="J16" s="4"/>
      <c r="K16" s="5"/>
      <c r="L16" s="5"/>
      <c r="M16" s="5"/>
      <c r="N16" s="5"/>
      <c r="O16" s="5"/>
      <c r="P16" s="5"/>
      <c r="Q16" s="5"/>
      <c r="R16" s="5"/>
      <c r="S16" s="5"/>
      <c r="T16" s="5"/>
      <c r="U16" s="29"/>
      <c r="V16" s="31">
        <f t="shared" si="0"/>
        <v>0</v>
      </c>
      <c r="X16" s="4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29"/>
      <c r="AJ16" s="31">
        <f t="shared" si="1"/>
        <v>0</v>
      </c>
    </row>
    <row r="17" spans="1:36" x14ac:dyDescent="0.25">
      <c r="A17" s="11" t="s">
        <v>47</v>
      </c>
      <c r="B17" s="12" t="s">
        <v>51</v>
      </c>
      <c r="C17" s="12">
        <v>94550</v>
      </c>
      <c r="D17" s="21" t="s">
        <v>52</v>
      </c>
      <c r="E17" s="70" t="s">
        <v>149</v>
      </c>
      <c r="F17" s="70">
        <f t="shared" si="2"/>
        <v>0</v>
      </c>
      <c r="G17" s="23">
        <f t="shared" si="3"/>
        <v>0</v>
      </c>
      <c r="H17" s="21"/>
      <c r="J17" s="4"/>
      <c r="K17" s="5"/>
      <c r="L17" s="5"/>
      <c r="M17" s="5"/>
      <c r="N17" s="5"/>
      <c r="O17" s="5"/>
      <c r="P17" s="5"/>
      <c r="Q17" s="5"/>
      <c r="R17" s="5"/>
      <c r="S17" s="5"/>
      <c r="T17" s="5"/>
      <c r="U17" s="29"/>
      <c r="V17" s="31">
        <f t="shared" si="0"/>
        <v>0</v>
      </c>
      <c r="X17" s="4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29"/>
      <c r="AJ17" s="31">
        <f t="shared" si="1"/>
        <v>0</v>
      </c>
    </row>
    <row r="18" spans="1:36" x14ac:dyDescent="0.25">
      <c r="A18" s="11" t="s">
        <v>53</v>
      </c>
      <c r="B18" s="12" t="s">
        <v>54</v>
      </c>
      <c r="C18" s="12">
        <v>91430</v>
      </c>
      <c r="D18" s="21" t="s">
        <v>55</v>
      </c>
      <c r="E18" s="70" t="s">
        <v>150</v>
      </c>
      <c r="F18" s="70">
        <f t="shared" si="2"/>
        <v>0</v>
      </c>
      <c r="G18" s="23">
        <f t="shared" si="3"/>
        <v>0</v>
      </c>
      <c r="H18" s="21"/>
      <c r="J18" s="4"/>
      <c r="K18" s="5"/>
      <c r="L18" s="5"/>
      <c r="M18" s="5"/>
      <c r="N18" s="5"/>
      <c r="O18" s="5"/>
      <c r="P18" s="5"/>
      <c r="Q18" s="5"/>
      <c r="R18" s="5"/>
      <c r="S18" s="5"/>
      <c r="T18" s="5"/>
      <c r="U18" s="29"/>
      <c r="V18" s="31">
        <f t="shared" si="0"/>
        <v>0</v>
      </c>
      <c r="X18" s="4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29"/>
      <c r="AJ18" s="31">
        <f t="shared" si="1"/>
        <v>0</v>
      </c>
    </row>
    <row r="19" spans="1:36" x14ac:dyDescent="0.25">
      <c r="A19" s="11" t="s">
        <v>56</v>
      </c>
      <c r="B19" s="12" t="s">
        <v>57</v>
      </c>
      <c r="C19" s="12">
        <v>92207</v>
      </c>
      <c r="D19" s="21" t="s">
        <v>58</v>
      </c>
      <c r="E19" s="70" t="s">
        <v>151</v>
      </c>
      <c r="F19" s="70">
        <f t="shared" si="2"/>
        <v>0</v>
      </c>
      <c r="G19" s="23">
        <f t="shared" si="3"/>
        <v>0</v>
      </c>
      <c r="H19" s="21"/>
      <c r="J19" s="4"/>
      <c r="K19" s="5"/>
      <c r="L19" s="5"/>
      <c r="M19" s="5"/>
      <c r="N19" s="5"/>
      <c r="O19" s="5"/>
      <c r="P19" s="5"/>
      <c r="Q19" s="5"/>
      <c r="R19" s="5"/>
      <c r="S19" s="5"/>
      <c r="T19" s="5"/>
      <c r="U19" s="29"/>
      <c r="V19" s="31">
        <f t="shared" si="0"/>
        <v>0</v>
      </c>
      <c r="X19" s="4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29"/>
      <c r="AJ19" s="31">
        <f t="shared" si="1"/>
        <v>0</v>
      </c>
    </row>
    <row r="20" spans="1:36" x14ac:dyDescent="0.25">
      <c r="A20" s="11" t="s">
        <v>59</v>
      </c>
      <c r="B20" s="12" t="s">
        <v>60</v>
      </c>
      <c r="C20" s="12">
        <v>76770</v>
      </c>
      <c r="D20" s="21" t="s">
        <v>61</v>
      </c>
      <c r="E20" s="70" t="s">
        <v>148</v>
      </c>
      <c r="F20" s="70">
        <f t="shared" si="2"/>
        <v>0</v>
      </c>
      <c r="G20" s="23">
        <f t="shared" si="3"/>
        <v>0</v>
      </c>
      <c r="H20" s="21"/>
      <c r="J20" s="4"/>
      <c r="K20" s="5"/>
      <c r="L20" s="5"/>
      <c r="M20" s="5"/>
      <c r="N20" s="5"/>
      <c r="O20" s="5"/>
      <c r="P20" s="5"/>
      <c r="Q20" s="5"/>
      <c r="R20" s="5"/>
      <c r="S20" s="5"/>
      <c r="T20" s="5"/>
      <c r="U20" s="29"/>
      <c r="V20" s="31">
        <f t="shared" si="0"/>
        <v>0</v>
      </c>
      <c r="X20" s="4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29"/>
      <c r="AJ20" s="31">
        <f t="shared" si="1"/>
        <v>0</v>
      </c>
    </row>
    <row r="21" spans="1:36" x14ac:dyDescent="0.25">
      <c r="A21" s="11" t="s">
        <v>62</v>
      </c>
      <c r="B21" s="12" t="s">
        <v>63</v>
      </c>
      <c r="C21" s="12">
        <v>75010</v>
      </c>
      <c r="D21" s="21" t="s">
        <v>64</v>
      </c>
      <c r="E21" s="70" t="s">
        <v>149</v>
      </c>
      <c r="F21" s="70">
        <f t="shared" si="2"/>
        <v>0</v>
      </c>
      <c r="G21" s="23">
        <f t="shared" si="3"/>
        <v>0</v>
      </c>
      <c r="H21" s="21"/>
      <c r="J21" s="4"/>
      <c r="K21" s="5"/>
      <c r="L21" s="5"/>
      <c r="M21" s="5"/>
      <c r="N21" s="5"/>
      <c r="O21" s="5"/>
      <c r="P21" s="5"/>
      <c r="Q21" s="5"/>
      <c r="R21" s="5"/>
      <c r="S21" s="5"/>
      <c r="T21" s="5"/>
      <c r="U21" s="29"/>
      <c r="V21" s="31">
        <f t="shared" si="0"/>
        <v>0</v>
      </c>
      <c r="X21" s="4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29"/>
      <c r="AJ21" s="31">
        <f t="shared" si="1"/>
        <v>0</v>
      </c>
    </row>
    <row r="22" spans="1:36" x14ac:dyDescent="0.25">
      <c r="A22" s="11" t="s">
        <v>65</v>
      </c>
      <c r="B22" s="12" t="s">
        <v>66</v>
      </c>
      <c r="C22" s="12">
        <v>92120</v>
      </c>
      <c r="D22" s="21" t="s">
        <v>67</v>
      </c>
      <c r="E22" s="70" t="s">
        <v>150</v>
      </c>
      <c r="F22" s="70">
        <f t="shared" si="2"/>
        <v>0</v>
      </c>
      <c r="G22" s="23">
        <f t="shared" si="3"/>
        <v>0</v>
      </c>
      <c r="H22" s="21"/>
      <c r="J22" s="4"/>
      <c r="K22" s="5"/>
      <c r="L22" s="5"/>
      <c r="M22" s="5"/>
      <c r="N22" s="5"/>
      <c r="O22" s="5"/>
      <c r="P22" s="5"/>
      <c r="Q22" s="5"/>
      <c r="R22" s="5"/>
      <c r="S22" s="5"/>
      <c r="T22" s="5"/>
      <c r="U22" s="29"/>
      <c r="V22" s="31">
        <f t="shared" si="0"/>
        <v>0</v>
      </c>
      <c r="X22" s="4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29"/>
      <c r="AJ22" s="31">
        <f t="shared" si="1"/>
        <v>0</v>
      </c>
    </row>
    <row r="23" spans="1:36" x14ac:dyDescent="0.25">
      <c r="A23" s="11" t="s">
        <v>68</v>
      </c>
      <c r="B23" s="12" t="s">
        <v>69</v>
      </c>
      <c r="C23" s="12">
        <v>33000</v>
      </c>
      <c r="D23" s="21" t="s">
        <v>70</v>
      </c>
      <c r="E23" s="70" t="s">
        <v>151</v>
      </c>
      <c r="F23" s="70">
        <f t="shared" si="2"/>
        <v>0</v>
      </c>
      <c r="G23" s="23">
        <f t="shared" si="3"/>
        <v>0</v>
      </c>
      <c r="H23" s="21"/>
      <c r="J23" s="4"/>
      <c r="K23" s="5"/>
      <c r="L23" s="5"/>
      <c r="M23" s="5"/>
      <c r="N23" s="5"/>
      <c r="O23" s="5"/>
      <c r="P23" s="5"/>
      <c r="Q23" s="5"/>
      <c r="R23" s="5"/>
      <c r="S23" s="5"/>
      <c r="T23" s="5"/>
      <c r="U23" s="29"/>
      <c r="V23" s="31">
        <f t="shared" si="0"/>
        <v>0</v>
      </c>
      <c r="X23" s="4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29"/>
      <c r="AJ23" s="31">
        <f t="shared" si="1"/>
        <v>0</v>
      </c>
    </row>
    <row r="24" spans="1:36" x14ac:dyDescent="0.25">
      <c r="A24" s="11" t="s">
        <v>71</v>
      </c>
      <c r="B24" s="12" t="s">
        <v>72</v>
      </c>
      <c r="C24" s="12">
        <v>75018</v>
      </c>
      <c r="D24" s="21" t="s">
        <v>64</v>
      </c>
      <c r="E24" s="70" t="s">
        <v>148</v>
      </c>
      <c r="F24" s="70">
        <f t="shared" si="2"/>
        <v>0</v>
      </c>
      <c r="G24" s="23">
        <f t="shared" si="3"/>
        <v>0</v>
      </c>
      <c r="H24" s="21"/>
      <c r="J24" s="4"/>
      <c r="K24" s="5"/>
      <c r="L24" s="5"/>
      <c r="M24" s="5"/>
      <c r="N24" s="5"/>
      <c r="O24" s="5"/>
      <c r="P24" s="5"/>
      <c r="Q24" s="5"/>
      <c r="R24" s="5"/>
      <c r="S24" s="5"/>
      <c r="T24" s="5"/>
      <c r="U24" s="29"/>
      <c r="V24" s="31">
        <f t="shared" si="0"/>
        <v>0</v>
      </c>
      <c r="X24" s="4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29"/>
      <c r="AJ24" s="31">
        <f t="shared" si="1"/>
        <v>0</v>
      </c>
    </row>
    <row r="25" spans="1:36" x14ac:dyDescent="0.25">
      <c r="A25" s="11" t="s">
        <v>73</v>
      </c>
      <c r="B25" s="12" t="s">
        <v>74</v>
      </c>
      <c r="C25" s="12">
        <v>94200</v>
      </c>
      <c r="D25" s="21" t="s">
        <v>31</v>
      </c>
      <c r="E25" s="70" t="s">
        <v>149</v>
      </c>
      <c r="F25" s="70">
        <f t="shared" si="2"/>
        <v>0</v>
      </c>
      <c r="G25" s="23">
        <f t="shared" si="3"/>
        <v>0</v>
      </c>
      <c r="H25" s="21"/>
      <c r="J25" s="4"/>
      <c r="K25" s="5"/>
      <c r="L25" s="5"/>
      <c r="M25" s="5"/>
      <c r="N25" s="5"/>
      <c r="O25" s="5"/>
      <c r="P25" s="5"/>
      <c r="Q25" s="5"/>
      <c r="R25" s="5"/>
      <c r="S25" s="5"/>
      <c r="T25" s="5"/>
      <c r="U25" s="29"/>
      <c r="V25" s="31">
        <f t="shared" si="0"/>
        <v>0</v>
      </c>
      <c r="X25" s="4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29"/>
      <c r="AJ25" s="31">
        <f t="shared" si="1"/>
        <v>0</v>
      </c>
    </row>
    <row r="26" spans="1:36" x14ac:dyDescent="0.25">
      <c r="A26" s="11" t="s">
        <v>75</v>
      </c>
      <c r="B26" s="12" t="s">
        <v>76</v>
      </c>
      <c r="C26" s="12">
        <v>78061</v>
      </c>
      <c r="D26" s="21" t="s">
        <v>77</v>
      </c>
      <c r="E26" s="70" t="s">
        <v>150</v>
      </c>
      <c r="F26" s="70">
        <f t="shared" si="2"/>
        <v>0</v>
      </c>
      <c r="G26" s="23">
        <f t="shared" si="3"/>
        <v>0</v>
      </c>
      <c r="H26" s="21"/>
      <c r="J26" s="4"/>
      <c r="K26" s="5"/>
      <c r="L26" s="5"/>
      <c r="M26" s="5"/>
      <c r="N26" s="5"/>
      <c r="O26" s="5"/>
      <c r="P26" s="5"/>
      <c r="Q26" s="5"/>
      <c r="R26" s="5"/>
      <c r="S26" s="5"/>
      <c r="T26" s="5"/>
      <c r="U26" s="29"/>
      <c r="V26" s="31">
        <f t="shared" si="0"/>
        <v>0</v>
      </c>
      <c r="X26" s="4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29"/>
      <c r="AJ26" s="31">
        <f t="shared" si="1"/>
        <v>0</v>
      </c>
    </row>
    <row r="27" spans="1:36" x14ac:dyDescent="0.25">
      <c r="A27" s="11" t="s">
        <v>78</v>
      </c>
      <c r="B27" s="12" t="s">
        <v>79</v>
      </c>
      <c r="C27" s="14">
        <v>21000</v>
      </c>
      <c r="D27" s="21" t="s">
        <v>80</v>
      </c>
      <c r="E27" s="70" t="s">
        <v>151</v>
      </c>
      <c r="F27" s="70">
        <f t="shared" si="2"/>
        <v>0</v>
      </c>
      <c r="G27" s="23">
        <f t="shared" si="3"/>
        <v>0</v>
      </c>
      <c r="H27" s="21"/>
      <c r="J27" s="4"/>
      <c r="K27" s="5"/>
      <c r="L27" s="5"/>
      <c r="M27" s="5"/>
      <c r="N27" s="5"/>
      <c r="O27" s="5"/>
      <c r="P27" s="5"/>
      <c r="Q27" s="5"/>
      <c r="R27" s="5"/>
      <c r="S27" s="5"/>
      <c r="T27" s="5"/>
      <c r="U27" s="29"/>
      <c r="V27" s="31">
        <f t="shared" si="0"/>
        <v>0</v>
      </c>
      <c r="X27" s="4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29"/>
      <c r="AJ27" s="31">
        <f t="shared" si="1"/>
        <v>0</v>
      </c>
    </row>
    <row r="28" spans="1:36" x14ac:dyDescent="0.25">
      <c r="A28" s="11" t="s">
        <v>81</v>
      </c>
      <c r="B28" s="12" t="s">
        <v>82</v>
      </c>
      <c r="C28" s="12">
        <v>54890</v>
      </c>
      <c r="D28" s="21" t="s">
        <v>83</v>
      </c>
      <c r="E28" s="70" t="s">
        <v>148</v>
      </c>
      <c r="F28" s="70">
        <f t="shared" si="2"/>
        <v>0</v>
      </c>
      <c r="G28" s="23">
        <f t="shared" si="3"/>
        <v>0</v>
      </c>
      <c r="H28" s="21"/>
      <c r="J28" s="4"/>
      <c r="K28" s="5"/>
      <c r="L28" s="5"/>
      <c r="M28" s="5"/>
      <c r="N28" s="5"/>
      <c r="O28" s="5"/>
      <c r="P28" s="5"/>
      <c r="Q28" s="5"/>
      <c r="R28" s="5"/>
      <c r="S28" s="5"/>
      <c r="T28" s="5"/>
      <c r="U28" s="29"/>
      <c r="V28" s="31">
        <f t="shared" si="0"/>
        <v>0</v>
      </c>
      <c r="X28" s="4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29"/>
      <c r="AJ28" s="31">
        <f t="shared" si="1"/>
        <v>0</v>
      </c>
    </row>
    <row r="29" spans="1:36" x14ac:dyDescent="0.25">
      <c r="A29" s="11" t="s">
        <v>84</v>
      </c>
      <c r="B29" s="12" t="s">
        <v>85</v>
      </c>
      <c r="C29" s="12">
        <v>77090</v>
      </c>
      <c r="D29" s="21" t="s">
        <v>86</v>
      </c>
      <c r="E29" s="70" t="s">
        <v>149</v>
      </c>
      <c r="F29" s="70">
        <f t="shared" si="2"/>
        <v>0</v>
      </c>
      <c r="G29" s="23">
        <f t="shared" si="3"/>
        <v>0</v>
      </c>
      <c r="H29" s="21"/>
      <c r="J29" s="4"/>
      <c r="K29" s="5"/>
      <c r="L29" s="5"/>
      <c r="M29" s="5"/>
      <c r="N29" s="5"/>
      <c r="O29" s="5"/>
      <c r="P29" s="5"/>
      <c r="Q29" s="5"/>
      <c r="R29" s="5"/>
      <c r="S29" s="5"/>
      <c r="T29" s="5"/>
      <c r="U29" s="29"/>
      <c r="V29" s="31">
        <f t="shared" si="0"/>
        <v>0</v>
      </c>
      <c r="X29" s="4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29"/>
      <c r="AJ29" s="31">
        <f t="shared" si="1"/>
        <v>0</v>
      </c>
    </row>
    <row r="30" spans="1:36" x14ac:dyDescent="0.25">
      <c r="A30" s="11" t="s">
        <v>21</v>
      </c>
      <c r="B30" s="12" t="s">
        <v>87</v>
      </c>
      <c r="C30" s="12">
        <v>73100</v>
      </c>
      <c r="D30" s="21" t="s">
        <v>88</v>
      </c>
      <c r="E30" s="70" t="s">
        <v>150</v>
      </c>
      <c r="F30" s="70">
        <f t="shared" si="2"/>
        <v>0</v>
      </c>
      <c r="G30" s="23">
        <f t="shared" si="3"/>
        <v>0</v>
      </c>
      <c r="H30" s="21"/>
      <c r="J30" s="4"/>
      <c r="K30" s="5"/>
      <c r="L30" s="5"/>
      <c r="M30" s="5"/>
      <c r="N30" s="5"/>
      <c r="O30" s="5"/>
      <c r="P30" s="5"/>
      <c r="Q30" s="5"/>
      <c r="R30" s="5"/>
      <c r="S30" s="5"/>
      <c r="T30" s="5"/>
      <c r="U30" s="29"/>
      <c r="V30" s="31">
        <f t="shared" si="0"/>
        <v>0</v>
      </c>
      <c r="X30" s="4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29"/>
      <c r="AJ30" s="31">
        <f t="shared" si="1"/>
        <v>0</v>
      </c>
    </row>
    <row r="31" spans="1:36" x14ac:dyDescent="0.25">
      <c r="A31" s="11" t="s">
        <v>89</v>
      </c>
      <c r="B31" s="12" t="s">
        <v>90</v>
      </c>
      <c r="C31" s="12">
        <v>92150</v>
      </c>
      <c r="D31" s="21" t="s">
        <v>91</v>
      </c>
      <c r="E31" s="70" t="s">
        <v>151</v>
      </c>
      <c r="F31" s="70">
        <f t="shared" si="2"/>
        <v>0</v>
      </c>
      <c r="G31" s="23">
        <f t="shared" si="3"/>
        <v>0</v>
      </c>
      <c r="H31" s="21"/>
      <c r="J31" s="4"/>
      <c r="K31" s="5"/>
      <c r="L31" s="5"/>
      <c r="M31" s="5"/>
      <c r="N31" s="5"/>
      <c r="O31" s="5"/>
      <c r="P31" s="5"/>
      <c r="Q31" s="5"/>
      <c r="R31" s="5"/>
      <c r="S31" s="5"/>
      <c r="T31" s="5"/>
      <c r="U31" s="29"/>
      <c r="V31" s="31">
        <f t="shared" si="0"/>
        <v>0</v>
      </c>
      <c r="X31" s="4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29"/>
      <c r="AJ31" s="31">
        <f t="shared" si="1"/>
        <v>0</v>
      </c>
    </row>
    <row r="32" spans="1:36" x14ac:dyDescent="0.25">
      <c r="A32" s="11" t="s">
        <v>92</v>
      </c>
      <c r="B32" s="12" t="s">
        <v>93</v>
      </c>
      <c r="C32" s="12">
        <v>91380</v>
      </c>
      <c r="D32" s="21" t="s">
        <v>94</v>
      </c>
      <c r="E32" s="70" t="s">
        <v>148</v>
      </c>
      <c r="F32" s="70">
        <f t="shared" si="2"/>
        <v>0</v>
      </c>
      <c r="G32" s="23">
        <f t="shared" si="3"/>
        <v>0</v>
      </c>
      <c r="H32" s="21"/>
      <c r="J32" s="4"/>
      <c r="K32" s="5"/>
      <c r="L32" s="5"/>
      <c r="M32" s="5"/>
      <c r="N32" s="5"/>
      <c r="O32" s="5"/>
      <c r="P32" s="5"/>
      <c r="Q32" s="5"/>
      <c r="R32" s="5"/>
      <c r="S32" s="5"/>
      <c r="T32" s="5"/>
      <c r="U32" s="29"/>
      <c r="V32" s="31">
        <f t="shared" si="0"/>
        <v>0</v>
      </c>
      <c r="X32" s="4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29"/>
      <c r="AJ32" s="31">
        <f t="shared" si="1"/>
        <v>0</v>
      </c>
    </row>
    <row r="33" spans="1:36" x14ac:dyDescent="0.25">
      <c r="A33" s="11" t="s">
        <v>95</v>
      </c>
      <c r="B33" s="12" t="s">
        <v>96</v>
      </c>
      <c r="C33" s="12">
        <v>75017</v>
      </c>
      <c r="D33" s="21" t="s">
        <v>64</v>
      </c>
      <c r="E33" s="70" t="s">
        <v>149</v>
      </c>
      <c r="F33" s="70">
        <f t="shared" si="2"/>
        <v>0</v>
      </c>
      <c r="G33" s="23">
        <f t="shared" si="3"/>
        <v>0</v>
      </c>
      <c r="H33" s="21"/>
      <c r="J33" s="4"/>
      <c r="K33" s="5"/>
      <c r="L33" s="5"/>
      <c r="M33" s="5"/>
      <c r="N33" s="5"/>
      <c r="O33" s="5"/>
      <c r="P33" s="5"/>
      <c r="Q33" s="5"/>
      <c r="R33" s="5"/>
      <c r="S33" s="5"/>
      <c r="T33" s="5"/>
      <c r="U33" s="29"/>
      <c r="V33" s="31">
        <f t="shared" si="0"/>
        <v>0</v>
      </c>
      <c r="X33" s="4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29"/>
      <c r="AJ33" s="31">
        <f t="shared" si="1"/>
        <v>0</v>
      </c>
    </row>
    <row r="34" spans="1:36" x14ac:dyDescent="0.25">
      <c r="A34" s="11" t="s">
        <v>97</v>
      </c>
      <c r="B34" s="12" t="s">
        <v>98</v>
      </c>
      <c r="C34" s="12">
        <v>92635</v>
      </c>
      <c r="D34" s="21" t="s">
        <v>99</v>
      </c>
      <c r="E34" s="70" t="s">
        <v>150</v>
      </c>
      <c r="F34" s="70">
        <f t="shared" si="2"/>
        <v>0</v>
      </c>
      <c r="G34" s="23">
        <f t="shared" si="3"/>
        <v>0</v>
      </c>
      <c r="H34" s="21"/>
      <c r="J34" s="4"/>
      <c r="K34" s="5"/>
      <c r="L34" s="5"/>
      <c r="M34" s="5"/>
      <c r="N34" s="5"/>
      <c r="O34" s="5"/>
      <c r="P34" s="5"/>
      <c r="Q34" s="5"/>
      <c r="R34" s="5"/>
      <c r="S34" s="5"/>
      <c r="T34" s="5"/>
      <c r="U34" s="29"/>
      <c r="V34" s="31">
        <f t="shared" si="0"/>
        <v>0</v>
      </c>
      <c r="X34" s="4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29"/>
      <c r="AJ34" s="31">
        <f t="shared" si="1"/>
        <v>0</v>
      </c>
    </row>
    <row r="35" spans="1:36" x14ac:dyDescent="0.25">
      <c r="A35" s="11" t="s">
        <v>100</v>
      </c>
      <c r="B35" s="12" t="s">
        <v>101</v>
      </c>
      <c r="C35" s="12">
        <v>58600</v>
      </c>
      <c r="D35" s="21" t="s">
        <v>102</v>
      </c>
      <c r="E35" s="70" t="s">
        <v>151</v>
      </c>
      <c r="F35" s="70">
        <f t="shared" si="2"/>
        <v>0</v>
      </c>
      <c r="G35" s="23">
        <f t="shared" si="3"/>
        <v>0</v>
      </c>
      <c r="H35" s="21"/>
      <c r="J35" s="4"/>
      <c r="K35" s="5"/>
      <c r="L35" s="5"/>
      <c r="M35" s="5"/>
      <c r="N35" s="5"/>
      <c r="O35" s="5"/>
      <c r="P35" s="5"/>
      <c r="Q35" s="5"/>
      <c r="R35" s="5"/>
      <c r="S35" s="5"/>
      <c r="T35" s="5"/>
      <c r="U35" s="29"/>
      <c r="V35" s="31">
        <f t="shared" si="0"/>
        <v>0</v>
      </c>
      <c r="X35" s="4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29"/>
      <c r="AJ35" s="31">
        <f t="shared" si="1"/>
        <v>0</v>
      </c>
    </row>
    <row r="36" spans="1:36" x14ac:dyDescent="0.25">
      <c r="A36" s="11" t="s">
        <v>103</v>
      </c>
      <c r="B36" s="12" t="s">
        <v>104</v>
      </c>
      <c r="C36" s="12">
        <v>95880</v>
      </c>
      <c r="D36" s="21" t="s">
        <v>105</v>
      </c>
      <c r="E36" s="70" t="s">
        <v>148</v>
      </c>
      <c r="F36" s="70">
        <f t="shared" si="2"/>
        <v>0</v>
      </c>
      <c r="G36" s="23">
        <f t="shared" si="3"/>
        <v>0</v>
      </c>
      <c r="H36" s="21"/>
      <c r="J36" s="4"/>
      <c r="K36" s="5"/>
      <c r="L36" s="5"/>
      <c r="M36" s="5"/>
      <c r="N36" s="5"/>
      <c r="O36" s="5"/>
      <c r="P36" s="5"/>
      <c r="Q36" s="5"/>
      <c r="R36" s="5"/>
      <c r="S36" s="5"/>
      <c r="T36" s="5"/>
      <c r="U36" s="29"/>
      <c r="V36" s="31">
        <f t="shared" si="0"/>
        <v>0</v>
      </c>
      <c r="X36" s="4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29"/>
      <c r="AJ36" s="31">
        <f t="shared" si="1"/>
        <v>0</v>
      </c>
    </row>
    <row r="37" spans="1:36" x14ac:dyDescent="0.25">
      <c r="A37" s="11" t="s">
        <v>53</v>
      </c>
      <c r="B37" s="12" t="s">
        <v>106</v>
      </c>
      <c r="C37" s="12">
        <v>91430</v>
      </c>
      <c r="D37" s="21" t="s">
        <v>55</v>
      </c>
      <c r="E37" s="70" t="s">
        <v>149</v>
      </c>
      <c r="F37" s="70">
        <f t="shared" si="2"/>
        <v>0</v>
      </c>
      <c r="G37" s="23">
        <f t="shared" si="3"/>
        <v>0</v>
      </c>
      <c r="H37" s="21"/>
      <c r="J37" s="4"/>
      <c r="K37" s="5"/>
      <c r="L37" s="5"/>
      <c r="M37" s="5"/>
      <c r="N37" s="5"/>
      <c r="O37" s="5"/>
      <c r="P37" s="5"/>
      <c r="Q37" s="5"/>
      <c r="R37" s="5"/>
      <c r="S37" s="5"/>
      <c r="T37" s="5"/>
      <c r="U37" s="29"/>
      <c r="V37" s="31">
        <f t="shared" si="0"/>
        <v>0</v>
      </c>
      <c r="X37" s="4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29"/>
      <c r="AJ37" s="31">
        <f t="shared" si="1"/>
        <v>0</v>
      </c>
    </row>
    <row r="38" spans="1:36" x14ac:dyDescent="0.25">
      <c r="A38" s="11" t="s">
        <v>107</v>
      </c>
      <c r="B38" s="12" t="s">
        <v>108</v>
      </c>
      <c r="C38" s="12">
        <v>91160</v>
      </c>
      <c r="D38" s="21" t="s">
        <v>109</v>
      </c>
      <c r="E38" s="70" t="s">
        <v>150</v>
      </c>
      <c r="F38" s="70">
        <f t="shared" si="2"/>
        <v>0</v>
      </c>
      <c r="G38" s="23">
        <f t="shared" si="3"/>
        <v>0</v>
      </c>
      <c r="H38" s="21"/>
      <c r="J38" s="4"/>
      <c r="K38" s="5"/>
      <c r="L38" s="5"/>
      <c r="M38" s="5"/>
      <c r="N38" s="5"/>
      <c r="O38" s="5"/>
      <c r="P38" s="5"/>
      <c r="Q38" s="5"/>
      <c r="R38" s="5"/>
      <c r="S38" s="5"/>
      <c r="T38" s="5"/>
      <c r="U38" s="29"/>
      <c r="V38" s="31">
        <f t="shared" si="0"/>
        <v>0</v>
      </c>
      <c r="X38" s="4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29"/>
      <c r="AJ38" s="31">
        <f t="shared" si="1"/>
        <v>0</v>
      </c>
    </row>
    <row r="39" spans="1:36" x14ac:dyDescent="0.25">
      <c r="A39" s="11" t="s">
        <v>110</v>
      </c>
      <c r="B39" s="12" t="s">
        <v>111</v>
      </c>
      <c r="C39" s="12">
        <v>92000</v>
      </c>
      <c r="D39" s="21" t="s">
        <v>112</v>
      </c>
      <c r="E39" s="70" t="s">
        <v>151</v>
      </c>
      <c r="F39" s="70">
        <f t="shared" si="2"/>
        <v>0</v>
      </c>
      <c r="G39" s="23">
        <f t="shared" si="3"/>
        <v>0</v>
      </c>
      <c r="H39" s="21"/>
      <c r="J39" s="4"/>
      <c r="K39" s="5"/>
      <c r="L39" s="5"/>
      <c r="M39" s="5"/>
      <c r="N39" s="5"/>
      <c r="O39" s="5"/>
      <c r="P39" s="5"/>
      <c r="Q39" s="5"/>
      <c r="R39" s="5"/>
      <c r="S39" s="5"/>
      <c r="T39" s="5"/>
      <c r="U39" s="29"/>
      <c r="V39" s="31">
        <f t="shared" si="0"/>
        <v>0</v>
      </c>
      <c r="X39" s="4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29"/>
      <c r="AJ39" s="31">
        <f t="shared" si="1"/>
        <v>0</v>
      </c>
    </row>
    <row r="40" spans="1:36" x14ac:dyDescent="0.25">
      <c r="A40" s="11" t="s">
        <v>113</v>
      </c>
      <c r="B40" s="12" t="s">
        <v>114</v>
      </c>
      <c r="C40" s="12">
        <v>94400</v>
      </c>
      <c r="D40" s="21" t="s">
        <v>115</v>
      </c>
      <c r="E40" s="70" t="s">
        <v>148</v>
      </c>
      <c r="F40" s="70">
        <f t="shared" si="2"/>
        <v>0</v>
      </c>
      <c r="G40" s="23">
        <f t="shared" si="3"/>
        <v>0</v>
      </c>
      <c r="H40" s="21"/>
      <c r="J40" s="4"/>
      <c r="K40" s="5"/>
      <c r="L40" s="5"/>
      <c r="M40" s="5"/>
      <c r="N40" s="5"/>
      <c r="O40" s="5"/>
      <c r="P40" s="5"/>
      <c r="Q40" s="5"/>
      <c r="R40" s="5"/>
      <c r="S40" s="5"/>
      <c r="T40" s="5"/>
      <c r="U40" s="29"/>
      <c r="V40" s="31">
        <f t="shared" si="0"/>
        <v>0</v>
      </c>
      <c r="X40" s="4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29"/>
      <c r="AJ40" s="31">
        <f t="shared" si="1"/>
        <v>0</v>
      </c>
    </row>
    <row r="41" spans="1:36" x14ac:dyDescent="0.25">
      <c r="A41" s="11" t="s">
        <v>116</v>
      </c>
      <c r="B41" s="12" t="s">
        <v>117</v>
      </c>
      <c r="C41" s="12">
        <v>27950</v>
      </c>
      <c r="D41" s="21" t="s">
        <v>118</v>
      </c>
      <c r="E41" s="70" t="s">
        <v>149</v>
      </c>
      <c r="F41" s="70">
        <f t="shared" si="2"/>
        <v>0</v>
      </c>
      <c r="G41" s="23">
        <f t="shared" si="3"/>
        <v>0</v>
      </c>
      <c r="H41" s="21"/>
      <c r="J41" s="4"/>
      <c r="K41" s="5"/>
      <c r="L41" s="5"/>
      <c r="M41" s="5"/>
      <c r="N41" s="5"/>
      <c r="O41" s="5"/>
      <c r="P41" s="5"/>
      <c r="Q41" s="5"/>
      <c r="R41" s="5"/>
      <c r="S41" s="5"/>
      <c r="T41" s="5"/>
      <c r="U41" s="29"/>
      <c r="V41" s="31">
        <f t="shared" si="0"/>
        <v>0</v>
      </c>
      <c r="X41" s="4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29"/>
      <c r="AJ41" s="31">
        <f t="shared" si="1"/>
        <v>0</v>
      </c>
    </row>
    <row r="42" spans="1:36" x14ac:dyDescent="0.25">
      <c r="A42" s="11" t="s">
        <v>119</v>
      </c>
      <c r="B42" s="12" t="s">
        <v>120</v>
      </c>
      <c r="C42" s="12">
        <v>50180</v>
      </c>
      <c r="D42" s="21" t="s">
        <v>121</v>
      </c>
      <c r="E42" s="70" t="s">
        <v>150</v>
      </c>
      <c r="F42" s="70">
        <f t="shared" si="2"/>
        <v>0</v>
      </c>
      <c r="G42" s="23">
        <f t="shared" si="3"/>
        <v>0</v>
      </c>
      <c r="H42" s="21"/>
      <c r="J42" s="4"/>
      <c r="K42" s="5"/>
      <c r="L42" s="5"/>
      <c r="M42" s="5"/>
      <c r="N42" s="5"/>
      <c r="O42" s="5"/>
      <c r="P42" s="5"/>
      <c r="Q42" s="5"/>
      <c r="R42" s="5"/>
      <c r="S42" s="5"/>
      <c r="T42" s="5"/>
      <c r="U42" s="29"/>
      <c r="V42" s="31">
        <f t="shared" si="0"/>
        <v>0</v>
      </c>
      <c r="X42" s="4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29"/>
      <c r="AJ42" s="31">
        <f t="shared" si="1"/>
        <v>0</v>
      </c>
    </row>
    <row r="43" spans="1:36" x14ac:dyDescent="0.25">
      <c r="A43" s="11" t="s">
        <v>122</v>
      </c>
      <c r="B43" s="12" t="s">
        <v>123</v>
      </c>
      <c r="C43" s="12">
        <v>93695</v>
      </c>
      <c r="D43" s="21" t="s">
        <v>124</v>
      </c>
      <c r="E43" s="70" t="s">
        <v>151</v>
      </c>
      <c r="F43" s="70">
        <f t="shared" si="2"/>
        <v>0</v>
      </c>
      <c r="G43" s="23">
        <f t="shared" si="3"/>
        <v>0</v>
      </c>
      <c r="H43" s="21"/>
      <c r="J43" s="4"/>
      <c r="K43" s="5"/>
      <c r="L43" s="5"/>
      <c r="M43" s="5"/>
      <c r="N43" s="5"/>
      <c r="O43" s="5"/>
      <c r="P43" s="5"/>
      <c r="Q43" s="5"/>
      <c r="R43" s="5"/>
      <c r="S43" s="5"/>
      <c r="T43" s="5"/>
      <c r="U43" s="29"/>
      <c r="V43" s="31">
        <f t="shared" si="0"/>
        <v>0</v>
      </c>
      <c r="X43" s="4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29"/>
      <c r="AJ43" s="31">
        <f t="shared" si="1"/>
        <v>0</v>
      </c>
    </row>
    <row r="44" spans="1:36" x14ac:dyDescent="0.25">
      <c r="A44" s="11" t="s">
        <v>125</v>
      </c>
      <c r="B44" s="12" t="s">
        <v>126</v>
      </c>
      <c r="C44" s="12">
        <v>78960</v>
      </c>
      <c r="D44" s="21" t="s">
        <v>127</v>
      </c>
      <c r="E44" s="70" t="s">
        <v>148</v>
      </c>
      <c r="F44" s="70">
        <f t="shared" si="2"/>
        <v>0</v>
      </c>
      <c r="G44" s="23">
        <f t="shared" si="3"/>
        <v>0</v>
      </c>
      <c r="H44" s="21"/>
      <c r="J44" s="4"/>
      <c r="K44" s="5"/>
      <c r="L44" s="5"/>
      <c r="M44" s="5"/>
      <c r="N44" s="5"/>
      <c r="O44" s="5"/>
      <c r="P44" s="5"/>
      <c r="Q44" s="5"/>
      <c r="R44" s="5"/>
      <c r="S44" s="5"/>
      <c r="T44" s="5"/>
      <c r="U44" s="29"/>
      <c r="V44" s="31">
        <f t="shared" si="0"/>
        <v>0</v>
      </c>
      <c r="X44" s="4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29"/>
      <c r="AJ44" s="31">
        <f t="shared" si="1"/>
        <v>0</v>
      </c>
    </row>
    <row r="45" spans="1:36" x14ac:dyDescent="0.25">
      <c r="A45" s="11" t="s">
        <v>128</v>
      </c>
      <c r="B45" s="12" t="s">
        <v>129</v>
      </c>
      <c r="C45" s="12">
        <v>92220</v>
      </c>
      <c r="D45" s="21" t="s">
        <v>130</v>
      </c>
      <c r="E45" s="70" t="s">
        <v>149</v>
      </c>
      <c r="F45" s="70">
        <f t="shared" si="2"/>
        <v>0</v>
      </c>
      <c r="G45" s="23">
        <f t="shared" si="3"/>
        <v>0</v>
      </c>
      <c r="H45" s="21"/>
      <c r="J45" s="4"/>
      <c r="K45" s="5"/>
      <c r="L45" s="5"/>
      <c r="M45" s="5"/>
      <c r="N45" s="5"/>
      <c r="O45" s="5"/>
      <c r="P45" s="5"/>
      <c r="Q45" s="5"/>
      <c r="R45" s="5"/>
      <c r="S45" s="5"/>
      <c r="T45" s="5"/>
      <c r="U45" s="29"/>
      <c r="V45" s="31">
        <f t="shared" si="0"/>
        <v>0</v>
      </c>
      <c r="X45" s="4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29"/>
      <c r="AJ45" s="31">
        <f t="shared" si="1"/>
        <v>0</v>
      </c>
    </row>
    <row r="46" spans="1:36" x14ac:dyDescent="0.25">
      <c r="A46" s="11" t="s">
        <v>131</v>
      </c>
      <c r="B46" s="12" t="s">
        <v>132</v>
      </c>
      <c r="C46" s="12">
        <v>94410</v>
      </c>
      <c r="D46" s="21" t="s">
        <v>133</v>
      </c>
      <c r="E46" s="70" t="s">
        <v>150</v>
      </c>
      <c r="F46" s="70">
        <f t="shared" si="2"/>
        <v>0</v>
      </c>
      <c r="G46" s="23">
        <f t="shared" si="3"/>
        <v>0</v>
      </c>
      <c r="H46" s="21"/>
      <c r="J46" s="4"/>
      <c r="K46" s="5"/>
      <c r="L46" s="5"/>
      <c r="M46" s="5"/>
      <c r="N46" s="5"/>
      <c r="O46" s="5"/>
      <c r="P46" s="5"/>
      <c r="Q46" s="5"/>
      <c r="R46" s="5"/>
      <c r="S46" s="5"/>
      <c r="T46" s="5"/>
      <c r="U46" s="29"/>
      <c r="V46" s="31">
        <f t="shared" si="0"/>
        <v>0</v>
      </c>
      <c r="X46" s="4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29"/>
      <c r="AJ46" s="31">
        <f t="shared" si="1"/>
        <v>0</v>
      </c>
    </row>
    <row r="47" spans="1:36" x14ac:dyDescent="0.25">
      <c r="A47" s="11" t="s">
        <v>134</v>
      </c>
      <c r="B47" s="12" t="s">
        <v>135</v>
      </c>
      <c r="C47" s="12">
        <v>33000</v>
      </c>
      <c r="D47" s="21" t="s">
        <v>70</v>
      </c>
      <c r="E47" s="70" t="s">
        <v>151</v>
      </c>
      <c r="F47" s="70">
        <f t="shared" si="2"/>
        <v>0</v>
      </c>
      <c r="G47" s="23">
        <f t="shared" si="3"/>
        <v>0</v>
      </c>
      <c r="H47" s="21"/>
      <c r="J47" s="4"/>
      <c r="K47" s="5"/>
      <c r="L47" s="5"/>
      <c r="M47" s="5"/>
      <c r="N47" s="5"/>
      <c r="O47" s="5"/>
      <c r="P47" s="5"/>
      <c r="Q47" s="5"/>
      <c r="R47" s="5"/>
      <c r="S47" s="5"/>
      <c r="T47" s="5"/>
      <c r="U47" s="29"/>
      <c r="V47" s="31">
        <f t="shared" si="0"/>
        <v>0</v>
      </c>
      <c r="X47" s="4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29"/>
      <c r="AJ47" s="31">
        <f t="shared" si="1"/>
        <v>0</v>
      </c>
    </row>
    <row r="48" spans="1:36" ht="15.75" thickBot="1" x14ac:dyDescent="0.3">
      <c r="A48" s="15" t="s">
        <v>136</v>
      </c>
      <c r="B48" s="16" t="s">
        <v>137</v>
      </c>
      <c r="C48" s="16">
        <v>77100</v>
      </c>
      <c r="D48" s="22" t="s">
        <v>138</v>
      </c>
      <c r="E48" s="71" t="s">
        <v>152</v>
      </c>
      <c r="F48" s="71">
        <f t="shared" si="2"/>
        <v>0</v>
      </c>
      <c r="G48" s="24">
        <f t="shared" si="3"/>
        <v>0</v>
      </c>
      <c r="H48" s="21"/>
      <c r="J48" s="7"/>
      <c r="K48" s="8"/>
      <c r="L48" s="8"/>
      <c r="M48" s="8"/>
      <c r="N48" s="8"/>
      <c r="O48" s="8"/>
      <c r="P48" s="8"/>
      <c r="Q48" s="8"/>
      <c r="R48" s="8"/>
      <c r="S48" s="8"/>
      <c r="T48" s="8"/>
      <c r="U48" s="30"/>
      <c r="V48" s="32">
        <f>SUM(J48:U48)</f>
        <v>0</v>
      </c>
      <c r="X48" s="7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30"/>
      <c r="AJ48" s="32">
        <f>SUM(X48:AI48)</f>
        <v>0</v>
      </c>
    </row>
    <row r="49" spans="10:36" ht="15.75" thickBot="1" x14ac:dyDescent="0.3">
      <c r="J49" s="37" t="e">
        <f>SUM(J3:J48)</f>
        <v>#VALUE!</v>
      </c>
      <c r="K49" s="38">
        <f>SUM(K3:K48)</f>
        <v>0</v>
      </c>
      <c r="L49" s="38">
        <f>SUM(L3:L48)</f>
        <v>0</v>
      </c>
      <c r="M49" s="38">
        <f>SUM(M3:M48)</f>
        <v>0</v>
      </c>
      <c r="N49" s="38">
        <f>SUM(N3:N48)</f>
        <v>0</v>
      </c>
      <c r="O49" s="38">
        <f>SUM(O3:O48)</f>
        <v>0</v>
      </c>
      <c r="P49" s="38">
        <f>SUM(P3:P48)</f>
        <v>0</v>
      </c>
      <c r="Q49" s="38">
        <f>SUM(Q3:Q48)</f>
        <v>0</v>
      </c>
      <c r="R49" s="38">
        <f>SUM(R3:R48)</f>
        <v>0</v>
      </c>
      <c r="S49" s="38">
        <f>SUM(S3:S48)</f>
        <v>0</v>
      </c>
      <c r="T49" s="38">
        <f>SUM(T3:T48)</f>
        <v>0</v>
      </c>
      <c r="U49" s="40">
        <f>SUM(U3:U48)</f>
        <v>0</v>
      </c>
      <c r="V49" s="13" t="e">
        <f>IF(SUM(J49:U49)=SUM(V3:V48),'Tableau de bord'!B9,FALSE)</f>
        <v>#VALUE!</v>
      </c>
      <c r="X49" s="37" t="e">
        <f>SUM(X3:X48)</f>
        <v>#VALUE!</v>
      </c>
      <c r="Y49" s="38">
        <f>SUM(Y3:Y48)</f>
        <v>0</v>
      </c>
      <c r="Z49" s="38">
        <f>SUM(Z3:Z48)</f>
        <v>0</v>
      </c>
      <c r="AA49" s="38">
        <f>SUM(AA3:AA48)</f>
        <v>0</v>
      </c>
      <c r="AB49" s="38">
        <f>SUM(AB3:AB48)</f>
        <v>0</v>
      </c>
      <c r="AC49" s="38">
        <f>SUM(AC3:AC48)</f>
        <v>0</v>
      </c>
      <c r="AD49" s="38">
        <f>SUM(AD3:AD48)</f>
        <v>0</v>
      </c>
      <c r="AE49" s="38">
        <f>SUM(AE3:AE48)</f>
        <v>0</v>
      </c>
      <c r="AF49" s="38">
        <f>SUM(AF3:AF48)</f>
        <v>0</v>
      </c>
      <c r="AG49" s="38">
        <f>SUM(AG3:AG48)</f>
        <v>0</v>
      </c>
      <c r="AH49" s="38">
        <f>SUM(AH3:AH48)</f>
        <v>0</v>
      </c>
      <c r="AI49" s="40">
        <f>SUM(AI3:AI48)</f>
        <v>0</v>
      </c>
      <c r="AJ49" s="13" t="e">
        <f>IF(SUM(X49:AI49)=SUM(AJ3:AJ48),'Tableau de bord'!B10,FALSE)</f>
        <v>#VALUE!</v>
      </c>
    </row>
  </sheetData>
  <mergeCells count="9">
    <mergeCell ref="X1:AJ1"/>
    <mergeCell ref="J1:V1"/>
    <mergeCell ref="A1:A2"/>
    <mergeCell ref="B1:B2"/>
    <mergeCell ref="C1:C2"/>
    <mergeCell ref="D1:D2"/>
    <mergeCell ref="E1:E2"/>
    <mergeCell ref="G1:G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Tableau de bord</vt:lpstr>
      <vt:lpstr>Facture</vt:lpstr>
      <vt:lpstr>Historique des factures</vt:lpstr>
      <vt:lpstr>Stock</vt:lpstr>
      <vt:lpstr>Clients - Statistiques</vt:lpstr>
      <vt:lpstr>FDP</vt:lpstr>
      <vt:lpstr>FDPD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Coraline</cp:lastModifiedBy>
  <cp:lastPrinted>2018-09-28T13:50:48Z</cp:lastPrinted>
  <dcterms:created xsi:type="dcterms:W3CDTF">2018-09-28T10:20:46Z</dcterms:created>
  <dcterms:modified xsi:type="dcterms:W3CDTF">2018-11-02T11:11:53Z</dcterms:modified>
</cp:coreProperties>
</file>