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<sst xmlns="http://schemas.openxmlformats.org/spreadsheetml/2006/main" count="32" uniqueCount="32">
  <si>
    <t>Prix courses</t>
  </si>
  <si>
    <t>Raiffeisen Trophy 1 - Saas-Fee / Zermatt</t>
  </si>
  <si>
    <t>Raiffeisen Trophy 2 - Saas-Fee / Zermatt</t>
  </si>
  <si>
    <t>Raiffeisen Trophy 3 - Saas-Fee / Zermatt</t>
  </si>
  <si>
    <t>Raiffeisen Trophy 4 - Saas-Fee / Zermatt</t>
  </si>
  <si>
    <t>Raiffeisen Trophy 5 - Saas-Fee / Zermatt</t>
  </si>
  <si>
    <t>Somme versée</t>
  </si>
  <si>
    <t>Reste</t>
  </si>
  <si>
    <t>U14</t>
  </si>
  <si>
    <t>Albrecht Marie</t>
  </si>
  <si>
    <t>Bonvin Kahli</t>
  </si>
  <si>
    <t>Clavien Paul-Aloïs</t>
  </si>
  <si>
    <t>Courtine Emilie</t>
  </si>
  <si>
    <t>Ketteridge Emma</t>
  </si>
  <si>
    <t>Lagger Valentine</t>
  </si>
  <si>
    <t>Louwagie Louise</t>
  </si>
  <si>
    <t>Moser Lou-Anne</t>
  </si>
  <si>
    <t>Olby Kenzo</t>
  </si>
  <si>
    <t>Patterson Phebie</t>
  </si>
  <si>
    <t>U16</t>
  </si>
  <si>
    <t>Blanc Malorie</t>
  </si>
  <si>
    <t>Briguet Lara</t>
  </si>
  <si>
    <t>Caloz Marion</t>
  </si>
  <si>
    <t>Clavien Lisa</t>
  </si>
  <si>
    <t>Deprez Morgane</t>
  </si>
  <si>
    <t>Jollien Thomas</t>
  </si>
  <si>
    <t>Ketteridge James</t>
  </si>
  <si>
    <t>Mayor Nina</t>
  </si>
  <si>
    <t>Ramu Tabatha</t>
  </si>
  <si>
    <t>Vuigner Elisa</t>
  </si>
  <si>
    <t>Zeiser Romain</t>
  </si>
  <si>
    <t>Zorn Yoann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</si>
</sst>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</font>
    <font>
      <sz val="8.0"/>
    </font>
    <font>
      <sz val="8.0"/>
      <color theme="1"/>
      <name val="Arial"/>
    </font>
    <font>
      <b/>
      <u/>
      <color rgb="FF0000FF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3" xfId="0" applyAlignment="1" applyFont="1" applyNumberFormat="1">
      <alignment readingOrder="0"/>
    </xf>
    <xf borderId="0" fillId="0" fontId="3" numFmtId="3" xfId="0" applyFont="1" applyNumberFormat="1"/>
    <xf borderId="0" fillId="0" fontId="1" numFmtId="0" xfId="0" applyAlignment="1" applyFont="1">
      <alignment readingOrder="0" textRotation="90"/>
    </xf>
    <xf borderId="0" fillId="0" fontId="1" numFmtId="0" xfId="0" applyAlignment="1" applyFont="1">
      <alignment readingOrder="0" textRotation="90"/>
    </xf>
    <xf borderId="0" fillId="0" fontId="4" numFmtId="0" xfId="0" applyAlignment="1" applyFont="1">
      <alignment readingOrder="0" textRotation="90"/>
    </xf>
    <xf borderId="0" fillId="0" fontId="1" numFmtId="0" xfId="0" applyAlignment="1" applyFont="1">
      <alignment readingOrder="0" textRotation="0"/>
    </xf>
    <xf borderId="0" fillId="0" fontId="1" numFmtId="0" xfId="0" applyAlignment="1" applyFont="1">
      <alignment horizontal="right" readingOrder="0"/>
    </xf>
    <xf borderId="0" fillId="0" fontId="5" numFmtId="0" xfId="0" applyFont="1"/>
    <xf borderId="0" fillId="0" fontId="6" numFmtId="0" xfId="0" applyFont="1"/>
    <xf borderId="0" fillId="0" fontId="6" numFmtId="0" xfId="0" applyAlignment="1" applyFont="1">
      <alignment readingOrder="0"/>
    </xf>
    <xf borderId="0" fillId="0" fontId="6" numFmtId="0" xfId="0" applyAlignment="1" applyFont="1">
      <alignment horizontal="center" readingOrder="0"/>
    </xf>
    <xf borderId="0" fillId="0" fontId="5" numFmtId="0" xfId="0" applyAlignment="1" applyFont="1">
      <alignment readingOrder="0"/>
    </xf>
    <xf borderId="0" fillId="0" fontId="6" numFmtId="0" xfId="0" applyFon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1">
    <tableStyle count="2" pivot="0" name="Feuille 1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6:W29" displayName="Table_1" id="1">
  <tableColumns count="23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</tableColumns>
  <tableStyleInfo name="Feuille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6.29"/>
    <col customWidth="1" min="2" max="21" width="3.29"/>
  </cols>
  <sheetData>
    <row r="4">
      <c r="A4" s="1" t="s">
        <v>0</v>
      </c>
      <c r="B4" s="2">
        <v>15.0</v>
      </c>
      <c r="C4" s="2">
        <v>15.0</v>
      </c>
      <c r="D4" s="2">
        <v>15.0</v>
      </c>
      <c r="E4" s="2">
        <v>15.0</v>
      </c>
      <c r="F4" s="2">
        <v>15.0</v>
      </c>
      <c r="G4" s="2">
        <v>15.0</v>
      </c>
      <c r="H4" s="2">
        <v>15.0</v>
      </c>
      <c r="I4" s="2">
        <v>15.0</v>
      </c>
      <c r="J4" s="2">
        <v>15.0</v>
      </c>
      <c r="K4" s="2">
        <v>15.0</v>
      </c>
      <c r="L4" s="2">
        <v>15.0</v>
      </c>
      <c r="M4" s="2">
        <v>15.0</v>
      </c>
      <c r="N4" s="2">
        <v>15.0</v>
      </c>
      <c r="O4" s="2">
        <v>15.0</v>
      </c>
      <c r="P4" s="2">
        <v>15.0</v>
      </c>
      <c r="Q4" s="2">
        <v>15.0</v>
      </c>
      <c r="R4" s="2">
        <v>15.0</v>
      </c>
      <c r="S4" s="2">
        <v>15.0</v>
      </c>
      <c r="T4" s="2">
        <v>15.0</v>
      </c>
      <c r="U4" s="2">
        <v>15.0</v>
      </c>
      <c r="V4" s="3">
        <f>SUM(B4:U4)</f>
        <v>300</v>
      </c>
    </row>
    <row r="5">
      <c r="B5" s="4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6" t="str">
        <f>HYPERLINK("https://www.swiss-ski-kwo.ch/kwo/tk/index.php","Raiffeisen Trophy 6 - Thyon")</f>
        <v>Raiffeisen Trophy 6 - Thyon</v>
      </c>
      <c r="H5" s="6" t="str">
        <f>HYPERLINK("https://www.swiss-ski-kwo.ch/kwo/tk/index.php","Raiffeisen Trophy 7 - Thyon")</f>
        <v>Raiffeisen Trophy 7 - Thyon</v>
      </c>
      <c r="I5" s="6" t="str">
        <f>HYPERLINK("https://www.swiss-ski-kwo.ch/kwo/tk/index.php","Raiffeisen Trophy 8 - Belalp")</f>
        <v>Raiffeisen Trophy 8 - Belalp</v>
      </c>
      <c r="J5" s="6" t="str">
        <f>HYPERLINK("https://www.swiss-ski-kwo.ch/kwo/tk/index.php","Raiffeisen Trophy 9 - Belalp")</f>
        <v>Raiffeisen Trophy 9 - Belalp</v>
      </c>
      <c r="K5" s="6" t="str">
        <f>HYPERLINK("https://www.swiss-ski-kwo.ch/kwo/tk/index.php","Raiffeisen Trophy 10 - Zinal - Grimentz")</f>
        <v>Raiffeisen Trophy 10 - Zinal - Grimentz</v>
      </c>
      <c r="L5" s="6" t="str">
        <f>HYPERLINK("https://www.swiss-ski-kwo.ch/kwo/tk/index.php","Raiffeisen Trophy 11 - Zinal - Grimentz")</f>
        <v>Raiffeisen Trophy 11 - Zinal - Grimentz</v>
      </c>
      <c r="M5" s="6" t="str">
        <f>HYPERLINK("https://www.swiss-ski-kwo.ch/kwo/tk/index.php","Raiffeisen VS Dual Trophy")</f>
        <v>Raiffeisen VS Dual Trophy</v>
      </c>
      <c r="N5" s="6" t="str">
        <f>HYPERLINK("https://www.swiss-ski-kwo.ch/kwo/tk/index.php","Raiffeisen Trophy 12 - Bruson")</f>
        <v>Raiffeisen Trophy 12 - Bruson</v>
      </c>
      <c r="O5" s="6" t="str">
        <f>HYPERLINK("https://www.swiss-ski-kwo.ch/kwo/tk/index.php","Raiffeisen Trophy 13 - Bruson")</f>
        <v>Raiffeisen Trophy 13 - Bruson</v>
      </c>
      <c r="P5" s="6" t="str">
        <f>HYPERLINK("https://www.swiss-ski-kwo.ch/kwo/tk/index.php","Raiffeisen Trophy 14 - Les Crosets")</f>
        <v>Raiffeisen Trophy 14 - Les Crosets</v>
      </c>
      <c r="Q5" s="6" t="str">
        <f>HYPERLINK("https://www.swiss-ski-kwo.ch/kwo/tk/index.php","Raiffeisen Trophy 15 - Les Crosets")</f>
        <v>Raiffeisen Trophy 15 - Les Crosets</v>
      </c>
      <c r="R5" s="6" t="str">
        <f>HYPERLINK("https://www.swiss-ski-kwo.ch/kwo/tk/index.php","Raiffeisen Trophy 16 - Bürchen")</f>
        <v>Raiffeisen Trophy 16 - Bürchen</v>
      </c>
      <c r="S5" s="6" t="str">
        <f>HYPERLINK("https://www.swiss-ski-kwo.ch/kwo/tk/index.php","Raiffeisen Trophy 17 - Bürchen")</f>
        <v>Raiffeisen Trophy 17 - Bürchen</v>
      </c>
      <c r="T5" s="6" t="str">
        <f>HYPERLINK("https://www.swiss-ski-kwo.ch/kwo/tk/index.php","Raiffeisen Trophy 18 - Veysonnaz")</f>
        <v>Raiffeisen Trophy 18 - Veysonnaz</v>
      </c>
      <c r="U5" s="6" t="str">
        <f>HYPERLINK("https://www.swiss-ski-kwo.ch/kwo/tk/index.php","Raiffeisen Trophy 19 - Veysonnaz")</f>
        <v>Raiffeisen Trophy 19 - Veysonnaz</v>
      </c>
      <c r="V5" s="7" t="s">
        <v>6</v>
      </c>
      <c r="W5" s="1" t="s">
        <v>7</v>
      </c>
    </row>
    <row r="6">
      <c r="A6" s="8" t="s">
        <v>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0"/>
      <c r="W6" s="10"/>
    </row>
    <row r="7">
      <c r="A7" s="11" t="s">
        <v>9</v>
      </c>
      <c r="B7" s="12">
        <v>1.0</v>
      </c>
      <c r="C7" s="12">
        <v>1.0</v>
      </c>
      <c r="D7" s="12">
        <v>1.0</v>
      </c>
      <c r="E7" s="12">
        <v>1.0</v>
      </c>
      <c r="F7" s="12">
        <v>1.0</v>
      </c>
      <c r="G7" s="11"/>
      <c r="H7" s="10"/>
      <c r="I7" s="1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>
        <v>300.0</v>
      </c>
      <c r="W7" s="13">
        <f t="shared" ref="W7:W16" si="1">V7-(SUM(B7:U7)*15)</f>
        <v>225</v>
      </c>
    </row>
    <row r="8">
      <c r="A8" s="11" t="s">
        <v>10</v>
      </c>
      <c r="B8" s="12">
        <v>1.0</v>
      </c>
      <c r="C8" s="12">
        <v>1.0</v>
      </c>
      <c r="D8" s="12">
        <v>1.0</v>
      </c>
      <c r="E8" s="12">
        <v>1.0</v>
      </c>
      <c r="F8" s="12">
        <v>1.0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1">
        <v>300.0</v>
      </c>
      <c r="W8" s="13">
        <f t="shared" si="1"/>
        <v>225</v>
      </c>
    </row>
    <row r="9">
      <c r="A9" s="11" t="s">
        <v>11</v>
      </c>
      <c r="B9" s="12">
        <v>1.0</v>
      </c>
      <c r="C9" s="12">
        <v>1.0</v>
      </c>
      <c r="D9" s="12">
        <v>1.0</v>
      </c>
      <c r="E9" s="12">
        <v>1.0</v>
      </c>
      <c r="F9" s="12">
        <v>1.0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1">
        <v>300.0</v>
      </c>
      <c r="W9" s="13">
        <f t="shared" si="1"/>
        <v>225</v>
      </c>
    </row>
    <row r="10">
      <c r="A10" s="11" t="s">
        <v>12</v>
      </c>
      <c r="B10" s="12">
        <v>1.0</v>
      </c>
      <c r="C10" s="12">
        <v>1.0</v>
      </c>
      <c r="D10" s="12">
        <v>1.0</v>
      </c>
      <c r="E10" s="12">
        <v>1.0</v>
      </c>
      <c r="F10" s="12">
        <v>1.0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1">
        <v>300.0</v>
      </c>
      <c r="W10" s="13">
        <f t="shared" si="1"/>
        <v>225</v>
      </c>
    </row>
    <row r="11">
      <c r="A11" s="11" t="s">
        <v>13</v>
      </c>
      <c r="B11" s="12">
        <v>1.0</v>
      </c>
      <c r="C11" s="12">
        <v>1.0</v>
      </c>
      <c r="D11" s="12">
        <v>1.0</v>
      </c>
      <c r="E11" s="12">
        <v>1.0</v>
      </c>
      <c r="F11" s="12">
        <v>1.0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>
        <v>300.0</v>
      </c>
      <c r="W11" s="13">
        <f t="shared" si="1"/>
        <v>225</v>
      </c>
    </row>
    <row r="12">
      <c r="A12" s="11" t="s">
        <v>14</v>
      </c>
      <c r="B12" s="12">
        <v>1.0</v>
      </c>
      <c r="C12" s="12">
        <v>1.0</v>
      </c>
      <c r="D12" s="12">
        <v>1.0</v>
      </c>
      <c r="E12" s="12">
        <v>1.0</v>
      </c>
      <c r="F12" s="12">
        <v>1.0</v>
      </c>
      <c r="G12" s="10"/>
      <c r="H12" s="10"/>
      <c r="I12" s="11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>
        <v>300.0</v>
      </c>
      <c r="W12" s="13">
        <f t="shared" si="1"/>
        <v>225</v>
      </c>
    </row>
    <row r="13">
      <c r="A13" s="11" t="s">
        <v>15</v>
      </c>
      <c r="B13" s="12">
        <v>1.0</v>
      </c>
      <c r="C13" s="12">
        <v>1.0</v>
      </c>
      <c r="D13" s="12">
        <v>1.0</v>
      </c>
      <c r="E13" s="12">
        <v>1.0</v>
      </c>
      <c r="F13" s="12">
        <v>1.0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>
        <v>300.0</v>
      </c>
      <c r="W13" s="13">
        <f t="shared" si="1"/>
        <v>225</v>
      </c>
    </row>
    <row r="14">
      <c r="A14" s="11" t="s">
        <v>16</v>
      </c>
      <c r="B14" s="12">
        <v>1.0</v>
      </c>
      <c r="C14" s="12">
        <v>1.0</v>
      </c>
      <c r="D14" s="12">
        <v>1.0</v>
      </c>
      <c r="E14" s="12">
        <v>1.0</v>
      </c>
      <c r="F14" s="12">
        <v>1.0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>
        <v>300.0</v>
      </c>
      <c r="W14" s="13">
        <f t="shared" si="1"/>
        <v>225</v>
      </c>
    </row>
    <row r="15">
      <c r="A15" s="11" t="s">
        <v>17</v>
      </c>
      <c r="B15" s="12">
        <v>1.0</v>
      </c>
      <c r="C15" s="12">
        <v>1.0</v>
      </c>
      <c r="D15" s="12">
        <v>1.0</v>
      </c>
      <c r="E15" s="12">
        <v>1.0</v>
      </c>
      <c r="F15" s="12">
        <v>1.0</v>
      </c>
      <c r="G15" s="14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>
        <v>300.0</v>
      </c>
      <c r="W15" s="13">
        <f t="shared" si="1"/>
        <v>225</v>
      </c>
    </row>
    <row r="16">
      <c r="A16" s="11" t="s">
        <v>18</v>
      </c>
      <c r="B16" s="12">
        <v>1.0</v>
      </c>
      <c r="C16" s="12">
        <v>1.0</v>
      </c>
      <c r="D16" s="12">
        <v>1.0</v>
      </c>
      <c r="E16" s="12">
        <v>1.0</v>
      </c>
      <c r="F16" s="12">
        <v>1.0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>
        <v>300.0</v>
      </c>
      <c r="W16" s="13">
        <f t="shared" si="1"/>
        <v>225</v>
      </c>
    </row>
    <row r="17">
      <c r="A17" s="8" t="s">
        <v>19</v>
      </c>
      <c r="B17" s="12"/>
      <c r="C17" s="12"/>
      <c r="D17" s="12"/>
      <c r="E17" s="12"/>
      <c r="F17" s="12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11"/>
      <c r="W17" s="11"/>
    </row>
    <row r="18">
      <c r="A18" s="11" t="s">
        <v>20</v>
      </c>
      <c r="B18" s="12">
        <v>1.0</v>
      </c>
      <c r="C18" s="12">
        <v>1.0</v>
      </c>
      <c r="D18" s="12">
        <v>1.0</v>
      </c>
      <c r="E18" s="12">
        <v>1.0</v>
      </c>
      <c r="F18" s="12">
        <v>1.0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>
        <v>300.0</v>
      </c>
      <c r="W18" s="13">
        <f t="shared" ref="W18:W29" si="2">V18-(SUM(B18:U18)*15)</f>
        <v>225</v>
      </c>
    </row>
    <row r="19">
      <c r="A19" s="11" t="s">
        <v>21</v>
      </c>
      <c r="B19" s="12">
        <v>1.0</v>
      </c>
      <c r="C19" s="12">
        <v>1.0</v>
      </c>
      <c r="D19" s="12">
        <v>1.0</v>
      </c>
      <c r="E19" s="12">
        <v>1.0</v>
      </c>
      <c r="F19" s="12">
        <v>1.0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1">
        <v>300.0</v>
      </c>
      <c r="W19" s="13">
        <f t="shared" si="2"/>
        <v>225</v>
      </c>
    </row>
    <row r="20">
      <c r="A20" s="11" t="s">
        <v>22</v>
      </c>
      <c r="B20" s="12">
        <v>1.0</v>
      </c>
      <c r="C20" s="12">
        <v>1.0</v>
      </c>
      <c r="D20" s="12">
        <v>1.0</v>
      </c>
      <c r="E20" s="12">
        <v>1.0</v>
      </c>
      <c r="F20" s="12">
        <v>1.0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>
        <v>300.0</v>
      </c>
      <c r="W20" s="13">
        <f t="shared" si="2"/>
        <v>225</v>
      </c>
    </row>
    <row r="21">
      <c r="A21" s="11" t="s">
        <v>23</v>
      </c>
      <c r="B21" s="12">
        <v>1.0</v>
      </c>
      <c r="C21" s="12">
        <v>1.0</v>
      </c>
      <c r="D21" s="12">
        <v>1.0</v>
      </c>
      <c r="E21" s="12">
        <v>1.0</v>
      </c>
      <c r="F21" s="12">
        <v>1.0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>
        <v>300.0</v>
      </c>
      <c r="W21" s="13">
        <f t="shared" si="2"/>
        <v>225</v>
      </c>
    </row>
    <row r="22">
      <c r="A22" s="11" t="s">
        <v>24</v>
      </c>
      <c r="B22" s="12">
        <v>1.0</v>
      </c>
      <c r="C22" s="12">
        <v>1.0</v>
      </c>
      <c r="D22" s="12">
        <v>1.0</v>
      </c>
      <c r="E22" s="12">
        <v>1.0</v>
      </c>
      <c r="F22" s="12">
        <v>1.0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1">
        <v>300.0</v>
      </c>
      <c r="W22" s="13">
        <f t="shared" si="2"/>
        <v>225</v>
      </c>
    </row>
    <row r="23">
      <c r="A23" s="11" t="s">
        <v>25</v>
      </c>
      <c r="B23" s="12">
        <v>1.0</v>
      </c>
      <c r="C23" s="12">
        <v>1.0</v>
      </c>
      <c r="D23" s="12">
        <v>1.0</v>
      </c>
      <c r="E23" s="12">
        <v>1.0</v>
      </c>
      <c r="F23" s="12">
        <v>1.0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>
        <v>300.0</v>
      </c>
      <c r="W23" s="13">
        <f t="shared" si="2"/>
        <v>225</v>
      </c>
    </row>
    <row r="24">
      <c r="A24" s="11" t="s">
        <v>26</v>
      </c>
      <c r="B24" s="12">
        <v>1.0</v>
      </c>
      <c r="C24" s="12">
        <v>1.0</v>
      </c>
      <c r="D24" s="12">
        <v>1.0</v>
      </c>
      <c r="E24" s="12">
        <v>1.0</v>
      </c>
      <c r="F24" s="12">
        <v>1.0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>
        <v>300.0</v>
      </c>
      <c r="W24" s="13">
        <f t="shared" si="2"/>
        <v>225</v>
      </c>
    </row>
    <row r="25">
      <c r="A25" s="11" t="s">
        <v>27</v>
      </c>
      <c r="B25" s="12"/>
      <c r="C25" s="12"/>
      <c r="D25" s="12"/>
      <c r="E25" s="12"/>
      <c r="F25" s="12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>
        <v>225.0</v>
      </c>
      <c r="W25" s="13">
        <f t="shared" si="2"/>
        <v>225</v>
      </c>
    </row>
    <row r="26">
      <c r="A26" s="11" t="s">
        <v>28</v>
      </c>
      <c r="B26" s="12">
        <v>1.0</v>
      </c>
      <c r="C26" s="12">
        <v>1.0</v>
      </c>
      <c r="D26" s="12">
        <v>1.0</v>
      </c>
      <c r="E26" s="12">
        <v>1.0</v>
      </c>
      <c r="F26" s="12">
        <v>1.0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>
        <v>300.0</v>
      </c>
      <c r="W26" s="13">
        <f t="shared" si="2"/>
        <v>225</v>
      </c>
    </row>
    <row r="27">
      <c r="A27" s="11" t="s">
        <v>29</v>
      </c>
      <c r="B27" s="12">
        <v>1.0</v>
      </c>
      <c r="C27" s="12">
        <v>1.0</v>
      </c>
      <c r="D27" s="12">
        <v>1.0</v>
      </c>
      <c r="E27" s="12">
        <v>1.0</v>
      </c>
      <c r="F27" s="12">
        <v>1.0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>
        <v>300.0</v>
      </c>
      <c r="W27" s="13">
        <f t="shared" si="2"/>
        <v>225</v>
      </c>
    </row>
    <row r="28">
      <c r="A28" s="11" t="s">
        <v>30</v>
      </c>
      <c r="B28" s="12">
        <v>1.0</v>
      </c>
      <c r="C28" s="12">
        <v>1.0</v>
      </c>
      <c r="D28" s="12">
        <v>1.0</v>
      </c>
      <c r="E28" s="12">
        <v>1.0</v>
      </c>
      <c r="F28" s="12">
        <v>1.0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>
        <v>300.0</v>
      </c>
      <c r="W28" s="13">
        <f t="shared" si="2"/>
        <v>225</v>
      </c>
    </row>
    <row r="29">
      <c r="A29" s="11" t="s">
        <v>31</v>
      </c>
      <c r="B29" s="12">
        <v>1.0</v>
      </c>
      <c r="C29" s="12">
        <v>1.0</v>
      </c>
      <c r="D29" s="12">
        <v>1.0</v>
      </c>
      <c r="E29" s="12">
        <v>1.0</v>
      </c>
      <c r="F29" s="12">
        <v>1.0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>
        <v>300.0</v>
      </c>
      <c r="W29" s="13">
        <f t="shared" si="2"/>
        <v>225</v>
      </c>
    </row>
  </sheetData>
  <drawing r:id="rId1"/>
  <tableParts count="1">
    <tablePart r:id="rId3"/>
  </tableParts>
</worksheet>
</file>