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9200" windowHeight="7125" activeTab="5"/>
  </bookViews>
  <sheets>
    <sheet name="DB L1" sheetId="1" r:id="rId1"/>
    <sheet name="Résultat équipe" sheetId="5" r:id="rId2"/>
    <sheet name="mi temps avec le plus de but" sheetId="9" r:id="rId3"/>
    <sheet name="Les 2 equipes marquent" sheetId="10" r:id="rId4"/>
    <sheet name="cleansheet" sheetId="8" r:id="rId5"/>
    <sheet name="stat" sheetId="7" r:id="rId6"/>
  </sheets>
  <definedNames>
    <definedName name="_xlnm._FilterDatabase" localSheetId="0" hidden="1">'DB L1'!$A$1:$AE$380</definedName>
  </definedNames>
  <calcPr calcId="124519" calcMode="manual"/>
</workbook>
</file>

<file path=xl/calcChain.xml><?xml version="1.0" encoding="utf-8"?>
<calcChain xmlns="http://schemas.openxmlformats.org/spreadsheetml/2006/main">
  <c r="X11" i="8"/>
  <c r="AT11" s="1"/>
  <c r="Y11"/>
  <c r="AU11" s="1"/>
  <c r="Z11"/>
  <c r="AV11" s="1"/>
  <c r="AA11"/>
  <c r="AW11" s="1"/>
  <c r="AB11"/>
  <c r="AX11" s="1"/>
  <c r="AC11"/>
  <c r="AY11" s="1"/>
  <c r="AD11"/>
  <c r="AZ11" s="1"/>
  <c r="AE11"/>
  <c r="BA11" s="1"/>
  <c r="AF11"/>
  <c r="BB11" s="1"/>
  <c r="AG11"/>
  <c r="BC11" s="1"/>
  <c r="AH11"/>
  <c r="BD11" s="1"/>
  <c r="AI11"/>
  <c r="BE11" s="1"/>
  <c r="AJ11"/>
  <c r="BF11" s="1"/>
  <c r="AK11"/>
  <c r="BG11" s="1"/>
  <c r="AL11"/>
  <c r="BH11" s="1"/>
  <c r="AM11"/>
  <c r="BI11" s="1"/>
  <c r="AN11"/>
  <c r="BJ11" s="1"/>
  <c r="AO11"/>
  <c r="BK11" s="1"/>
  <c r="AP11"/>
  <c r="BL11" s="1"/>
  <c r="AQ11"/>
  <c r="BM11" s="1"/>
  <c r="X11" i="10"/>
  <c r="AT11" s="1"/>
  <c r="Y11"/>
  <c r="AU11" s="1"/>
  <c r="Z11"/>
  <c r="AV11" s="1"/>
  <c r="AA11"/>
  <c r="AW11" s="1"/>
  <c r="AB11"/>
  <c r="AX11" s="1"/>
  <c r="AC11"/>
  <c r="AY11" s="1"/>
  <c r="AD11"/>
  <c r="AZ11" s="1"/>
  <c r="AE11"/>
  <c r="BA11" s="1"/>
  <c r="AF11"/>
  <c r="BB11" s="1"/>
  <c r="AG11"/>
  <c r="BC11" s="1"/>
  <c r="AH11"/>
  <c r="BD11" s="1"/>
  <c r="AI11"/>
  <c r="BE11" s="1"/>
  <c r="AJ11"/>
  <c r="BF11" s="1"/>
  <c r="AK11"/>
  <c r="BG11" s="1"/>
  <c r="AL11"/>
  <c r="BH11" s="1"/>
  <c r="AM11"/>
  <c r="BI11" s="1"/>
  <c r="AN11"/>
  <c r="BJ11" s="1"/>
  <c r="AO11"/>
  <c r="BK11" s="1"/>
  <c r="AP11"/>
  <c r="BL11" s="1"/>
  <c r="AQ11"/>
  <c r="BM11" s="1"/>
  <c r="X11" i="9"/>
  <c r="AT11" s="1"/>
  <c r="Y11"/>
  <c r="BR2" s="1"/>
  <c r="F3" i="7" s="1"/>
  <c r="Z11" i="9"/>
  <c r="BS2" s="1"/>
  <c r="AA11"/>
  <c r="AW11" s="1"/>
  <c r="AB11"/>
  <c r="AX11" s="1"/>
  <c r="AC11"/>
  <c r="BV2" s="1"/>
  <c r="F7" i="7" s="1"/>
  <c r="AD11" i="9"/>
  <c r="BW2" s="1"/>
  <c r="F8" i="7" s="1"/>
  <c r="AE11" i="9"/>
  <c r="BA11" s="1"/>
  <c r="AF11"/>
  <c r="BB11" s="1"/>
  <c r="AG11"/>
  <c r="BZ2" s="1"/>
  <c r="F11" i="7" s="1"/>
  <c r="AH11" i="9"/>
  <c r="CA2" s="1"/>
  <c r="F12" i="7" s="1"/>
  <c r="AI11" i="9"/>
  <c r="BE11" s="1"/>
  <c r="AJ11"/>
  <c r="BF11" s="1"/>
  <c r="AK11"/>
  <c r="CD2" s="1"/>
  <c r="F15" i="7" s="1"/>
  <c r="AL11" i="9"/>
  <c r="CE2" s="1"/>
  <c r="F16" i="7" s="1"/>
  <c r="AM11" i="9"/>
  <c r="BI11" s="1"/>
  <c r="AN11"/>
  <c r="BJ11" s="1"/>
  <c r="AO11"/>
  <c r="CH2" s="1"/>
  <c r="F19" i="7" s="1"/>
  <c r="AP11" i="9"/>
  <c r="CI2" s="1"/>
  <c r="F20" i="7" s="1"/>
  <c r="AQ11" i="9"/>
  <c r="BM11" s="1"/>
  <c r="X11" i="5"/>
  <c r="AT11" s="1"/>
  <c r="Y11"/>
  <c r="AU11" s="1"/>
  <c r="Z11"/>
  <c r="AV11" s="1"/>
  <c r="AA11"/>
  <c r="AW11" s="1"/>
  <c r="AB11"/>
  <c r="AX11" s="1"/>
  <c r="AC11"/>
  <c r="AY11" s="1"/>
  <c r="AD11"/>
  <c r="AZ11" s="1"/>
  <c r="AE11"/>
  <c r="BA11" s="1"/>
  <c r="AF11"/>
  <c r="BB11" s="1"/>
  <c r="AG11"/>
  <c r="BC11" s="1"/>
  <c r="AH11"/>
  <c r="BD11" s="1"/>
  <c r="AI11"/>
  <c r="BE11" s="1"/>
  <c r="AJ11"/>
  <c r="BF11" s="1"/>
  <c r="AK11"/>
  <c r="BG11" s="1"/>
  <c r="AL11"/>
  <c r="BH11" s="1"/>
  <c r="AM11"/>
  <c r="BI11" s="1"/>
  <c r="AN11"/>
  <c r="BJ11" s="1"/>
  <c r="AO11"/>
  <c r="BK11" s="1"/>
  <c r="AP11"/>
  <c r="BL11" s="1"/>
  <c r="AQ11"/>
  <c r="BM11" s="1"/>
  <c r="G21" i="7"/>
  <c r="G20"/>
  <c r="G19"/>
  <c r="G18"/>
  <c r="G17"/>
  <c r="G16"/>
  <c r="G15"/>
  <c r="G14"/>
  <c r="G13"/>
  <c r="G12"/>
  <c r="G11"/>
  <c r="G10"/>
  <c r="G9"/>
  <c r="G8"/>
  <c r="G7"/>
  <c r="G6"/>
  <c r="G5"/>
  <c r="G4"/>
  <c r="F4"/>
  <c r="E21"/>
  <c r="E18"/>
  <c r="E17"/>
  <c r="E14"/>
  <c r="E13"/>
  <c r="E10"/>
  <c r="E9"/>
  <c r="E6"/>
  <c r="E5"/>
  <c r="C21"/>
  <c r="C20"/>
  <c r="C19"/>
  <c r="C18"/>
  <c r="C17"/>
  <c r="C16"/>
  <c r="C15"/>
  <c r="C14"/>
  <c r="C13"/>
  <c r="C12"/>
  <c r="C11"/>
  <c r="C10"/>
  <c r="C9"/>
  <c r="C8"/>
  <c r="C7"/>
  <c r="C6"/>
  <c r="C5"/>
  <c r="C4"/>
  <c r="C2"/>
  <c r="C3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Y3" i="8"/>
  <c r="Z3"/>
  <c r="AA3"/>
  <c r="AC3"/>
  <c r="AE3"/>
  <c r="AF3"/>
  <c r="AH3"/>
  <c r="AH4" s="1"/>
  <c r="AH5" s="1"/>
  <c r="AI3"/>
  <c r="AJ3"/>
  <c r="AK3"/>
  <c r="AL3"/>
  <c r="AO3"/>
  <c r="AP3"/>
  <c r="AQ3"/>
  <c r="AQ4" s="1"/>
  <c r="Y4"/>
  <c r="Z4"/>
  <c r="AA4"/>
  <c r="AA5" s="1"/>
  <c r="AC4"/>
  <c r="AE4"/>
  <c r="AF4"/>
  <c r="AG4"/>
  <c r="AI4"/>
  <c r="AJ4"/>
  <c r="AK4"/>
  <c r="AL4"/>
  <c r="AM4"/>
  <c r="AN4"/>
  <c r="AO4"/>
  <c r="AO5" s="1"/>
  <c r="AP4"/>
  <c r="Y5"/>
  <c r="Z5"/>
  <c r="AB5"/>
  <c r="AC5"/>
  <c r="AD5"/>
  <c r="AE5"/>
  <c r="AF5"/>
  <c r="AF6" s="1"/>
  <c r="AG5"/>
  <c r="AI5"/>
  <c r="AI6" s="1"/>
  <c r="AJ5"/>
  <c r="AK5"/>
  <c r="AL5"/>
  <c r="AM5"/>
  <c r="AM6" s="1"/>
  <c r="AM7" s="1"/>
  <c r="AN5"/>
  <c r="AP5"/>
  <c r="AQ5"/>
  <c r="Y6"/>
  <c r="Y7" s="1"/>
  <c r="Y8" s="1"/>
  <c r="Z6"/>
  <c r="AA6"/>
  <c r="AB6"/>
  <c r="AC6"/>
  <c r="AD6"/>
  <c r="AE6"/>
  <c r="AG6"/>
  <c r="AH6"/>
  <c r="AH7" s="1"/>
  <c r="AJ6"/>
  <c r="AK6"/>
  <c r="AL6"/>
  <c r="AN6"/>
  <c r="AO6"/>
  <c r="AP6"/>
  <c r="AQ6"/>
  <c r="Z7"/>
  <c r="Z8" s="1"/>
  <c r="Z9" s="1"/>
  <c r="Z10" s="1"/>
  <c r="AA7"/>
  <c r="AB7"/>
  <c r="AC7"/>
  <c r="AC8" s="1"/>
  <c r="AC9" s="1"/>
  <c r="AD7"/>
  <c r="AE7"/>
  <c r="AF7"/>
  <c r="AG7"/>
  <c r="AI7"/>
  <c r="AJ7"/>
  <c r="AK7"/>
  <c r="AK8" s="1"/>
  <c r="AL7"/>
  <c r="AN7"/>
  <c r="AO7"/>
  <c r="AP7"/>
  <c r="AQ7"/>
  <c r="AA8"/>
  <c r="AA9" s="1"/>
  <c r="AB8"/>
  <c r="AD8"/>
  <c r="AE8"/>
  <c r="AF8"/>
  <c r="AG8"/>
  <c r="AH8"/>
  <c r="AI8"/>
  <c r="AJ8"/>
  <c r="AL8"/>
  <c r="AM8"/>
  <c r="AM9" s="1"/>
  <c r="AM10" s="1"/>
  <c r="AN8"/>
  <c r="AO8"/>
  <c r="AO9" s="1"/>
  <c r="AP8"/>
  <c r="AQ8"/>
  <c r="Y9"/>
  <c r="AB9"/>
  <c r="AD9"/>
  <c r="AE9"/>
  <c r="AF9"/>
  <c r="AF10" s="1"/>
  <c r="AG9"/>
  <c r="AH9"/>
  <c r="AI9"/>
  <c r="AJ9"/>
  <c r="AK9"/>
  <c r="AL9"/>
  <c r="AN9"/>
  <c r="AP9"/>
  <c r="AQ9"/>
  <c r="Y10"/>
  <c r="AA10"/>
  <c r="AB10"/>
  <c r="AC10"/>
  <c r="AD10"/>
  <c r="AE10"/>
  <c r="AG10"/>
  <c r="AH10"/>
  <c r="AI10"/>
  <c r="AJ10"/>
  <c r="AK10"/>
  <c r="AL10"/>
  <c r="AN10"/>
  <c r="AO10"/>
  <c r="AP10"/>
  <c r="AQ10"/>
  <c r="X4"/>
  <c r="X5" s="1"/>
  <c r="X6"/>
  <c r="X7"/>
  <c r="X8"/>
  <c r="X9"/>
  <c r="X10" s="1"/>
  <c r="X3"/>
  <c r="X2"/>
  <c r="Y2"/>
  <c r="Z2"/>
  <c r="AA2"/>
  <c r="AB2"/>
  <c r="AB3" s="1"/>
  <c r="AB4" s="1"/>
  <c r="AC2"/>
  <c r="AD2"/>
  <c r="AD3" s="1"/>
  <c r="AD4" s="1"/>
  <c r="AE2"/>
  <c r="AF2"/>
  <c r="AG2"/>
  <c r="AG3" s="1"/>
  <c r="AH2"/>
  <c r="AI2"/>
  <c r="AJ2"/>
  <c r="AK2"/>
  <c r="AL2"/>
  <c r="AM2"/>
  <c r="AM3" s="1"/>
  <c r="AN2"/>
  <c r="AN3" s="1"/>
  <c r="AO2"/>
  <c r="AP2"/>
  <c r="AQ2"/>
  <c r="BT2" i="9"/>
  <c r="F5" i="7" s="1"/>
  <c r="BU2" i="9"/>
  <c r="F6" i="7" s="1"/>
  <c r="BX2" i="9"/>
  <c r="F9" i="7" s="1"/>
  <c r="BY2" i="9"/>
  <c r="F10" i="7" s="1"/>
  <c r="CB2" i="9"/>
  <c r="F13" i="7" s="1"/>
  <c r="CC2" i="9"/>
  <c r="F14" i="7" s="1"/>
  <c r="CF2" i="9"/>
  <c r="F17" i="7" s="1"/>
  <c r="CG2" i="9"/>
  <c r="F18" i="7" s="1"/>
  <c r="CJ2" i="9"/>
  <c r="F21" i="7" s="1"/>
  <c r="BQ2" i="9"/>
  <c r="F2" i="7" s="1"/>
  <c r="BR2" i="10"/>
  <c r="H3" i="7" s="1"/>
  <c r="BS2" i="10"/>
  <c r="H4" i="7" s="1"/>
  <c r="BT2" i="10"/>
  <c r="H5" i="7" s="1"/>
  <c r="BU2" i="10"/>
  <c r="H6" i="7" s="1"/>
  <c r="BV2" i="10"/>
  <c r="H7" i="7" s="1"/>
  <c r="BW2" i="10"/>
  <c r="H8" i="7" s="1"/>
  <c r="BX2" i="10"/>
  <c r="H9" i="7" s="1"/>
  <c r="BY2" i="10"/>
  <c r="H10" i="7" s="1"/>
  <c r="BZ2" i="10"/>
  <c r="H11" i="7" s="1"/>
  <c r="CA2" i="10"/>
  <c r="H12" i="7" s="1"/>
  <c r="CB2" i="10"/>
  <c r="H13" i="7" s="1"/>
  <c r="CC2" i="10"/>
  <c r="H14" i="7" s="1"/>
  <c r="CD2" i="10"/>
  <c r="H15" i="7" s="1"/>
  <c r="CE2" i="10"/>
  <c r="H16" i="7" s="1"/>
  <c r="CF2" i="10"/>
  <c r="H17" i="7" s="1"/>
  <c r="CG2" i="10"/>
  <c r="H18" i="7" s="1"/>
  <c r="CH2" i="10"/>
  <c r="H19" i="7" s="1"/>
  <c r="CI2" i="10"/>
  <c r="H20" i="7" s="1"/>
  <c r="CJ2" i="10"/>
  <c r="H21" i="7" s="1"/>
  <c r="BQ2" i="10"/>
  <c r="H2" i="7" s="1"/>
  <c r="U39" i="10"/>
  <c r="T39"/>
  <c r="S39"/>
  <c r="R39"/>
  <c r="Q39"/>
  <c r="P39"/>
  <c r="O39"/>
  <c r="N39"/>
  <c r="M39"/>
  <c r="L39"/>
  <c r="K39"/>
  <c r="J39"/>
  <c r="I39"/>
  <c r="H39"/>
  <c r="G39"/>
  <c r="F39"/>
  <c r="E39"/>
  <c r="D39"/>
  <c r="C39"/>
  <c r="B39"/>
  <c r="U38"/>
  <c r="T38"/>
  <c r="S38"/>
  <c r="R38"/>
  <c r="Q38"/>
  <c r="P38"/>
  <c r="O38"/>
  <c r="N38"/>
  <c r="M38"/>
  <c r="L38"/>
  <c r="K38"/>
  <c r="J38"/>
  <c r="I38"/>
  <c r="H38"/>
  <c r="G38"/>
  <c r="F38"/>
  <c r="E38"/>
  <c r="D38"/>
  <c r="C38"/>
  <c r="B38"/>
  <c r="U37"/>
  <c r="T37"/>
  <c r="S37"/>
  <c r="R37"/>
  <c r="Q37"/>
  <c r="P37"/>
  <c r="O37"/>
  <c r="N37"/>
  <c r="M37"/>
  <c r="L37"/>
  <c r="K37"/>
  <c r="J37"/>
  <c r="I37"/>
  <c r="H37"/>
  <c r="G37"/>
  <c r="F37"/>
  <c r="E37"/>
  <c r="D37"/>
  <c r="C37"/>
  <c r="B37"/>
  <c r="U36"/>
  <c r="T36"/>
  <c r="S36"/>
  <c r="R36"/>
  <c r="Q36"/>
  <c r="P36"/>
  <c r="O36"/>
  <c r="N36"/>
  <c r="M36"/>
  <c r="L36"/>
  <c r="K36"/>
  <c r="J36"/>
  <c r="I36"/>
  <c r="H36"/>
  <c r="G36"/>
  <c r="F36"/>
  <c r="E36"/>
  <c r="D36"/>
  <c r="C36"/>
  <c r="B36"/>
  <c r="U35"/>
  <c r="T35"/>
  <c r="S35"/>
  <c r="R35"/>
  <c r="Q35"/>
  <c r="P35"/>
  <c r="O35"/>
  <c r="N35"/>
  <c r="M35"/>
  <c r="L35"/>
  <c r="K35"/>
  <c r="J35"/>
  <c r="I35"/>
  <c r="H35"/>
  <c r="G35"/>
  <c r="F35"/>
  <c r="E35"/>
  <c r="D35"/>
  <c r="C35"/>
  <c r="B35"/>
  <c r="U34"/>
  <c r="T34"/>
  <c r="S34"/>
  <c r="R34"/>
  <c r="Q34"/>
  <c r="P34"/>
  <c r="O34"/>
  <c r="N34"/>
  <c r="M34"/>
  <c r="L34"/>
  <c r="K34"/>
  <c r="J34"/>
  <c r="I34"/>
  <c r="H34"/>
  <c r="G34"/>
  <c r="F34"/>
  <c r="E34"/>
  <c r="D34"/>
  <c r="C34"/>
  <c r="B34"/>
  <c r="U33"/>
  <c r="T33"/>
  <c r="S33"/>
  <c r="R33"/>
  <c r="Q33"/>
  <c r="P33"/>
  <c r="O33"/>
  <c r="N33"/>
  <c r="M33"/>
  <c r="L33"/>
  <c r="K33"/>
  <c r="J33"/>
  <c r="I33"/>
  <c r="H33"/>
  <c r="G33"/>
  <c r="F33"/>
  <c r="E33"/>
  <c r="D33"/>
  <c r="C33"/>
  <c r="B33"/>
  <c r="U32"/>
  <c r="T32"/>
  <c r="S32"/>
  <c r="R32"/>
  <c r="Q32"/>
  <c r="P32"/>
  <c r="O32"/>
  <c r="N32"/>
  <c r="M32"/>
  <c r="L32"/>
  <c r="K32"/>
  <c r="J32"/>
  <c r="I32"/>
  <c r="H32"/>
  <c r="G32"/>
  <c r="F32"/>
  <c r="E32"/>
  <c r="D32"/>
  <c r="C32"/>
  <c r="B32"/>
  <c r="U31"/>
  <c r="T31"/>
  <c r="S31"/>
  <c r="R31"/>
  <c r="Q31"/>
  <c r="P31"/>
  <c r="O31"/>
  <c r="N31"/>
  <c r="M31"/>
  <c r="L31"/>
  <c r="K31"/>
  <c r="J31"/>
  <c r="I31"/>
  <c r="H31"/>
  <c r="G31"/>
  <c r="F31"/>
  <c r="E31"/>
  <c r="D31"/>
  <c r="C31"/>
  <c r="B31"/>
  <c r="U30"/>
  <c r="T30"/>
  <c r="S30"/>
  <c r="R30"/>
  <c r="Q30"/>
  <c r="P30"/>
  <c r="O30"/>
  <c r="N30"/>
  <c r="M30"/>
  <c r="L30"/>
  <c r="K30"/>
  <c r="J30"/>
  <c r="I30"/>
  <c r="H30"/>
  <c r="G30"/>
  <c r="F30"/>
  <c r="E30"/>
  <c r="D30"/>
  <c r="C30"/>
  <c r="B30"/>
  <c r="U29"/>
  <c r="T29"/>
  <c r="S29"/>
  <c r="R29"/>
  <c r="Q29"/>
  <c r="P29"/>
  <c r="O29"/>
  <c r="N29"/>
  <c r="M29"/>
  <c r="L29"/>
  <c r="K29"/>
  <c r="J29"/>
  <c r="I29"/>
  <c r="H29"/>
  <c r="G29"/>
  <c r="F29"/>
  <c r="E29"/>
  <c r="D29"/>
  <c r="C29"/>
  <c r="B29"/>
  <c r="U28"/>
  <c r="T28"/>
  <c r="S28"/>
  <c r="R28"/>
  <c r="Q28"/>
  <c r="P28"/>
  <c r="O28"/>
  <c r="N28"/>
  <c r="M28"/>
  <c r="L28"/>
  <c r="K28"/>
  <c r="J28"/>
  <c r="I28"/>
  <c r="H28"/>
  <c r="G28"/>
  <c r="F28"/>
  <c r="E28"/>
  <c r="D28"/>
  <c r="C28"/>
  <c r="B28"/>
  <c r="U27"/>
  <c r="T27"/>
  <c r="S27"/>
  <c r="R27"/>
  <c r="Q27"/>
  <c r="P27"/>
  <c r="O27"/>
  <c r="N27"/>
  <c r="M27"/>
  <c r="L27"/>
  <c r="K27"/>
  <c r="J27"/>
  <c r="I27"/>
  <c r="H27"/>
  <c r="G27"/>
  <c r="F27"/>
  <c r="E27"/>
  <c r="D27"/>
  <c r="C27"/>
  <c r="B27"/>
  <c r="U26"/>
  <c r="T26"/>
  <c r="S26"/>
  <c r="R26"/>
  <c r="Q26"/>
  <c r="P26"/>
  <c r="O26"/>
  <c r="N26"/>
  <c r="M26"/>
  <c r="L26"/>
  <c r="K26"/>
  <c r="J26"/>
  <c r="I26"/>
  <c r="H26"/>
  <c r="G26"/>
  <c r="F26"/>
  <c r="E26"/>
  <c r="D26"/>
  <c r="C26"/>
  <c r="B26"/>
  <c r="U25"/>
  <c r="T25"/>
  <c r="S25"/>
  <c r="R25"/>
  <c r="Q25"/>
  <c r="P25"/>
  <c r="O25"/>
  <c r="N25"/>
  <c r="M25"/>
  <c r="L25"/>
  <c r="K25"/>
  <c r="J25"/>
  <c r="I25"/>
  <c r="H25"/>
  <c r="G25"/>
  <c r="F25"/>
  <c r="E25"/>
  <c r="D25"/>
  <c r="C25"/>
  <c r="B25"/>
  <c r="U24"/>
  <c r="T24"/>
  <c r="S24"/>
  <c r="R24"/>
  <c r="Q24"/>
  <c r="P24"/>
  <c r="O24"/>
  <c r="N24"/>
  <c r="M24"/>
  <c r="L24"/>
  <c r="K24"/>
  <c r="J24"/>
  <c r="I24"/>
  <c r="H24"/>
  <c r="G24"/>
  <c r="F24"/>
  <c r="E24"/>
  <c r="D24"/>
  <c r="C24"/>
  <c r="B24"/>
  <c r="U23"/>
  <c r="T23"/>
  <c r="S23"/>
  <c r="R23"/>
  <c r="Q23"/>
  <c r="P23"/>
  <c r="O23"/>
  <c r="N23"/>
  <c r="M23"/>
  <c r="L23"/>
  <c r="K23"/>
  <c r="J23"/>
  <c r="I23"/>
  <c r="H23"/>
  <c r="G23"/>
  <c r="F23"/>
  <c r="E23"/>
  <c r="D23"/>
  <c r="C23"/>
  <c r="B23"/>
  <c r="U22"/>
  <c r="T22"/>
  <c r="S22"/>
  <c r="R22"/>
  <c r="Q22"/>
  <c r="P22"/>
  <c r="O22"/>
  <c r="N22"/>
  <c r="M22"/>
  <c r="L22"/>
  <c r="K22"/>
  <c r="J22"/>
  <c r="I22"/>
  <c r="H22"/>
  <c r="G22"/>
  <c r="F22"/>
  <c r="E22"/>
  <c r="D22"/>
  <c r="C22"/>
  <c r="B22"/>
  <c r="U21"/>
  <c r="T21"/>
  <c r="S21"/>
  <c r="R21"/>
  <c r="Q21"/>
  <c r="P21"/>
  <c r="O21"/>
  <c r="N21"/>
  <c r="M21"/>
  <c r="L21"/>
  <c r="K21"/>
  <c r="J21"/>
  <c r="I21"/>
  <c r="H21"/>
  <c r="G21"/>
  <c r="F21"/>
  <c r="E21"/>
  <c r="D21"/>
  <c r="C21"/>
  <c r="B21"/>
  <c r="U20"/>
  <c r="T20"/>
  <c r="S20"/>
  <c r="R20"/>
  <c r="Q20"/>
  <c r="P20"/>
  <c r="O20"/>
  <c r="N20"/>
  <c r="M20"/>
  <c r="L20"/>
  <c r="K20"/>
  <c r="J20"/>
  <c r="I20"/>
  <c r="H20"/>
  <c r="G20"/>
  <c r="F20"/>
  <c r="E20"/>
  <c r="D20"/>
  <c r="C20"/>
  <c r="B20"/>
  <c r="U19"/>
  <c r="T19"/>
  <c r="S19"/>
  <c r="R19"/>
  <c r="Q19"/>
  <c r="P19"/>
  <c r="O19"/>
  <c r="N19"/>
  <c r="M19"/>
  <c r="L19"/>
  <c r="K19"/>
  <c r="J19"/>
  <c r="I19"/>
  <c r="H19"/>
  <c r="G19"/>
  <c r="F19"/>
  <c r="E19"/>
  <c r="D19"/>
  <c r="C19"/>
  <c r="B19"/>
  <c r="U18"/>
  <c r="T18"/>
  <c r="S18"/>
  <c r="R18"/>
  <c r="Q18"/>
  <c r="P18"/>
  <c r="O18"/>
  <c r="N18"/>
  <c r="M18"/>
  <c r="L18"/>
  <c r="K18"/>
  <c r="J18"/>
  <c r="I18"/>
  <c r="H18"/>
  <c r="G18"/>
  <c r="F18"/>
  <c r="E18"/>
  <c r="D18"/>
  <c r="C18"/>
  <c r="B18"/>
  <c r="U17"/>
  <c r="T17"/>
  <c r="S17"/>
  <c r="R17"/>
  <c r="Q17"/>
  <c r="P17"/>
  <c r="O17"/>
  <c r="N17"/>
  <c r="M17"/>
  <c r="L17"/>
  <c r="K17"/>
  <c r="J17"/>
  <c r="I17"/>
  <c r="H17"/>
  <c r="G17"/>
  <c r="F17"/>
  <c r="E17"/>
  <c r="D17"/>
  <c r="C17"/>
  <c r="B17"/>
  <c r="U16"/>
  <c r="T16"/>
  <c r="S16"/>
  <c r="R16"/>
  <c r="Q16"/>
  <c r="P16"/>
  <c r="O16"/>
  <c r="N16"/>
  <c r="M16"/>
  <c r="L16"/>
  <c r="K16"/>
  <c r="J16"/>
  <c r="I16"/>
  <c r="H16"/>
  <c r="G16"/>
  <c r="F16"/>
  <c r="E16"/>
  <c r="D16"/>
  <c r="C16"/>
  <c r="B16"/>
  <c r="U15"/>
  <c r="T15"/>
  <c r="S15"/>
  <c r="R15"/>
  <c r="Q15"/>
  <c r="P15"/>
  <c r="O15"/>
  <c r="N15"/>
  <c r="M15"/>
  <c r="L15"/>
  <c r="K15"/>
  <c r="J15"/>
  <c r="I15"/>
  <c r="H15"/>
  <c r="G15"/>
  <c r="F15"/>
  <c r="E15"/>
  <c r="D15"/>
  <c r="C15"/>
  <c r="B15"/>
  <c r="U14"/>
  <c r="T14"/>
  <c r="S14"/>
  <c r="R14"/>
  <c r="Q14"/>
  <c r="P14"/>
  <c r="O14"/>
  <c r="N14"/>
  <c r="M14"/>
  <c r="L14"/>
  <c r="K14"/>
  <c r="J14"/>
  <c r="I14"/>
  <c r="H14"/>
  <c r="G14"/>
  <c r="F14"/>
  <c r="E14"/>
  <c r="D14"/>
  <c r="C14"/>
  <c r="B14"/>
  <c r="U13"/>
  <c r="T13"/>
  <c r="S13"/>
  <c r="R13"/>
  <c r="Q13"/>
  <c r="P13"/>
  <c r="O13"/>
  <c r="N13"/>
  <c r="M13"/>
  <c r="L13"/>
  <c r="K13"/>
  <c r="J13"/>
  <c r="I13"/>
  <c r="H13"/>
  <c r="G13"/>
  <c r="F13"/>
  <c r="E13"/>
  <c r="D13"/>
  <c r="C13"/>
  <c r="B13"/>
  <c r="U12"/>
  <c r="T12"/>
  <c r="S12"/>
  <c r="R12"/>
  <c r="Q12"/>
  <c r="P12"/>
  <c r="O12"/>
  <c r="N12"/>
  <c r="M12"/>
  <c r="L12"/>
  <c r="K12"/>
  <c r="J12"/>
  <c r="I12"/>
  <c r="H12"/>
  <c r="G12"/>
  <c r="F12"/>
  <c r="E12"/>
  <c r="D12"/>
  <c r="C12"/>
  <c r="B12"/>
  <c r="U380" i="1"/>
  <c r="T380"/>
  <c r="U379"/>
  <c r="T379"/>
  <c r="U378"/>
  <c r="T378"/>
  <c r="U377"/>
  <c r="T377"/>
  <c r="U376"/>
  <c r="T376"/>
  <c r="U375"/>
  <c r="T375"/>
  <c r="U374"/>
  <c r="T374"/>
  <c r="U373"/>
  <c r="T373"/>
  <c r="U372"/>
  <c r="T372"/>
  <c r="U371"/>
  <c r="T371"/>
  <c r="U370"/>
  <c r="T370"/>
  <c r="U369"/>
  <c r="T369"/>
  <c r="U368"/>
  <c r="T368"/>
  <c r="U367"/>
  <c r="T367"/>
  <c r="U366"/>
  <c r="T366"/>
  <c r="U365"/>
  <c r="T365"/>
  <c r="U364"/>
  <c r="T364"/>
  <c r="U363"/>
  <c r="T363"/>
  <c r="U362"/>
  <c r="T362"/>
  <c r="U361"/>
  <c r="T361"/>
  <c r="U360"/>
  <c r="T360"/>
  <c r="U359"/>
  <c r="T359"/>
  <c r="U358"/>
  <c r="T358"/>
  <c r="U357"/>
  <c r="T357"/>
  <c r="U356"/>
  <c r="T356"/>
  <c r="U355"/>
  <c r="T355"/>
  <c r="U354"/>
  <c r="T354"/>
  <c r="U353"/>
  <c r="T353"/>
  <c r="U352"/>
  <c r="T352"/>
  <c r="U351"/>
  <c r="T351"/>
  <c r="U350"/>
  <c r="T350"/>
  <c r="U349"/>
  <c r="T349"/>
  <c r="U348"/>
  <c r="T348"/>
  <c r="U347"/>
  <c r="T347"/>
  <c r="U346"/>
  <c r="T346"/>
  <c r="U345"/>
  <c r="T345"/>
  <c r="U344"/>
  <c r="T344"/>
  <c r="U343"/>
  <c r="T343"/>
  <c r="U342"/>
  <c r="T342"/>
  <c r="U341"/>
  <c r="T341"/>
  <c r="U340"/>
  <c r="T340"/>
  <c r="U339"/>
  <c r="T339"/>
  <c r="U338"/>
  <c r="T338"/>
  <c r="U337"/>
  <c r="T337"/>
  <c r="U336"/>
  <c r="T336"/>
  <c r="U335"/>
  <c r="T335"/>
  <c r="U334"/>
  <c r="T334"/>
  <c r="U333"/>
  <c r="T333"/>
  <c r="U332"/>
  <c r="T332"/>
  <c r="U331"/>
  <c r="T331"/>
  <c r="U330"/>
  <c r="T330"/>
  <c r="U329"/>
  <c r="T329"/>
  <c r="U328"/>
  <c r="T328"/>
  <c r="U327"/>
  <c r="T327"/>
  <c r="U326"/>
  <c r="T326"/>
  <c r="U325"/>
  <c r="T325"/>
  <c r="U324"/>
  <c r="T324"/>
  <c r="U323"/>
  <c r="T323"/>
  <c r="U322"/>
  <c r="T322"/>
  <c r="U321"/>
  <c r="T321"/>
  <c r="U320"/>
  <c r="T320"/>
  <c r="U319"/>
  <c r="T319"/>
  <c r="U318"/>
  <c r="T318"/>
  <c r="U317"/>
  <c r="T317"/>
  <c r="U316"/>
  <c r="T316"/>
  <c r="U315"/>
  <c r="T315"/>
  <c r="U314"/>
  <c r="T314"/>
  <c r="U313"/>
  <c r="T313"/>
  <c r="U312"/>
  <c r="T312"/>
  <c r="U311"/>
  <c r="T311"/>
  <c r="U310"/>
  <c r="T310"/>
  <c r="U309"/>
  <c r="T309"/>
  <c r="U308"/>
  <c r="T308"/>
  <c r="U307"/>
  <c r="T307"/>
  <c r="U306"/>
  <c r="T306"/>
  <c r="U305"/>
  <c r="T305"/>
  <c r="U304"/>
  <c r="T304"/>
  <c r="U303"/>
  <c r="T303"/>
  <c r="U302"/>
  <c r="T302"/>
  <c r="U301"/>
  <c r="T301"/>
  <c r="U300"/>
  <c r="T300"/>
  <c r="U299"/>
  <c r="T299"/>
  <c r="U298"/>
  <c r="T298"/>
  <c r="U297"/>
  <c r="T297"/>
  <c r="U296"/>
  <c r="T296"/>
  <c r="U295"/>
  <c r="T295"/>
  <c r="U294"/>
  <c r="T294"/>
  <c r="U293"/>
  <c r="T293"/>
  <c r="U292"/>
  <c r="T292"/>
  <c r="U291"/>
  <c r="T291"/>
  <c r="U290"/>
  <c r="T290"/>
  <c r="U289"/>
  <c r="T289"/>
  <c r="U288"/>
  <c r="T288"/>
  <c r="U287"/>
  <c r="T287"/>
  <c r="U286"/>
  <c r="T286"/>
  <c r="U285"/>
  <c r="T285"/>
  <c r="U284"/>
  <c r="T284"/>
  <c r="U283"/>
  <c r="T283"/>
  <c r="U282"/>
  <c r="T282"/>
  <c r="U281"/>
  <c r="T281"/>
  <c r="U280"/>
  <c r="T280"/>
  <c r="U279"/>
  <c r="T279"/>
  <c r="U278"/>
  <c r="T278"/>
  <c r="U277"/>
  <c r="T277"/>
  <c r="U276"/>
  <c r="T276"/>
  <c r="U275"/>
  <c r="T275"/>
  <c r="U274"/>
  <c r="T274"/>
  <c r="U273"/>
  <c r="T273"/>
  <c r="U272"/>
  <c r="T272"/>
  <c r="U271"/>
  <c r="T271"/>
  <c r="U270"/>
  <c r="T270"/>
  <c r="U269"/>
  <c r="T269"/>
  <c r="U268"/>
  <c r="T268"/>
  <c r="U267"/>
  <c r="T267"/>
  <c r="U266"/>
  <c r="T266"/>
  <c r="U265"/>
  <c r="T265"/>
  <c r="U264"/>
  <c r="T264"/>
  <c r="U263"/>
  <c r="T263"/>
  <c r="U262"/>
  <c r="T262"/>
  <c r="U261"/>
  <c r="T261"/>
  <c r="U260"/>
  <c r="T260"/>
  <c r="U259"/>
  <c r="T259"/>
  <c r="U258"/>
  <c r="T258"/>
  <c r="U257"/>
  <c r="T257"/>
  <c r="U256"/>
  <c r="T256"/>
  <c r="U255"/>
  <c r="T255"/>
  <c r="U254"/>
  <c r="T254"/>
  <c r="U253"/>
  <c r="T253"/>
  <c r="U252"/>
  <c r="T252"/>
  <c r="U251"/>
  <c r="T251"/>
  <c r="U250"/>
  <c r="T250"/>
  <c r="U249"/>
  <c r="T249"/>
  <c r="U248"/>
  <c r="T248"/>
  <c r="U247"/>
  <c r="T247"/>
  <c r="U246"/>
  <c r="T246"/>
  <c r="U245"/>
  <c r="T245"/>
  <c r="U244"/>
  <c r="T244"/>
  <c r="U243"/>
  <c r="T243"/>
  <c r="U242"/>
  <c r="T242"/>
  <c r="U241"/>
  <c r="T241"/>
  <c r="U240"/>
  <c r="T240"/>
  <c r="U239"/>
  <c r="T239"/>
  <c r="U238"/>
  <c r="T238"/>
  <c r="U237"/>
  <c r="T237"/>
  <c r="U236"/>
  <c r="T236"/>
  <c r="U235"/>
  <c r="T235"/>
  <c r="U234"/>
  <c r="T234"/>
  <c r="U233"/>
  <c r="T233"/>
  <c r="U232"/>
  <c r="T232"/>
  <c r="U231"/>
  <c r="T231"/>
  <c r="U230"/>
  <c r="T230"/>
  <c r="U229"/>
  <c r="T229"/>
  <c r="U228"/>
  <c r="T228"/>
  <c r="U227"/>
  <c r="T227"/>
  <c r="U226"/>
  <c r="T226"/>
  <c r="U225"/>
  <c r="T225"/>
  <c r="U224"/>
  <c r="T224"/>
  <c r="U223"/>
  <c r="T223"/>
  <c r="U222"/>
  <c r="T222"/>
  <c r="U221"/>
  <c r="T221"/>
  <c r="U220"/>
  <c r="T220"/>
  <c r="U219"/>
  <c r="T219"/>
  <c r="U218"/>
  <c r="T218"/>
  <c r="U217"/>
  <c r="T217"/>
  <c r="U216"/>
  <c r="T216"/>
  <c r="U215"/>
  <c r="T215"/>
  <c r="U214"/>
  <c r="T214"/>
  <c r="U213"/>
  <c r="T213"/>
  <c r="U212"/>
  <c r="T212"/>
  <c r="U211"/>
  <c r="T211"/>
  <c r="U210"/>
  <c r="T210"/>
  <c r="U209"/>
  <c r="T209"/>
  <c r="U208"/>
  <c r="T208"/>
  <c r="U207"/>
  <c r="T207"/>
  <c r="U206"/>
  <c r="T206"/>
  <c r="U205"/>
  <c r="T205"/>
  <c r="U204"/>
  <c r="T204"/>
  <c r="U203"/>
  <c r="T203"/>
  <c r="U202"/>
  <c r="T202"/>
  <c r="U201"/>
  <c r="T201"/>
  <c r="U200"/>
  <c r="T200"/>
  <c r="U199"/>
  <c r="T199"/>
  <c r="U198"/>
  <c r="T198"/>
  <c r="U197"/>
  <c r="T197"/>
  <c r="U196"/>
  <c r="T196"/>
  <c r="U195"/>
  <c r="T195"/>
  <c r="U194"/>
  <c r="T194"/>
  <c r="U193"/>
  <c r="T193"/>
  <c r="U192"/>
  <c r="T192"/>
  <c r="U191"/>
  <c r="T191"/>
  <c r="U190"/>
  <c r="T190"/>
  <c r="U189"/>
  <c r="T189"/>
  <c r="U188"/>
  <c r="T188"/>
  <c r="U187"/>
  <c r="T187"/>
  <c r="U186"/>
  <c r="T186"/>
  <c r="U185"/>
  <c r="T185"/>
  <c r="U184"/>
  <c r="T184"/>
  <c r="U183"/>
  <c r="T183"/>
  <c r="U182"/>
  <c r="T182"/>
  <c r="U181"/>
  <c r="T181"/>
  <c r="U180"/>
  <c r="T180"/>
  <c r="U179"/>
  <c r="T179"/>
  <c r="U178"/>
  <c r="T178"/>
  <c r="U177"/>
  <c r="T177"/>
  <c r="U176"/>
  <c r="T176"/>
  <c r="U175"/>
  <c r="T175"/>
  <c r="U174"/>
  <c r="T174"/>
  <c r="U173"/>
  <c r="T173"/>
  <c r="U172"/>
  <c r="T172"/>
  <c r="U171"/>
  <c r="T171"/>
  <c r="U170"/>
  <c r="T170"/>
  <c r="U169"/>
  <c r="T169"/>
  <c r="U168"/>
  <c r="T168"/>
  <c r="U167"/>
  <c r="T167"/>
  <c r="U166"/>
  <c r="T166"/>
  <c r="U165"/>
  <c r="T165"/>
  <c r="U164"/>
  <c r="T164"/>
  <c r="U163"/>
  <c r="T163"/>
  <c r="U162"/>
  <c r="T162"/>
  <c r="U161"/>
  <c r="T161"/>
  <c r="U160"/>
  <c r="T160"/>
  <c r="U159"/>
  <c r="T159"/>
  <c r="U158"/>
  <c r="T158"/>
  <c r="U157"/>
  <c r="T157"/>
  <c r="U156"/>
  <c r="T156"/>
  <c r="U155"/>
  <c r="T155"/>
  <c r="U154"/>
  <c r="T154"/>
  <c r="U153"/>
  <c r="T153"/>
  <c r="U152"/>
  <c r="T152"/>
  <c r="U151"/>
  <c r="T151"/>
  <c r="U150"/>
  <c r="T150"/>
  <c r="U149"/>
  <c r="T149"/>
  <c r="U148"/>
  <c r="T148"/>
  <c r="U147"/>
  <c r="T147"/>
  <c r="U146"/>
  <c r="T146"/>
  <c r="U145"/>
  <c r="T145"/>
  <c r="U144"/>
  <c r="T144"/>
  <c r="U143"/>
  <c r="T143"/>
  <c r="U142"/>
  <c r="T142"/>
  <c r="U141"/>
  <c r="T141"/>
  <c r="U140"/>
  <c r="T140"/>
  <c r="U139"/>
  <c r="T139"/>
  <c r="U138"/>
  <c r="T138"/>
  <c r="U137"/>
  <c r="T137"/>
  <c r="U136"/>
  <c r="T136"/>
  <c r="U135"/>
  <c r="T135"/>
  <c r="U134"/>
  <c r="T134"/>
  <c r="U133"/>
  <c r="T133"/>
  <c r="U132"/>
  <c r="T132"/>
  <c r="U131"/>
  <c r="T131"/>
  <c r="U130"/>
  <c r="T130"/>
  <c r="U129"/>
  <c r="T129"/>
  <c r="U128"/>
  <c r="T128"/>
  <c r="U127"/>
  <c r="T127"/>
  <c r="U126"/>
  <c r="T126"/>
  <c r="U125"/>
  <c r="T125"/>
  <c r="U124"/>
  <c r="T124"/>
  <c r="U123"/>
  <c r="T123"/>
  <c r="U122"/>
  <c r="T122"/>
  <c r="U121"/>
  <c r="T121"/>
  <c r="U120"/>
  <c r="T120"/>
  <c r="U119"/>
  <c r="T119"/>
  <c r="U118"/>
  <c r="T118"/>
  <c r="U117"/>
  <c r="T117"/>
  <c r="U116"/>
  <c r="T116"/>
  <c r="U115"/>
  <c r="T115"/>
  <c r="U114"/>
  <c r="T114"/>
  <c r="U113"/>
  <c r="T113"/>
  <c r="U112"/>
  <c r="T112"/>
  <c r="U111"/>
  <c r="T111"/>
  <c r="U110"/>
  <c r="T110"/>
  <c r="U109"/>
  <c r="T109"/>
  <c r="U108"/>
  <c r="T108"/>
  <c r="U107"/>
  <c r="T107"/>
  <c r="U106"/>
  <c r="T106"/>
  <c r="U105"/>
  <c r="T105"/>
  <c r="U104"/>
  <c r="T104"/>
  <c r="U103"/>
  <c r="T103"/>
  <c r="U102"/>
  <c r="T102"/>
  <c r="U101"/>
  <c r="T101"/>
  <c r="U100"/>
  <c r="T100"/>
  <c r="U99"/>
  <c r="T99"/>
  <c r="U98"/>
  <c r="T98"/>
  <c r="U97"/>
  <c r="T97"/>
  <c r="U96"/>
  <c r="T96"/>
  <c r="U95"/>
  <c r="T95"/>
  <c r="U94"/>
  <c r="T94"/>
  <c r="U93"/>
  <c r="T93"/>
  <c r="U92"/>
  <c r="T92"/>
  <c r="U91"/>
  <c r="T91"/>
  <c r="U90"/>
  <c r="T90"/>
  <c r="U89"/>
  <c r="T89"/>
  <c r="U88"/>
  <c r="T88"/>
  <c r="U87"/>
  <c r="T87"/>
  <c r="U86"/>
  <c r="T86"/>
  <c r="U85"/>
  <c r="T85"/>
  <c r="U84"/>
  <c r="T84"/>
  <c r="U83"/>
  <c r="T83"/>
  <c r="U82"/>
  <c r="T82"/>
  <c r="U81"/>
  <c r="T81"/>
  <c r="U80"/>
  <c r="T80"/>
  <c r="U79"/>
  <c r="T79"/>
  <c r="U78"/>
  <c r="T78"/>
  <c r="U77"/>
  <c r="T77"/>
  <c r="U76"/>
  <c r="T76"/>
  <c r="U75"/>
  <c r="T75"/>
  <c r="U74"/>
  <c r="T74"/>
  <c r="U73"/>
  <c r="T73"/>
  <c r="U72"/>
  <c r="T72"/>
  <c r="U71"/>
  <c r="T71"/>
  <c r="U70"/>
  <c r="T70"/>
  <c r="U69"/>
  <c r="T69"/>
  <c r="U68"/>
  <c r="T68"/>
  <c r="U67"/>
  <c r="T67"/>
  <c r="U66"/>
  <c r="T66"/>
  <c r="U65"/>
  <c r="T65"/>
  <c r="U64"/>
  <c r="T64"/>
  <c r="U63"/>
  <c r="T63"/>
  <c r="U62"/>
  <c r="T62"/>
  <c r="U61"/>
  <c r="T61"/>
  <c r="U60"/>
  <c r="T60"/>
  <c r="U59"/>
  <c r="T59"/>
  <c r="U58"/>
  <c r="T58"/>
  <c r="U57"/>
  <c r="T57"/>
  <c r="U56"/>
  <c r="T56"/>
  <c r="U55"/>
  <c r="T55"/>
  <c r="U54"/>
  <c r="T54"/>
  <c r="U53"/>
  <c r="T53"/>
  <c r="U52"/>
  <c r="T52"/>
  <c r="U51"/>
  <c r="T51"/>
  <c r="U50"/>
  <c r="T50"/>
  <c r="U49"/>
  <c r="T49"/>
  <c r="U48"/>
  <c r="T48"/>
  <c r="U47"/>
  <c r="T47"/>
  <c r="U46"/>
  <c r="T46"/>
  <c r="U45"/>
  <c r="T45"/>
  <c r="U44"/>
  <c r="T44"/>
  <c r="U43"/>
  <c r="T43"/>
  <c r="U42"/>
  <c r="T42"/>
  <c r="U41"/>
  <c r="T41"/>
  <c r="U40"/>
  <c r="T40"/>
  <c r="U39"/>
  <c r="T39"/>
  <c r="U38"/>
  <c r="T38"/>
  <c r="U37"/>
  <c r="T37"/>
  <c r="U36"/>
  <c r="T36"/>
  <c r="U35"/>
  <c r="T35"/>
  <c r="U34"/>
  <c r="T34"/>
  <c r="U33"/>
  <c r="T33"/>
  <c r="U32"/>
  <c r="T32"/>
  <c r="U31"/>
  <c r="T31"/>
  <c r="U30"/>
  <c r="T30"/>
  <c r="U29"/>
  <c r="T29"/>
  <c r="U28"/>
  <c r="T28"/>
  <c r="U27"/>
  <c r="T27"/>
  <c r="U26"/>
  <c r="T26"/>
  <c r="U25"/>
  <c r="T25"/>
  <c r="U24"/>
  <c r="T24"/>
  <c r="U23"/>
  <c r="T23"/>
  <c r="U22"/>
  <c r="T22"/>
  <c r="U21"/>
  <c r="T21"/>
  <c r="U20"/>
  <c r="T20"/>
  <c r="U19"/>
  <c r="T19"/>
  <c r="U18"/>
  <c r="T18"/>
  <c r="U17"/>
  <c r="T17"/>
  <c r="U16"/>
  <c r="T16"/>
  <c r="U15"/>
  <c r="T15"/>
  <c r="U14"/>
  <c r="T14"/>
  <c r="U13"/>
  <c r="T13"/>
  <c r="U12"/>
  <c r="T12"/>
  <c r="U11"/>
  <c r="T11"/>
  <c r="U10"/>
  <c r="T10"/>
  <c r="U9"/>
  <c r="T9"/>
  <c r="U8"/>
  <c r="T8"/>
  <c r="U7"/>
  <c r="T7"/>
  <c r="U6"/>
  <c r="T6"/>
  <c r="U5"/>
  <c r="T5"/>
  <c r="U4"/>
  <c r="T4"/>
  <c r="U3"/>
  <c r="T3"/>
  <c r="U2"/>
  <c r="T2"/>
  <c r="C39" i="9"/>
  <c r="D39"/>
  <c r="E39"/>
  <c r="F39"/>
  <c r="G39"/>
  <c r="H39"/>
  <c r="I39"/>
  <c r="J39"/>
  <c r="K39"/>
  <c r="L39"/>
  <c r="M39"/>
  <c r="N39"/>
  <c r="O39"/>
  <c r="P39"/>
  <c r="Q39"/>
  <c r="R39"/>
  <c r="S39"/>
  <c r="T39"/>
  <c r="U39"/>
  <c r="U38"/>
  <c r="C38"/>
  <c r="D38"/>
  <c r="E38"/>
  <c r="F38"/>
  <c r="G38"/>
  <c r="H38"/>
  <c r="I38"/>
  <c r="J38"/>
  <c r="K38"/>
  <c r="L38"/>
  <c r="M38"/>
  <c r="N38"/>
  <c r="O38"/>
  <c r="P38"/>
  <c r="Q38"/>
  <c r="R38"/>
  <c r="S38"/>
  <c r="T38"/>
  <c r="C37"/>
  <c r="D37"/>
  <c r="E37"/>
  <c r="F37"/>
  <c r="G37"/>
  <c r="H37"/>
  <c r="I37"/>
  <c r="J37"/>
  <c r="K37"/>
  <c r="L37"/>
  <c r="M37"/>
  <c r="N37"/>
  <c r="O37"/>
  <c r="P37"/>
  <c r="Q37"/>
  <c r="R37"/>
  <c r="S37"/>
  <c r="T37"/>
  <c r="U37"/>
  <c r="C36"/>
  <c r="D36"/>
  <c r="E36"/>
  <c r="F36"/>
  <c r="G36"/>
  <c r="H36"/>
  <c r="I36"/>
  <c r="J36"/>
  <c r="K36"/>
  <c r="L36"/>
  <c r="M36"/>
  <c r="N36"/>
  <c r="O36"/>
  <c r="P36"/>
  <c r="Q36"/>
  <c r="R36"/>
  <c r="S36"/>
  <c r="T36"/>
  <c r="U36"/>
  <c r="C35"/>
  <c r="D35"/>
  <c r="E35"/>
  <c r="F35"/>
  <c r="G35"/>
  <c r="H35"/>
  <c r="I35"/>
  <c r="J35"/>
  <c r="K35"/>
  <c r="L35"/>
  <c r="M35"/>
  <c r="N35"/>
  <c r="O35"/>
  <c r="P35"/>
  <c r="Q35"/>
  <c r="R35"/>
  <c r="S35"/>
  <c r="T35"/>
  <c r="U35"/>
  <c r="C34"/>
  <c r="D34"/>
  <c r="E34"/>
  <c r="F34"/>
  <c r="G34"/>
  <c r="H34"/>
  <c r="I34"/>
  <c r="J34"/>
  <c r="K34"/>
  <c r="L34"/>
  <c r="M34"/>
  <c r="N34"/>
  <c r="O34"/>
  <c r="P34"/>
  <c r="Q34"/>
  <c r="R34"/>
  <c r="S34"/>
  <c r="T34"/>
  <c r="U34"/>
  <c r="C33"/>
  <c r="D33"/>
  <c r="E33"/>
  <c r="F33"/>
  <c r="G33"/>
  <c r="H33"/>
  <c r="I33"/>
  <c r="J33"/>
  <c r="K33"/>
  <c r="L33"/>
  <c r="M33"/>
  <c r="N33"/>
  <c r="O33"/>
  <c r="P33"/>
  <c r="Q33"/>
  <c r="R33"/>
  <c r="S33"/>
  <c r="T33"/>
  <c r="U33"/>
  <c r="C32"/>
  <c r="D32"/>
  <c r="E32"/>
  <c r="F32"/>
  <c r="G32"/>
  <c r="H32"/>
  <c r="I32"/>
  <c r="J32"/>
  <c r="K32"/>
  <c r="L32"/>
  <c r="M32"/>
  <c r="N32"/>
  <c r="O32"/>
  <c r="P32"/>
  <c r="Q32"/>
  <c r="R32"/>
  <c r="S32"/>
  <c r="T32"/>
  <c r="U32"/>
  <c r="C31"/>
  <c r="D31"/>
  <c r="E31"/>
  <c r="F31"/>
  <c r="G31"/>
  <c r="H31"/>
  <c r="I31"/>
  <c r="J31"/>
  <c r="K31"/>
  <c r="L31"/>
  <c r="M31"/>
  <c r="N31"/>
  <c r="O31"/>
  <c r="P31"/>
  <c r="Q31"/>
  <c r="R31"/>
  <c r="S31"/>
  <c r="T31"/>
  <c r="U31"/>
  <c r="C30"/>
  <c r="D30"/>
  <c r="E30"/>
  <c r="F30"/>
  <c r="G30"/>
  <c r="H30"/>
  <c r="I30"/>
  <c r="J30"/>
  <c r="K30"/>
  <c r="L30"/>
  <c r="M30"/>
  <c r="N30"/>
  <c r="O30"/>
  <c r="P30"/>
  <c r="Q30"/>
  <c r="R30"/>
  <c r="S30"/>
  <c r="T30"/>
  <c r="U30"/>
  <c r="C29"/>
  <c r="D29"/>
  <c r="E29"/>
  <c r="F29"/>
  <c r="G29"/>
  <c r="H29"/>
  <c r="I29"/>
  <c r="J29"/>
  <c r="K29"/>
  <c r="L29"/>
  <c r="M29"/>
  <c r="N29"/>
  <c r="O29"/>
  <c r="P29"/>
  <c r="Q29"/>
  <c r="R29"/>
  <c r="S29"/>
  <c r="T29"/>
  <c r="U29"/>
  <c r="C28"/>
  <c r="D28"/>
  <c r="E28"/>
  <c r="F28"/>
  <c r="G28"/>
  <c r="H28"/>
  <c r="I28"/>
  <c r="J28"/>
  <c r="K28"/>
  <c r="L28"/>
  <c r="M28"/>
  <c r="N28"/>
  <c r="O28"/>
  <c r="P28"/>
  <c r="Q28"/>
  <c r="R28"/>
  <c r="S28"/>
  <c r="T28"/>
  <c r="U28"/>
  <c r="C27"/>
  <c r="D27"/>
  <c r="E27"/>
  <c r="F27"/>
  <c r="G27"/>
  <c r="H27"/>
  <c r="I27"/>
  <c r="J27"/>
  <c r="K27"/>
  <c r="L27"/>
  <c r="M27"/>
  <c r="N27"/>
  <c r="O27"/>
  <c r="P27"/>
  <c r="Q27"/>
  <c r="R27"/>
  <c r="S27"/>
  <c r="T27"/>
  <c r="U27"/>
  <c r="C26"/>
  <c r="D26"/>
  <c r="E26"/>
  <c r="F26"/>
  <c r="G26"/>
  <c r="H26"/>
  <c r="I26"/>
  <c r="J26"/>
  <c r="K26"/>
  <c r="L26"/>
  <c r="M26"/>
  <c r="N26"/>
  <c r="O26"/>
  <c r="P26"/>
  <c r="Q26"/>
  <c r="R26"/>
  <c r="S26"/>
  <c r="T26"/>
  <c r="U26"/>
  <c r="C25"/>
  <c r="D25"/>
  <c r="E25"/>
  <c r="F25"/>
  <c r="G25"/>
  <c r="H25"/>
  <c r="I25"/>
  <c r="J25"/>
  <c r="K25"/>
  <c r="L25"/>
  <c r="M25"/>
  <c r="N25"/>
  <c r="O25"/>
  <c r="P25"/>
  <c r="Q25"/>
  <c r="R25"/>
  <c r="S25"/>
  <c r="T25"/>
  <c r="U25"/>
  <c r="C24"/>
  <c r="D24"/>
  <c r="E24"/>
  <c r="F24"/>
  <c r="G24"/>
  <c r="H24"/>
  <c r="I24"/>
  <c r="J24"/>
  <c r="K24"/>
  <c r="L24"/>
  <c r="M24"/>
  <c r="N24"/>
  <c r="O24"/>
  <c r="P24"/>
  <c r="Q24"/>
  <c r="R24"/>
  <c r="S24"/>
  <c r="T24"/>
  <c r="U24"/>
  <c r="C23"/>
  <c r="D23"/>
  <c r="E23"/>
  <c r="F23"/>
  <c r="G23"/>
  <c r="H23"/>
  <c r="I23"/>
  <c r="J23"/>
  <c r="K23"/>
  <c r="L23"/>
  <c r="M23"/>
  <c r="N23"/>
  <c r="O23"/>
  <c r="P23"/>
  <c r="Q23"/>
  <c r="R23"/>
  <c r="S23"/>
  <c r="T23"/>
  <c r="U23"/>
  <c r="C22"/>
  <c r="D22"/>
  <c r="E22"/>
  <c r="F22"/>
  <c r="G22"/>
  <c r="H22"/>
  <c r="I22"/>
  <c r="J22"/>
  <c r="K22"/>
  <c r="L22"/>
  <c r="M22"/>
  <c r="N22"/>
  <c r="O22"/>
  <c r="P22"/>
  <c r="Q22"/>
  <c r="R22"/>
  <c r="S22"/>
  <c r="T22"/>
  <c r="U22"/>
  <c r="C21"/>
  <c r="D21"/>
  <c r="E21"/>
  <c r="F21"/>
  <c r="G21"/>
  <c r="H21"/>
  <c r="I21"/>
  <c r="J21"/>
  <c r="K21"/>
  <c r="L21"/>
  <c r="M21"/>
  <c r="N21"/>
  <c r="O21"/>
  <c r="P21"/>
  <c r="Q21"/>
  <c r="R21"/>
  <c r="S21"/>
  <c r="T21"/>
  <c r="U21"/>
  <c r="C20"/>
  <c r="D20"/>
  <c r="E20"/>
  <c r="F20"/>
  <c r="G20"/>
  <c r="H20"/>
  <c r="I20"/>
  <c r="J20"/>
  <c r="K20"/>
  <c r="L20"/>
  <c r="M20"/>
  <c r="N20"/>
  <c r="O20"/>
  <c r="P20"/>
  <c r="Q20"/>
  <c r="R20"/>
  <c r="S20"/>
  <c r="T20"/>
  <c r="U20"/>
  <c r="C19"/>
  <c r="D19"/>
  <c r="E19"/>
  <c r="F19"/>
  <c r="G19"/>
  <c r="H19"/>
  <c r="I19"/>
  <c r="J19"/>
  <c r="K19"/>
  <c r="L19"/>
  <c r="M19"/>
  <c r="N19"/>
  <c r="O19"/>
  <c r="P19"/>
  <c r="Q19"/>
  <c r="R19"/>
  <c r="S19"/>
  <c r="T19"/>
  <c r="U19"/>
  <c r="C18"/>
  <c r="D18"/>
  <c r="E18"/>
  <c r="F18"/>
  <c r="G18"/>
  <c r="H18"/>
  <c r="I18"/>
  <c r="J18"/>
  <c r="K18"/>
  <c r="L18"/>
  <c r="M18"/>
  <c r="N18"/>
  <c r="O18"/>
  <c r="P18"/>
  <c r="Q18"/>
  <c r="R18"/>
  <c r="S18"/>
  <c r="T18"/>
  <c r="U18"/>
  <c r="C17"/>
  <c r="D17"/>
  <c r="E17"/>
  <c r="F17"/>
  <c r="G17"/>
  <c r="H17"/>
  <c r="I17"/>
  <c r="J17"/>
  <c r="K17"/>
  <c r="L17"/>
  <c r="M17"/>
  <c r="N17"/>
  <c r="O17"/>
  <c r="P17"/>
  <c r="Q17"/>
  <c r="R17"/>
  <c r="S17"/>
  <c r="T17"/>
  <c r="U17"/>
  <c r="C16"/>
  <c r="D16"/>
  <c r="E16"/>
  <c r="F16"/>
  <c r="G16"/>
  <c r="H16"/>
  <c r="I16"/>
  <c r="J16"/>
  <c r="K16"/>
  <c r="L16"/>
  <c r="M16"/>
  <c r="N16"/>
  <c r="O16"/>
  <c r="P16"/>
  <c r="Q16"/>
  <c r="R16"/>
  <c r="S16"/>
  <c r="T16"/>
  <c r="U16"/>
  <c r="C15"/>
  <c r="D15"/>
  <c r="E15"/>
  <c r="F15"/>
  <c r="G15"/>
  <c r="H15"/>
  <c r="I15"/>
  <c r="J15"/>
  <c r="K15"/>
  <c r="L15"/>
  <c r="M15"/>
  <c r="N15"/>
  <c r="O15"/>
  <c r="P15"/>
  <c r="Q15"/>
  <c r="R15"/>
  <c r="S15"/>
  <c r="T15"/>
  <c r="U15"/>
  <c r="C14"/>
  <c r="D14"/>
  <c r="E14"/>
  <c r="F14"/>
  <c r="G14"/>
  <c r="H14"/>
  <c r="I14"/>
  <c r="J14"/>
  <c r="K14"/>
  <c r="L14"/>
  <c r="M14"/>
  <c r="N14"/>
  <c r="O14"/>
  <c r="P14"/>
  <c r="Q14"/>
  <c r="R14"/>
  <c r="S14"/>
  <c r="T14"/>
  <c r="U14"/>
  <c r="C13"/>
  <c r="D13"/>
  <c r="E13"/>
  <c r="F13"/>
  <c r="G13"/>
  <c r="H13"/>
  <c r="I13"/>
  <c r="J13"/>
  <c r="K13"/>
  <c r="L13"/>
  <c r="M13"/>
  <c r="N13"/>
  <c r="O13"/>
  <c r="P13"/>
  <c r="Q13"/>
  <c r="R13"/>
  <c r="S13"/>
  <c r="T13"/>
  <c r="U13"/>
  <c r="C12"/>
  <c r="D12"/>
  <c r="E12"/>
  <c r="F12"/>
  <c r="G12"/>
  <c r="H12"/>
  <c r="I12"/>
  <c r="J12"/>
  <c r="K12"/>
  <c r="L12"/>
  <c r="M12"/>
  <c r="N12"/>
  <c r="O12"/>
  <c r="P12"/>
  <c r="Q12"/>
  <c r="R12"/>
  <c r="S12"/>
  <c r="T12"/>
  <c r="U12"/>
  <c r="C11"/>
  <c r="D11"/>
  <c r="E11"/>
  <c r="F11"/>
  <c r="G11"/>
  <c r="H11"/>
  <c r="I11"/>
  <c r="J11"/>
  <c r="K11"/>
  <c r="L11"/>
  <c r="M11"/>
  <c r="N11"/>
  <c r="O11"/>
  <c r="P11"/>
  <c r="Q11"/>
  <c r="R11"/>
  <c r="S11"/>
  <c r="T11"/>
  <c r="U11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C10"/>
  <c r="Y10" s="1"/>
  <c r="AU10" s="1"/>
  <c r="D10"/>
  <c r="E10"/>
  <c r="F10"/>
  <c r="G10"/>
  <c r="AC10" s="1"/>
  <c r="AY10" s="1"/>
  <c r="H10"/>
  <c r="AD10" s="1"/>
  <c r="AZ10" s="1"/>
  <c r="I10"/>
  <c r="J10"/>
  <c r="K10"/>
  <c r="AG10" s="1"/>
  <c r="BC10" s="1"/>
  <c r="L10"/>
  <c r="M10"/>
  <c r="N10"/>
  <c r="O10"/>
  <c r="P10"/>
  <c r="AL10" s="1"/>
  <c r="BH10" s="1"/>
  <c r="Q10"/>
  <c r="R10"/>
  <c r="S10"/>
  <c r="T10"/>
  <c r="U10"/>
  <c r="AQ10" s="1"/>
  <c r="BM10" s="1"/>
  <c r="C9"/>
  <c r="D9"/>
  <c r="E9"/>
  <c r="F9"/>
  <c r="G9"/>
  <c r="H9"/>
  <c r="AD9" s="1"/>
  <c r="AZ9" s="1"/>
  <c r="I9"/>
  <c r="J9"/>
  <c r="K9"/>
  <c r="L9"/>
  <c r="M9"/>
  <c r="AI9" s="1"/>
  <c r="BE9" s="1"/>
  <c r="N9"/>
  <c r="O9"/>
  <c r="P9"/>
  <c r="AL9" s="1"/>
  <c r="BH9" s="1"/>
  <c r="Q9"/>
  <c r="R9"/>
  <c r="AN9" s="1"/>
  <c r="BJ9" s="1"/>
  <c r="S9"/>
  <c r="T9"/>
  <c r="AP9" s="1"/>
  <c r="BL9" s="1"/>
  <c r="U9"/>
  <c r="AQ9" s="1"/>
  <c r="BM9" s="1"/>
  <c r="C8"/>
  <c r="D8"/>
  <c r="E8"/>
  <c r="F8"/>
  <c r="G8"/>
  <c r="H8"/>
  <c r="I8"/>
  <c r="J8"/>
  <c r="K8"/>
  <c r="L8"/>
  <c r="M8"/>
  <c r="AI8" s="1"/>
  <c r="BE8" s="1"/>
  <c r="N8"/>
  <c r="O8"/>
  <c r="P8"/>
  <c r="Q8"/>
  <c r="R8"/>
  <c r="AN8" s="1"/>
  <c r="BJ8" s="1"/>
  <c r="S8"/>
  <c r="AO8" s="1"/>
  <c r="AO9" s="1"/>
  <c r="T8"/>
  <c r="U8"/>
  <c r="AQ8" s="1"/>
  <c r="BM8" s="1"/>
  <c r="C7"/>
  <c r="D7"/>
  <c r="Z7" s="1"/>
  <c r="AV7" s="1"/>
  <c r="E7"/>
  <c r="F7"/>
  <c r="G7"/>
  <c r="AC7" s="1"/>
  <c r="AY7" s="1"/>
  <c r="H7"/>
  <c r="I7"/>
  <c r="AE7" s="1"/>
  <c r="AE8" s="1"/>
  <c r="AE9" s="1"/>
  <c r="AE10" s="1"/>
  <c r="BA10" s="1"/>
  <c r="J7"/>
  <c r="K7"/>
  <c r="L7"/>
  <c r="M7"/>
  <c r="AI7" s="1"/>
  <c r="BE7" s="1"/>
  <c r="N7"/>
  <c r="O7"/>
  <c r="P7"/>
  <c r="AL7" s="1"/>
  <c r="BH7" s="1"/>
  <c r="Q7"/>
  <c r="R7"/>
  <c r="AN7" s="1"/>
  <c r="BJ7" s="1"/>
  <c r="S7"/>
  <c r="AO7" s="1"/>
  <c r="BK7" s="1"/>
  <c r="T7"/>
  <c r="AP7" s="1"/>
  <c r="BL7" s="1"/>
  <c r="U7"/>
  <c r="C6"/>
  <c r="D6"/>
  <c r="Z6" s="1"/>
  <c r="AV6" s="1"/>
  <c r="E6"/>
  <c r="AA6" s="1"/>
  <c r="AW6" s="1"/>
  <c r="F6"/>
  <c r="G6"/>
  <c r="H6"/>
  <c r="AD6" s="1"/>
  <c r="AD7" s="1"/>
  <c r="AD8" s="1"/>
  <c r="AZ8" s="1"/>
  <c r="I6"/>
  <c r="J6"/>
  <c r="AF6" s="1"/>
  <c r="BB6" s="1"/>
  <c r="K6"/>
  <c r="AG6" s="1"/>
  <c r="BC6" s="1"/>
  <c r="L6"/>
  <c r="AH6" s="1"/>
  <c r="AH7" s="1"/>
  <c r="AH8" s="1"/>
  <c r="AH9" s="1"/>
  <c r="AH10" s="1"/>
  <c r="BD10" s="1"/>
  <c r="M6"/>
  <c r="N6"/>
  <c r="AJ6" s="1"/>
  <c r="BF6" s="1"/>
  <c r="O6"/>
  <c r="P6"/>
  <c r="AL6" s="1"/>
  <c r="BH6" s="1"/>
  <c r="Q6"/>
  <c r="R6"/>
  <c r="AN6" s="1"/>
  <c r="BJ6" s="1"/>
  <c r="S6"/>
  <c r="T6"/>
  <c r="AP6" s="1"/>
  <c r="BL6" s="1"/>
  <c r="U6"/>
  <c r="AQ6" s="1"/>
  <c r="BM6" s="1"/>
  <c r="C5"/>
  <c r="Y5" s="1"/>
  <c r="Y6" s="1"/>
  <c r="Y7" s="1"/>
  <c r="Y8" s="1"/>
  <c r="Y9" s="1"/>
  <c r="AU9" s="1"/>
  <c r="D5"/>
  <c r="E5"/>
  <c r="F5"/>
  <c r="G5"/>
  <c r="H5"/>
  <c r="I5"/>
  <c r="J5"/>
  <c r="AF5" s="1"/>
  <c r="BB5" s="1"/>
  <c r="K5"/>
  <c r="AG5" s="1"/>
  <c r="BC5" s="1"/>
  <c r="L5"/>
  <c r="AH5" s="1"/>
  <c r="BD5" s="1"/>
  <c r="M5"/>
  <c r="AI5" s="1"/>
  <c r="BE5" s="1"/>
  <c r="N5"/>
  <c r="AJ5" s="1"/>
  <c r="BF5" s="1"/>
  <c r="O5"/>
  <c r="AK5" s="1"/>
  <c r="AK6" s="1"/>
  <c r="AK7" s="1"/>
  <c r="AK8" s="1"/>
  <c r="AK9" s="1"/>
  <c r="AK10" s="1"/>
  <c r="BG10" s="1"/>
  <c r="P5"/>
  <c r="Q5"/>
  <c r="AM5" s="1"/>
  <c r="BI5" s="1"/>
  <c r="R5"/>
  <c r="S5"/>
  <c r="T5"/>
  <c r="U5"/>
  <c r="AQ5" s="1"/>
  <c r="BM5" s="1"/>
  <c r="C4"/>
  <c r="D4"/>
  <c r="Z4" s="1"/>
  <c r="AV4" s="1"/>
  <c r="E4"/>
  <c r="F4"/>
  <c r="AB4" s="1"/>
  <c r="AB5" s="1"/>
  <c r="AB6" s="1"/>
  <c r="AB7" s="1"/>
  <c r="AB8" s="1"/>
  <c r="AB9" s="1"/>
  <c r="AB10" s="1"/>
  <c r="AX10" s="1"/>
  <c r="G4"/>
  <c r="H4"/>
  <c r="I4"/>
  <c r="J4"/>
  <c r="AF4" s="1"/>
  <c r="BB4" s="1"/>
  <c r="K4"/>
  <c r="AG4" s="1"/>
  <c r="BC4" s="1"/>
  <c r="L4"/>
  <c r="M4"/>
  <c r="AI4" s="1"/>
  <c r="BE4" s="1"/>
  <c r="N4"/>
  <c r="AJ4" s="1"/>
  <c r="BF4" s="1"/>
  <c r="O4"/>
  <c r="P4"/>
  <c r="AL4" s="1"/>
  <c r="BH4" s="1"/>
  <c r="Q4"/>
  <c r="AM4" s="1"/>
  <c r="BI4" s="1"/>
  <c r="R4"/>
  <c r="S4"/>
  <c r="T4"/>
  <c r="U4"/>
  <c r="AQ4" s="1"/>
  <c r="BM4" s="1"/>
  <c r="C3"/>
  <c r="D3"/>
  <c r="Z3" s="1"/>
  <c r="AV3" s="1"/>
  <c r="E3"/>
  <c r="AA3" s="1"/>
  <c r="AA4" s="1"/>
  <c r="AA5" s="1"/>
  <c r="AW5" s="1"/>
  <c r="F3"/>
  <c r="G3"/>
  <c r="H3"/>
  <c r="I3"/>
  <c r="J3"/>
  <c r="AF3" s="1"/>
  <c r="BB3" s="1"/>
  <c r="K3"/>
  <c r="L3"/>
  <c r="AH3" s="1"/>
  <c r="BD3" s="1"/>
  <c r="M3"/>
  <c r="N3"/>
  <c r="AJ3" s="1"/>
  <c r="BF3" s="1"/>
  <c r="O3"/>
  <c r="AK3" s="1"/>
  <c r="BG3" s="1"/>
  <c r="P3"/>
  <c r="AL3" s="1"/>
  <c r="BH3" s="1"/>
  <c r="Q3"/>
  <c r="R3"/>
  <c r="AN3" s="1"/>
  <c r="BJ3" s="1"/>
  <c r="S3"/>
  <c r="AO3" s="1"/>
  <c r="BK3" s="1"/>
  <c r="T3"/>
  <c r="AP3" s="1"/>
  <c r="AP4" s="1"/>
  <c r="U3"/>
  <c r="B12"/>
  <c r="B11"/>
  <c r="B10"/>
  <c r="B9"/>
  <c r="B8"/>
  <c r="X8" s="1"/>
  <c r="X9" s="1"/>
  <c r="X10" s="1"/>
  <c r="AT10" s="1"/>
  <c r="B7"/>
  <c r="B6"/>
  <c r="X6" s="1"/>
  <c r="X7" s="1"/>
  <c r="AT7" s="1"/>
  <c r="B5"/>
  <c r="B4"/>
  <c r="X4" s="1"/>
  <c r="X5" s="1"/>
  <c r="AT5" s="1"/>
  <c r="B3"/>
  <c r="X3" s="1"/>
  <c r="AT3" s="1"/>
  <c r="C2"/>
  <c r="Y2" s="1"/>
  <c r="Y3" s="1"/>
  <c r="Y4" s="1"/>
  <c r="AU4" s="1"/>
  <c r="D2"/>
  <c r="Z2" s="1"/>
  <c r="AV2" s="1"/>
  <c r="E2"/>
  <c r="AA2" s="1"/>
  <c r="AW2" s="1"/>
  <c r="F2"/>
  <c r="AB2" s="1"/>
  <c r="AX2" s="1"/>
  <c r="G2"/>
  <c r="AC2" s="1"/>
  <c r="AC3" s="1"/>
  <c r="AC4" s="1"/>
  <c r="AC5" s="1"/>
  <c r="AC6" s="1"/>
  <c r="AY6" s="1"/>
  <c r="H2"/>
  <c r="AD2" s="1"/>
  <c r="AD3" s="1"/>
  <c r="AD4" s="1"/>
  <c r="AD5" s="1"/>
  <c r="AZ5" s="1"/>
  <c r="I2"/>
  <c r="AE2" s="1"/>
  <c r="AE3" s="1"/>
  <c r="AE4" s="1"/>
  <c r="AE5" s="1"/>
  <c r="AE6" s="1"/>
  <c r="BA6" s="1"/>
  <c r="J2"/>
  <c r="AF2" s="1"/>
  <c r="BB2" s="1"/>
  <c r="K2"/>
  <c r="AG2" s="1"/>
  <c r="AG3" s="1"/>
  <c r="BC3" s="1"/>
  <c r="L2"/>
  <c r="AH2" s="1"/>
  <c r="BD2" s="1"/>
  <c r="M2"/>
  <c r="AI2" s="1"/>
  <c r="AI3" s="1"/>
  <c r="BE3" s="1"/>
  <c r="N2"/>
  <c r="AJ2" s="1"/>
  <c r="BF2" s="1"/>
  <c r="O2"/>
  <c r="AK2" s="1"/>
  <c r="BG2" s="1"/>
  <c r="P2"/>
  <c r="AL2" s="1"/>
  <c r="BH2" s="1"/>
  <c r="Q2"/>
  <c r="AM2" s="1"/>
  <c r="AM3" s="1"/>
  <c r="BI3" s="1"/>
  <c r="R2"/>
  <c r="AN2" s="1"/>
  <c r="BJ2" s="1"/>
  <c r="S2"/>
  <c r="AO2" s="1"/>
  <c r="BK2" s="1"/>
  <c r="T2"/>
  <c r="AP2" s="1"/>
  <c r="BL2" s="1"/>
  <c r="U2"/>
  <c r="AQ2" s="1"/>
  <c r="AQ3" s="1"/>
  <c r="BM3" s="1"/>
  <c r="B2"/>
  <c r="X2" s="1"/>
  <c r="AT2" s="1"/>
  <c r="C39" i="8"/>
  <c r="D39"/>
  <c r="E39"/>
  <c r="F39"/>
  <c r="G39"/>
  <c r="H39"/>
  <c r="I39"/>
  <c r="J39"/>
  <c r="K39"/>
  <c r="L39"/>
  <c r="M39"/>
  <c r="N39"/>
  <c r="O39"/>
  <c r="P39"/>
  <c r="Q39"/>
  <c r="R39"/>
  <c r="S39"/>
  <c r="T39"/>
  <c r="U39"/>
  <c r="C38"/>
  <c r="D38"/>
  <c r="E38"/>
  <c r="F38"/>
  <c r="G38"/>
  <c r="H38"/>
  <c r="I38"/>
  <c r="J38"/>
  <c r="K38"/>
  <c r="L38"/>
  <c r="M38"/>
  <c r="N38"/>
  <c r="O38"/>
  <c r="P38"/>
  <c r="Q38"/>
  <c r="R38"/>
  <c r="S38"/>
  <c r="T38"/>
  <c r="U38"/>
  <c r="C37"/>
  <c r="D37"/>
  <c r="E37"/>
  <c r="F37"/>
  <c r="G37"/>
  <c r="H37"/>
  <c r="I37"/>
  <c r="J37"/>
  <c r="K37"/>
  <c r="L37"/>
  <c r="M37"/>
  <c r="N37"/>
  <c r="O37"/>
  <c r="P37"/>
  <c r="Q37"/>
  <c r="R37"/>
  <c r="S37"/>
  <c r="T37"/>
  <c r="U37"/>
  <c r="C36"/>
  <c r="D36"/>
  <c r="E36"/>
  <c r="F36"/>
  <c r="G36"/>
  <c r="H36"/>
  <c r="I36"/>
  <c r="J36"/>
  <c r="K36"/>
  <c r="L36"/>
  <c r="M36"/>
  <c r="N36"/>
  <c r="O36"/>
  <c r="P36"/>
  <c r="Q36"/>
  <c r="R36"/>
  <c r="S36"/>
  <c r="T36"/>
  <c r="U36"/>
  <c r="C35"/>
  <c r="D35"/>
  <c r="E35"/>
  <c r="F35"/>
  <c r="G35"/>
  <c r="H35"/>
  <c r="I35"/>
  <c r="J35"/>
  <c r="K35"/>
  <c r="L35"/>
  <c r="M35"/>
  <c r="N35"/>
  <c r="O35"/>
  <c r="P35"/>
  <c r="Q35"/>
  <c r="R35"/>
  <c r="S35"/>
  <c r="T35"/>
  <c r="U35"/>
  <c r="C34"/>
  <c r="D34"/>
  <c r="E34"/>
  <c r="F34"/>
  <c r="G34"/>
  <c r="H34"/>
  <c r="I34"/>
  <c r="J34"/>
  <c r="K34"/>
  <c r="L34"/>
  <c r="M34"/>
  <c r="N34"/>
  <c r="O34"/>
  <c r="P34"/>
  <c r="Q34"/>
  <c r="R34"/>
  <c r="S34"/>
  <c r="T34"/>
  <c r="U34"/>
  <c r="C33"/>
  <c r="D33"/>
  <c r="E33"/>
  <c r="F33"/>
  <c r="G33"/>
  <c r="H33"/>
  <c r="I33"/>
  <c r="J33"/>
  <c r="K33"/>
  <c r="L33"/>
  <c r="M33"/>
  <c r="N33"/>
  <c r="O33"/>
  <c r="P33"/>
  <c r="Q33"/>
  <c r="R33"/>
  <c r="S33"/>
  <c r="T33"/>
  <c r="U33"/>
  <c r="C32"/>
  <c r="D32"/>
  <c r="E32"/>
  <c r="F32"/>
  <c r="G32"/>
  <c r="H32"/>
  <c r="I32"/>
  <c r="J32"/>
  <c r="K32"/>
  <c r="L32"/>
  <c r="M32"/>
  <c r="N32"/>
  <c r="O32"/>
  <c r="P32"/>
  <c r="Q32"/>
  <c r="R32"/>
  <c r="S32"/>
  <c r="T32"/>
  <c r="U32"/>
  <c r="C31"/>
  <c r="D31"/>
  <c r="E31"/>
  <c r="F31"/>
  <c r="G31"/>
  <c r="H31"/>
  <c r="I31"/>
  <c r="J31"/>
  <c r="K31"/>
  <c r="L31"/>
  <c r="M31"/>
  <c r="N31"/>
  <c r="O31"/>
  <c r="P31"/>
  <c r="Q31"/>
  <c r="R31"/>
  <c r="S31"/>
  <c r="T31"/>
  <c r="U31"/>
  <c r="C30"/>
  <c r="D30"/>
  <c r="E30"/>
  <c r="F30"/>
  <c r="G30"/>
  <c r="H30"/>
  <c r="I30"/>
  <c r="J30"/>
  <c r="K30"/>
  <c r="L30"/>
  <c r="M30"/>
  <c r="N30"/>
  <c r="O30"/>
  <c r="P30"/>
  <c r="Q30"/>
  <c r="R30"/>
  <c r="S30"/>
  <c r="T30"/>
  <c r="U30"/>
  <c r="C29"/>
  <c r="D29"/>
  <c r="E29"/>
  <c r="F29"/>
  <c r="G29"/>
  <c r="H29"/>
  <c r="I29"/>
  <c r="J29"/>
  <c r="K29"/>
  <c r="L29"/>
  <c r="M29"/>
  <c r="N29"/>
  <c r="O29"/>
  <c r="P29"/>
  <c r="Q29"/>
  <c r="R29"/>
  <c r="S29"/>
  <c r="T29"/>
  <c r="U29"/>
  <c r="C28"/>
  <c r="D28"/>
  <c r="E28"/>
  <c r="F28"/>
  <c r="G28"/>
  <c r="H28"/>
  <c r="I28"/>
  <c r="J28"/>
  <c r="K28"/>
  <c r="L28"/>
  <c r="M28"/>
  <c r="N28"/>
  <c r="O28"/>
  <c r="P28"/>
  <c r="Q28"/>
  <c r="R28"/>
  <c r="S28"/>
  <c r="T28"/>
  <c r="U28"/>
  <c r="C27"/>
  <c r="D27"/>
  <c r="E27"/>
  <c r="F27"/>
  <c r="G27"/>
  <c r="H27"/>
  <c r="I27"/>
  <c r="J27"/>
  <c r="K27"/>
  <c r="L27"/>
  <c r="M27"/>
  <c r="N27"/>
  <c r="O27"/>
  <c r="P27"/>
  <c r="Q27"/>
  <c r="R27"/>
  <c r="S27"/>
  <c r="T27"/>
  <c r="U27"/>
  <c r="C26"/>
  <c r="D26"/>
  <c r="E26"/>
  <c r="F26"/>
  <c r="G26"/>
  <c r="H26"/>
  <c r="I26"/>
  <c r="J26"/>
  <c r="K26"/>
  <c r="L26"/>
  <c r="M26"/>
  <c r="N26"/>
  <c r="O26"/>
  <c r="P26"/>
  <c r="Q26"/>
  <c r="R26"/>
  <c r="S26"/>
  <c r="T26"/>
  <c r="U26"/>
  <c r="C25"/>
  <c r="D25"/>
  <c r="E25"/>
  <c r="F25"/>
  <c r="G25"/>
  <c r="H25"/>
  <c r="I25"/>
  <c r="J25"/>
  <c r="K25"/>
  <c r="L25"/>
  <c r="M25"/>
  <c r="N25"/>
  <c r="O25"/>
  <c r="P25"/>
  <c r="Q25"/>
  <c r="R25"/>
  <c r="S25"/>
  <c r="T25"/>
  <c r="U25"/>
  <c r="C24"/>
  <c r="D24"/>
  <c r="E24"/>
  <c r="F24"/>
  <c r="G24"/>
  <c r="H24"/>
  <c r="I24"/>
  <c r="J24"/>
  <c r="K24"/>
  <c r="L24"/>
  <c r="M24"/>
  <c r="N24"/>
  <c r="O24"/>
  <c r="P24"/>
  <c r="Q24"/>
  <c r="R24"/>
  <c r="S24"/>
  <c r="T24"/>
  <c r="U24"/>
  <c r="C23"/>
  <c r="D23"/>
  <c r="E23"/>
  <c r="F23"/>
  <c r="G23"/>
  <c r="H23"/>
  <c r="I23"/>
  <c r="J23"/>
  <c r="K23"/>
  <c r="L23"/>
  <c r="M23"/>
  <c r="N23"/>
  <c r="O23"/>
  <c r="P23"/>
  <c r="Q23"/>
  <c r="R23"/>
  <c r="S23"/>
  <c r="T23"/>
  <c r="U23"/>
  <c r="C22"/>
  <c r="D22"/>
  <c r="E22"/>
  <c r="F22"/>
  <c r="G22"/>
  <c r="H22"/>
  <c r="I22"/>
  <c r="J22"/>
  <c r="K22"/>
  <c r="L22"/>
  <c r="M22"/>
  <c r="N22"/>
  <c r="O22"/>
  <c r="P22"/>
  <c r="Q22"/>
  <c r="R22"/>
  <c r="S22"/>
  <c r="T22"/>
  <c r="U22"/>
  <c r="C21"/>
  <c r="D21"/>
  <c r="E21"/>
  <c r="F21"/>
  <c r="G21"/>
  <c r="H21"/>
  <c r="I21"/>
  <c r="J21"/>
  <c r="K21"/>
  <c r="L21"/>
  <c r="M21"/>
  <c r="N21"/>
  <c r="O21"/>
  <c r="P21"/>
  <c r="Q21"/>
  <c r="R21"/>
  <c r="S21"/>
  <c r="T21"/>
  <c r="U21"/>
  <c r="C20"/>
  <c r="D20"/>
  <c r="E20"/>
  <c r="F20"/>
  <c r="G20"/>
  <c r="H20"/>
  <c r="I20"/>
  <c r="J20"/>
  <c r="K20"/>
  <c r="L20"/>
  <c r="M20"/>
  <c r="N20"/>
  <c r="O20"/>
  <c r="P20"/>
  <c r="Q20"/>
  <c r="R20"/>
  <c r="S20"/>
  <c r="T20"/>
  <c r="U20"/>
  <c r="C19"/>
  <c r="D19"/>
  <c r="E19"/>
  <c r="F19"/>
  <c r="G19"/>
  <c r="H19"/>
  <c r="I19"/>
  <c r="J19"/>
  <c r="K19"/>
  <c r="L19"/>
  <c r="M19"/>
  <c r="N19"/>
  <c r="O19"/>
  <c r="P19"/>
  <c r="Q19"/>
  <c r="R19"/>
  <c r="S19"/>
  <c r="T19"/>
  <c r="U19"/>
  <c r="C18"/>
  <c r="D18"/>
  <c r="E18"/>
  <c r="F18"/>
  <c r="G18"/>
  <c r="H18"/>
  <c r="I18"/>
  <c r="J18"/>
  <c r="K18"/>
  <c r="L18"/>
  <c r="M18"/>
  <c r="N18"/>
  <c r="O18"/>
  <c r="P18"/>
  <c r="Q18"/>
  <c r="R18"/>
  <c r="S18"/>
  <c r="T18"/>
  <c r="U18"/>
  <c r="C17"/>
  <c r="D17"/>
  <c r="E17"/>
  <c r="F17"/>
  <c r="G17"/>
  <c r="H17"/>
  <c r="I17"/>
  <c r="J17"/>
  <c r="K17"/>
  <c r="L17"/>
  <c r="M17"/>
  <c r="N17"/>
  <c r="O17"/>
  <c r="P17"/>
  <c r="Q17"/>
  <c r="R17"/>
  <c r="S17"/>
  <c r="T17"/>
  <c r="U17"/>
  <c r="C16"/>
  <c r="D16"/>
  <c r="E16"/>
  <c r="F16"/>
  <c r="G16"/>
  <c r="H16"/>
  <c r="I16"/>
  <c r="J16"/>
  <c r="K16"/>
  <c r="L16"/>
  <c r="M16"/>
  <c r="N16"/>
  <c r="O16"/>
  <c r="P16"/>
  <c r="Q16"/>
  <c r="R16"/>
  <c r="S16"/>
  <c r="T16"/>
  <c r="U16"/>
  <c r="C15"/>
  <c r="D15"/>
  <c r="E15"/>
  <c r="F15"/>
  <c r="G15"/>
  <c r="H15"/>
  <c r="I15"/>
  <c r="J15"/>
  <c r="K15"/>
  <c r="L15"/>
  <c r="M15"/>
  <c r="N15"/>
  <c r="O15"/>
  <c r="P15"/>
  <c r="Q15"/>
  <c r="R15"/>
  <c r="S15"/>
  <c r="T15"/>
  <c r="U15"/>
  <c r="C14"/>
  <c r="D14"/>
  <c r="E14"/>
  <c r="F14"/>
  <c r="G14"/>
  <c r="H14"/>
  <c r="I14"/>
  <c r="J14"/>
  <c r="K14"/>
  <c r="L14"/>
  <c r="M14"/>
  <c r="N14"/>
  <c r="O14"/>
  <c r="P14"/>
  <c r="Q14"/>
  <c r="R14"/>
  <c r="S14"/>
  <c r="T14"/>
  <c r="U14"/>
  <c r="C13"/>
  <c r="D13"/>
  <c r="E13"/>
  <c r="F13"/>
  <c r="G13"/>
  <c r="H13"/>
  <c r="I13"/>
  <c r="J13"/>
  <c r="K13"/>
  <c r="L13"/>
  <c r="M13"/>
  <c r="N13"/>
  <c r="O13"/>
  <c r="P13"/>
  <c r="Q13"/>
  <c r="R13"/>
  <c r="S13"/>
  <c r="T13"/>
  <c r="U13"/>
  <c r="C12"/>
  <c r="D12"/>
  <c r="E12"/>
  <c r="F12"/>
  <c r="G12"/>
  <c r="H12"/>
  <c r="I12"/>
  <c r="J12"/>
  <c r="K12"/>
  <c r="L12"/>
  <c r="M12"/>
  <c r="N12"/>
  <c r="O12"/>
  <c r="P12"/>
  <c r="Q12"/>
  <c r="R12"/>
  <c r="S12"/>
  <c r="T12"/>
  <c r="U12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C39" i="5"/>
  <c r="D39"/>
  <c r="E39"/>
  <c r="F39"/>
  <c r="G39"/>
  <c r="H39"/>
  <c r="I39"/>
  <c r="J39"/>
  <c r="K39"/>
  <c r="L39"/>
  <c r="M39"/>
  <c r="N39"/>
  <c r="O39"/>
  <c r="P39"/>
  <c r="Q39"/>
  <c r="R39"/>
  <c r="S39"/>
  <c r="T39"/>
  <c r="U39"/>
  <c r="C38"/>
  <c r="D38"/>
  <c r="E38"/>
  <c r="F38"/>
  <c r="G38"/>
  <c r="H38"/>
  <c r="I38"/>
  <c r="J38"/>
  <c r="K38"/>
  <c r="L38"/>
  <c r="M38"/>
  <c r="N38"/>
  <c r="O38"/>
  <c r="P38"/>
  <c r="Q38"/>
  <c r="R38"/>
  <c r="S38"/>
  <c r="T38"/>
  <c r="U38"/>
  <c r="C37"/>
  <c r="D37"/>
  <c r="E37"/>
  <c r="F37"/>
  <c r="G37"/>
  <c r="H37"/>
  <c r="I37"/>
  <c r="J37"/>
  <c r="K37"/>
  <c r="L37"/>
  <c r="M37"/>
  <c r="N37"/>
  <c r="O37"/>
  <c r="P37"/>
  <c r="Q37"/>
  <c r="R37"/>
  <c r="S37"/>
  <c r="T37"/>
  <c r="U37"/>
  <c r="C36"/>
  <c r="D36"/>
  <c r="E36"/>
  <c r="F36"/>
  <c r="G36"/>
  <c r="H36"/>
  <c r="I36"/>
  <c r="J36"/>
  <c r="K36"/>
  <c r="L36"/>
  <c r="M36"/>
  <c r="N36"/>
  <c r="O36"/>
  <c r="P36"/>
  <c r="Q36"/>
  <c r="R36"/>
  <c r="S36"/>
  <c r="T36"/>
  <c r="U36"/>
  <c r="C35"/>
  <c r="D35"/>
  <c r="E35"/>
  <c r="F35"/>
  <c r="G35"/>
  <c r="H35"/>
  <c r="I35"/>
  <c r="J35"/>
  <c r="K35"/>
  <c r="L35"/>
  <c r="M35"/>
  <c r="N35"/>
  <c r="O35"/>
  <c r="P35"/>
  <c r="Q35"/>
  <c r="R35"/>
  <c r="S35"/>
  <c r="T35"/>
  <c r="U35"/>
  <c r="C34"/>
  <c r="D34"/>
  <c r="E34"/>
  <c r="F34"/>
  <c r="G34"/>
  <c r="H34"/>
  <c r="I34"/>
  <c r="J34"/>
  <c r="K34"/>
  <c r="L34"/>
  <c r="M34"/>
  <c r="N34"/>
  <c r="O34"/>
  <c r="P34"/>
  <c r="Q34"/>
  <c r="R34"/>
  <c r="S34"/>
  <c r="T34"/>
  <c r="U34"/>
  <c r="C33"/>
  <c r="D33"/>
  <c r="E33"/>
  <c r="F33"/>
  <c r="G33"/>
  <c r="H33"/>
  <c r="I33"/>
  <c r="J33"/>
  <c r="K33"/>
  <c r="L33"/>
  <c r="M33"/>
  <c r="N33"/>
  <c r="O33"/>
  <c r="P33"/>
  <c r="Q33"/>
  <c r="R33"/>
  <c r="S33"/>
  <c r="T33"/>
  <c r="U33"/>
  <c r="C32"/>
  <c r="D32"/>
  <c r="E32"/>
  <c r="F32"/>
  <c r="G32"/>
  <c r="H32"/>
  <c r="I32"/>
  <c r="J32"/>
  <c r="K32"/>
  <c r="L32"/>
  <c r="M32"/>
  <c r="N32"/>
  <c r="O32"/>
  <c r="P32"/>
  <c r="Q32"/>
  <c r="R32"/>
  <c r="S32"/>
  <c r="T32"/>
  <c r="U32"/>
  <c r="C31"/>
  <c r="D31"/>
  <c r="E31"/>
  <c r="F31"/>
  <c r="G31"/>
  <c r="H31"/>
  <c r="I31"/>
  <c r="J31"/>
  <c r="K31"/>
  <c r="L31"/>
  <c r="M31"/>
  <c r="N31"/>
  <c r="O31"/>
  <c r="P31"/>
  <c r="Q31"/>
  <c r="R31"/>
  <c r="S31"/>
  <c r="T31"/>
  <c r="U31"/>
  <c r="C30"/>
  <c r="D30"/>
  <c r="E30"/>
  <c r="F30"/>
  <c r="G30"/>
  <c r="H30"/>
  <c r="I30"/>
  <c r="J30"/>
  <c r="K30"/>
  <c r="L30"/>
  <c r="M30"/>
  <c r="N30"/>
  <c r="O30"/>
  <c r="P30"/>
  <c r="Q30"/>
  <c r="R30"/>
  <c r="S30"/>
  <c r="T30"/>
  <c r="U30"/>
  <c r="C29"/>
  <c r="D29"/>
  <c r="E29"/>
  <c r="F29"/>
  <c r="G29"/>
  <c r="H29"/>
  <c r="I29"/>
  <c r="J29"/>
  <c r="K29"/>
  <c r="L29"/>
  <c r="M29"/>
  <c r="N29"/>
  <c r="O29"/>
  <c r="P29"/>
  <c r="Q29"/>
  <c r="R29"/>
  <c r="S29"/>
  <c r="T29"/>
  <c r="U29"/>
  <c r="C28"/>
  <c r="D28"/>
  <c r="E28"/>
  <c r="F28"/>
  <c r="G28"/>
  <c r="H28"/>
  <c r="I28"/>
  <c r="J28"/>
  <c r="K28"/>
  <c r="L28"/>
  <c r="M28"/>
  <c r="N28"/>
  <c r="O28"/>
  <c r="P28"/>
  <c r="Q28"/>
  <c r="R28"/>
  <c r="S28"/>
  <c r="T28"/>
  <c r="U28"/>
  <c r="C27"/>
  <c r="D27"/>
  <c r="E27"/>
  <c r="F27"/>
  <c r="G27"/>
  <c r="H27"/>
  <c r="I27"/>
  <c r="J27"/>
  <c r="K27"/>
  <c r="L27"/>
  <c r="M27"/>
  <c r="N27"/>
  <c r="O27"/>
  <c r="P27"/>
  <c r="Q27"/>
  <c r="R27"/>
  <c r="S27"/>
  <c r="T27"/>
  <c r="U27"/>
  <c r="C26"/>
  <c r="D26"/>
  <c r="E26"/>
  <c r="F26"/>
  <c r="G26"/>
  <c r="H26"/>
  <c r="I26"/>
  <c r="J26"/>
  <c r="K26"/>
  <c r="L26"/>
  <c r="M26"/>
  <c r="N26"/>
  <c r="O26"/>
  <c r="P26"/>
  <c r="Q26"/>
  <c r="R26"/>
  <c r="S26"/>
  <c r="T26"/>
  <c r="U26"/>
  <c r="C25"/>
  <c r="D25"/>
  <c r="E25"/>
  <c r="F25"/>
  <c r="G25"/>
  <c r="H25"/>
  <c r="I25"/>
  <c r="J25"/>
  <c r="K25"/>
  <c r="L25"/>
  <c r="M25"/>
  <c r="N25"/>
  <c r="O25"/>
  <c r="P25"/>
  <c r="Q25"/>
  <c r="R25"/>
  <c r="S25"/>
  <c r="T25"/>
  <c r="U25"/>
  <c r="C24"/>
  <c r="D24"/>
  <c r="E24"/>
  <c r="F24"/>
  <c r="G24"/>
  <c r="H24"/>
  <c r="I24"/>
  <c r="J24"/>
  <c r="K24"/>
  <c r="L24"/>
  <c r="M24"/>
  <c r="N24"/>
  <c r="O24"/>
  <c r="P24"/>
  <c r="Q24"/>
  <c r="R24"/>
  <c r="S24"/>
  <c r="T24"/>
  <c r="U24"/>
  <c r="U23"/>
  <c r="C23"/>
  <c r="D23"/>
  <c r="E23"/>
  <c r="F23"/>
  <c r="G23"/>
  <c r="H23"/>
  <c r="I23"/>
  <c r="J23"/>
  <c r="K23"/>
  <c r="L23"/>
  <c r="M23"/>
  <c r="N23"/>
  <c r="O23"/>
  <c r="P23"/>
  <c r="Q23"/>
  <c r="R23"/>
  <c r="S23"/>
  <c r="T23"/>
  <c r="C22"/>
  <c r="D22"/>
  <c r="E22"/>
  <c r="F22"/>
  <c r="G22"/>
  <c r="H22"/>
  <c r="I22"/>
  <c r="J22"/>
  <c r="K22"/>
  <c r="L22"/>
  <c r="M22"/>
  <c r="N22"/>
  <c r="O22"/>
  <c r="P22"/>
  <c r="Q22"/>
  <c r="R22"/>
  <c r="S22"/>
  <c r="T22"/>
  <c r="U22"/>
  <c r="C21"/>
  <c r="D21"/>
  <c r="E21"/>
  <c r="F21"/>
  <c r="G21"/>
  <c r="H21"/>
  <c r="I21"/>
  <c r="J21"/>
  <c r="K21"/>
  <c r="L21"/>
  <c r="M21"/>
  <c r="N21"/>
  <c r="O21"/>
  <c r="P21"/>
  <c r="Q21"/>
  <c r="R21"/>
  <c r="S21"/>
  <c r="T21"/>
  <c r="U21"/>
  <c r="C20"/>
  <c r="D20"/>
  <c r="E20"/>
  <c r="F20"/>
  <c r="G20"/>
  <c r="H20"/>
  <c r="I20"/>
  <c r="J20"/>
  <c r="K20"/>
  <c r="L20"/>
  <c r="M20"/>
  <c r="N20"/>
  <c r="O20"/>
  <c r="P20"/>
  <c r="Q20"/>
  <c r="R20"/>
  <c r="S20"/>
  <c r="T20"/>
  <c r="U20"/>
  <c r="C19"/>
  <c r="D19"/>
  <c r="E19"/>
  <c r="F19"/>
  <c r="G19"/>
  <c r="H19"/>
  <c r="I19"/>
  <c r="J19"/>
  <c r="K19"/>
  <c r="L19"/>
  <c r="M19"/>
  <c r="N19"/>
  <c r="O19"/>
  <c r="P19"/>
  <c r="Q19"/>
  <c r="R19"/>
  <c r="S19"/>
  <c r="T19"/>
  <c r="U19"/>
  <c r="C18"/>
  <c r="D18"/>
  <c r="E18"/>
  <c r="F18"/>
  <c r="G18"/>
  <c r="H18"/>
  <c r="I18"/>
  <c r="J18"/>
  <c r="K18"/>
  <c r="L18"/>
  <c r="M18"/>
  <c r="N18"/>
  <c r="O18"/>
  <c r="P18"/>
  <c r="Q18"/>
  <c r="R18"/>
  <c r="S18"/>
  <c r="T18"/>
  <c r="U18"/>
  <c r="C17"/>
  <c r="D17"/>
  <c r="E17"/>
  <c r="F17"/>
  <c r="G17"/>
  <c r="H17"/>
  <c r="I17"/>
  <c r="J17"/>
  <c r="K17"/>
  <c r="L17"/>
  <c r="M17"/>
  <c r="N17"/>
  <c r="O17"/>
  <c r="P17"/>
  <c r="Q17"/>
  <c r="R17"/>
  <c r="S17"/>
  <c r="T17"/>
  <c r="U17"/>
  <c r="C16"/>
  <c r="D16"/>
  <c r="E16"/>
  <c r="F16"/>
  <c r="G16"/>
  <c r="H16"/>
  <c r="I16"/>
  <c r="J16"/>
  <c r="K16"/>
  <c r="L16"/>
  <c r="M16"/>
  <c r="N16"/>
  <c r="O16"/>
  <c r="P16"/>
  <c r="Q16"/>
  <c r="R16"/>
  <c r="S16"/>
  <c r="T16"/>
  <c r="U16"/>
  <c r="C15"/>
  <c r="D15"/>
  <c r="E15"/>
  <c r="F15"/>
  <c r="G15"/>
  <c r="H15"/>
  <c r="I15"/>
  <c r="J15"/>
  <c r="K15"/>
  <c r="L15"/>
  <c r="M15"/>
  <c r="N15"/>
  <c r="O15"/>
  <c r="P15"/>
  <c r="Q15"/>
  <c r="R15"/>
  <c r="S15"/>
  <c r="T15"/>
  <c r="U15"/>
  <c r="C14"/>
  <c r="D14"/>
  <c r="E14"/>
  <c r="F14"/>
  <c r="G14"/>
  <c r="H14"/>
  <c r="I14"/>
  <c r="J14"/>
  <c r="K14"/>
  <c r="L14"/>
  <c r="M14"/>
  <c r="N14"/>
  <c r="O14"/>
  <c r="P14"/>
  <c r="Q14"/>
  <c r="R14"/>
  <c r="S14"/>
  <c r="T14"/>
  <c r="U14"/>
  <c r="C13"/>
  <c r="D13"/>
  <c r="E13"/>
  <c r="F13"/>
  <c r="G13"/>
  <c r="H13"/>
  <c r="I13"/>
  <c r="J13"/>
  <c r="K13"/>
  <c r="L13"/>
  <c r="M13"/>
  <c r="N13"/>
  <c r="O13"/>
  <c r="P13"/>
  <c r="Q13"/>
  <c r="R13"/>
  <c r="S13"/>
  <c r="T13"/>
  <c r="U13"/>
  <c r="C12"/>
  <c r="D12"/>
  <c r="E12"/>
  <c r="F12"/>
  <c r="G12"/>
  <c r="H12"/>
  <c r="I12"/>
  <c r="J12"/>
  <c r="K12"/>
  <c r="L12"/>
  <c r="M12"/>
  <c r="N12"/>
  <c r="O12"/>
  <c r="P12"/>
  <c r="Q12"/>
  <c r="R12"/>
  <c r="S12"/>
  <c r="T12"/>
  <c r="U12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L3" i="1"/>
  <c r="M3"/>
  <c r="D2" i="8" s="1"/>
  <c r="AV2" s="1"/>
  <c r="N3" i="1"/>
  <c r="T2" i="8" s="1"/>
  <c r="BL2" s="1"/>
  <c r="O3" i="1"/>
  <c r="D2" i="5" s="1"/>
  <c r="AV2" s="1"/>
  <c r="P3" i="1"/>
  <c r="T2" i="5" s="1"/>
  <c r="BL2" s="1"/>
  <c r="Q3" i="1"/>
  <c r="S3" s="1"/>
  <c r="R3"/>
  <c r="V3"/>
  <c r="W3"/>
  <c r="X3"/>
  <c r="Y3"/>
  <c r="Z3"/>
  <c r="AA3"/>
  <c r="AB3"/>
  <c r="AC3"/>
  <c r="AD3"/>
  <c r="D2" i="10" s="1"/>
  <c r="Z2" s="1"/>
  <c r="AV2" s="1"/>
  <c r="AE3" i="1"/>
  <c r="L4"/>
  <c r="M4"/>
  <c r="I2" i="8" s="1"/>
  <c r="BA2" s="1"/>
  <c r="N4" i="1"/>
  <c r="B2" i="8" s="1"/>
  <c r="AT2" s="1"/>
  <c r="O4" i="1"/>
  <c r="I2" i="5" s="1"/>
  <c r="BA2" s="1"/>
  <c r="P4" i="1"/>
  <c r="B2" i="5" s="1"/>
  <c r="AT2" s="1"/>
  <c r="Q4" i="1"/>
  <c r="S4" s="1"/>
  <c r="R4"/>
  <c r="V4"/>
  <c r="W4"/>
  <c r="X4"/>
  <c r="Y4"/>
  <c r="Z4"/>
  <c r="AA4"/>
  <c r="AB4"/>
  <c r="AC4"/>
  <c r="AD4"/>
  <c r="B2" i="10" s="1"/>
  <c r="X2" s="1"/>
  <c r="AT2" s="1"/>
  <c r="AE4" i="1"/>
  <c r="L5"/>
  <c r="M5"/>
  <c r="C2" i="8" s="1"/>
  <c r="AU2" s="1"/>
  <c r="N5" i="1"/>
  <c r="O2" i="8" s="1"/>
  <c r="BG2" s="1"/>
  <c r="O5" i="1"/>
  <c r="C2" i="5" s="1"/>
  <c r="AU2" s="1"/>
  <c r="P5" i="1"/>
  <c r="O2" i="5" s="1"/>
  <c r="BG2" s="1"/>
  <c r="Q5" i="1"/>
  <c r="S5" s="1"/>
  <c r="R5"/>
  <c r="V5"/>
  <c r="W5"/>
  <c r="X5"/>
  <c r="Y5"/>
  <c r="Z5"/>
  <c r="AA5"/>
  <c r="AB5"/>
  <c r="AC5"/>
  <c r="AD5"/>
  <c r="C2" i="10" s="1"/>
  <c r="AE5" i="1"/>
  <c r="L6"/>
  <c r="M6"/>
  <c r="H2" i="8" s="1"/>
  <c r="AZ2" s="1"/>
  <c r="N6" i="1"/>
  <c r="R2" i="8" s="1"/>
  <c r="BJ2" s="1"/>
  <c r="O6" i="1"/>
  <c r="H2" i="5" s="1"/>
  <c r="AZ2" s="1"/>
  <c r="P6" i="1"/>
  <c r="R2" i="5" s="1"/>
  <c r="BJ2" s="1"/>
  <c r="Q6" i="1"/>
  <c r="S6" s="1"/>
  <c r="R6"/>
  <c r="V6"/>
  <c r="W6"/>
  <c r="X6"/>
  <c r="Y6"/>
  <c r="Z6"/>
  <c r="AA6"/>
  <c r="AB6"/>
  <c r="AC6"/>
  <c r="AD6"/>
  <c r="H2" i="10" s="1"/>
  <c r="AD2" s="1"/>
  <c r="AZ2" s="1"/>
  <c r="AE6" i="1"/>
  <c r="L7"/>
  <c r="M7"/>
  <c r="L2" i="8" s="1"/>
  <c r="BD2" s="1"/>
  <c r="N7" i="1"/>
  <c r="F2" i="8" s="1"/>
  <c r="AX2" s="1"/>
  <c r="O7" i="1"/>
  <c r="L2" i="5" s="1"/>
  <c r="BD2" s="1"/>
  <c r="P7" i="1"/>
  <c r="F2" i="5" s="1"/>
  <c r="AX2" s="1"/>
  <c r="Q7" i="1"/>
  <c r="S7" s="1"/>
  <c r="R7"/>
  <c r="V7"/>
  <c r="W7"/>
  <c r="X7"/>
  <c r="Y7"/>
  <c r="Z7"/>
  <c r="AA7"/>
  <c r="AB7"/>
  <c r="AC7"/>
  <c r="AD7"/>
  <c r="L2" i="10" s="1"/>
  <c r="AH2" s="1"/>
  <c r="AE7" i="1"/>
  <c r="L8"/>
  <c r="M8"/>
  <c r="N2" i="8" s="1"/>
  <c r="BF2" s="1"/>
  <c r="N8" i="1"/>
  <c r="Q2" i="8" s="1"/>
  <c r="BI2" s="1"/>
  <c r="O8" i="1"/>
  <c r="N2" i="5" s="1"/>
  <c r="BF2" s="1"/>
  <c r="P8" i="1"/>
  <c r="Q2" i="5" s="1"/>
  <c r="BI2" s="1"/>
  <c r="Q8" i="1"/>
  <c r="S8" s="1"/>
  <c r="R8"/>
  <c r="V8"/>
  <c r="W8"/>
  <c r="X8"/>
  <c r="Y8"/>
  <c r="Z8"/>
  <c r="AA8"/>
  <c r="AB8"/>
  <c r="AC8"/>
  <c r="AD8"/>
  <c r="N2" i="10" s="1"/>
  <c r="AJ2" s="1"/>
  <c r="BF2" s="1"/>
  <c r="AE8" i="1"/>
  <c r="L9"/>
  <c r="M9"/>
  <c r="S2" i="8" s="1"/>
  <c r="BK2" s="1"/>
  <c r="N9" i="1"/>
  <c r="G2" i="8" s="1"/>
  <c r="AY2" s="1"/>
  <c r="O9" i="1"/>
  <c r="S2" i="5" s="1"/>
  <c r="BK2" s="1"/>
  <c r="P9" i="1"/>
  <c r="G2" i="5" s="1"/>
  <c r="AY2" s="1"/>
  <c r="Q9" i="1"/>
  <c r="S9" s="1"/>
  <c r="R9"/>
  <c r="V9"/>
  <c r="W9"/>
  <c r="X9"/>
  <c r="Y9"/>
  <c r="Z9"/>
  <c r="AA9"/>
  <c r="AB9"/>
  <c r="AC9"/>
  <c r="AD9"/>
  <c r="G2" i="10" s="1"/>
  <c r="AE9" i="1"/>
  <c r="L10"/>
  <c r="M10"/>
  <c r="M2" i="8" s="1"/>
  <c r="BE2" s="1"/>
  <c r="N10" i="1"/>
  <c r="K2" i="8" s="1"/>
  <c r="BC2" s="1"/>
  <c r="O10" i="1"/>
  <c r="M2" i="5" s="1"/>
  <c r="BE2" s="1"/>
  <c r="P10" i="1"/>
  <c r="K2" i="5" s="1"/>
  <c r="BC2" s="1"/>
  <c r="Q10" i="1"/>
  <c r="S10" s="1"/>
  <c r="R10"/>
  <c r="V10"/>
  <c r="W10"/>
  <c r="X10"/>
  <c r="Y10"/>
  <c r="Z10"/>
  <c r="AA10"/>
  <c r="AB10"/>
  <c r="AC10"/>
  <c r="AD10"/>
  <c r="K2" i="10" s="1"/>
  <c r="AE10" i="1"/>
  <c r="L11"/>
  <c r="M11"/>
  <c r="J2" i="8" s="1"/>
  <c r="BB2" s="1"/>
  <c r="N11" i="1"/>
  <c r="U2" i="8" s="1"/>
  <c r="BM2" s="1"/>
  <c r="O11" i="1"/>
  <c r="J2" i="5" s="1"/>
  <c r="BB2" s="1"/>
  <c r="P11" i="1"/>
  <c r="U2" i="5" s="1"/>
  <c r="BM2" s="1"/>
  <c r="Q11" i="1"/>
  <c r="S11" s="1"/>
  <c r="R11"/>
  <c r="V11"/>
  <c r="W11"/>
  <c r="X11"/>
  <c r="Y11"/>
  <c r="Z11"/>
  <c r="AA11"/>
  <c r="AB11"/>
  <c r="AC11"/>
  <c r="AD11"/>
  <c r="J2" i="10" s="1"/>
  <c r="AF2" s="1"/>
  <c r="BB2" s="1"/>
  <c r="AE11" i="1"/>
  <c r="L12"/>
  <c r="M12"/>
  <c r="O3" i="8" s="1"/>
  <c r="N12" i="1"/>
  <c r="J3" i="8" s="1"/>
  <c r="O12" i="1"/>
  <c r="O3" i="5" s="1"/>
  <c r="AK3" s="1"/>
  <c r="BG3" s="1"/>
  <c r="P12" i="1"/>
  <c r="J3" i="5" s="1"/>
  <c r="Q12" i="1"/>
  <c r="S12" s="1"/>
  <c r="R12"/>
  <c r="V12"/>
  <c r="W12"/>
  <c r="X12"/>
  <c r="Y12"/>
  <c r="Z12"/>
  <c r="AA12"/>
  <c r="AB12"/>
  <c r="AC12"/>
  <c r="AD12"/>
  <c r="O3" i="10" s="1"/>
  <c r="AE12" i="1"/>
  <c r="L13"/>
  <c r="M13"/>
  <c r="U3" i="8" s="1"/>
  <c r="N13" i="1"/>
  <c r="D3" i="8" s="1"/>
  <c r="O13" i="1"/>
  <c r="U3" i="5" s="1"/>
  <c r="P13" i="1"/>
  <c r="D3" i="5" s="1"/>
  <c r="Z3" s="1"/>
  <c r="AV3" s="1"/>
  <c r="Q13" i="1"/>
  <c r="S13" s="1"/>
  <c r="R13"/>
  <c r="V13"/>
  <c r="W13"/>
  <c r="X13"/>
  <c r="Y13"/>
  <c r="Z13"/>
  <c r="AA13"/>
  <c r="AB13"/>
  <c r="AC13"/>
  <c r="AD13"/>
  <c r="U3" i="10" s="1"/>
  <c r="AE13" i="1"/>
  <c r="L14"/>
  <c r="M14"/>
  <c r="T3" i="8" s="1"/>
  <c r="N14" i="1"/>
  <c r="S3" i="8" s="1"/>
  <c r="O14" i="1"/>
  <c r="T3" i="5" s="1"/>
  <c r="AP3" s="1"/>
  <c r="BL3" s="1"/>
  <c r="P14" i="1"/>
  <c r="S3" i="5" s="1"/>
  <c r="AO3" s="1"/>
  <c r="BK3" s="1"/>
  <c r="Q14" i="1"/>
  <c r="S14" s="1"/>
  <c r="R14"/>
  <c r="V14"/>
  <c r="W14"/>
  <c r="X14"/>
  <c r="Y14"/>
  <c r="Z14"/>
  <c r="AA14"/>
  <c r="AB14"/>
  <c r="AC14"/>
  <c r="AD14"/>
  <c r="S3" i="10" s="1"/>
  <c r="AE14" i="1"/>
  <c r="L15"/>
  <c r="M15"/>
  <c r="B3" i="8" s="1"/>
  <c r="AT3" s="1"/>
  <c r="N15" i="1"/>
  <c r="L3" i="8" s="1"/>
  <c r="O15" i="1"/>
  <c r="B3" i="5" s="1"/>
  <c r="X3" s="1"/>
  <c r="AT3" s="1"/>
  <c r="P15" i="1"/>
  <c r="L3" i="5" s="1"/>
  <c r="AH3" s="1"/>
  <c r="BD3" s="1"/>
  <c r="Q15" i="1"/>
  <c r="S15" s="1"/>
  <c r="R15"/>
  <c r="V15"/>
  <c r="W15"/>
  <c r="X15"/>
  <c r="Y15"/>
  <c r="Z15"/>
  <c r="AA15"/>
  <c r="AB15"/>
  <c r="AC15"/>
  <c r="AD15"/>
  <c r="L3" i="10" s="1"/>
  <c r="AE15" i="1"/>
  <c r="L16"/>
  <c r="M16"/>
  <c r="E3" i="8" s="1"/>
  <c r="N16" i="1"/>
  <c r="N3" i="8" s="1"/>
  <c r="O16" i="1"/>
  <c r="E3" i="5" s="1"/>
  <c r="P16" i="1"/>
  <c r="N3" i="5" s="1"/>
  <c r="AJ3" s="1"/>
  <c r="BF3" s="1"/>
  <c r="Q16" i="1"/>
  <c r="S16" s="1"/>
  <c r="R16"/>
  <c r="V16"/>
  <c r="W16"/>
  <c r="X16"/>
  <c r="Y16"/>
  <c r="Z16"/>
  <c r="AA16"/>
  <c r="AB16"/>
  <c r="AC16"/>
  <c r="AD16"/>
  <c r="N3" i="10" s="1"/>
  <c r="AJ3" s="1"/>
  <c r="BF3" s="1"/>
  <c r="AE16" i="1"/>
  <c r="L17"/>
  <c r="M17"/>
  <c r="F3" i="8" s="1"/>
  <c r="N17" i="1"/>
  <c r="M3" i="8" s="1"/>
  <c r="O17" i="1"/>
  <c r="F3" i="5" s="1"/>
  <c r="P17" i="1"/>
  <c r="M3" i="5" s="1"/>
  <c r="Q17" i="1"/>
  <c r="S17" s="1"/>
  <c r="R17"/>
  <c r="V17"/>
  <c r="W17"/>
  <c r="X17"/>
  <c r="Y17"/>
  <c r="Z17"/>
  <c r="AA17"/>
  <c r="AB17"/>
  <c r="AC17"/>
  <c r="AD17"/>
  <c r="F3" i="10" s="1"/>
  <c r="AE17" i="1"/>
  <c r="L18"/>
  <c r="M18"/>
  <c r="K3" i="8" s="1"/>
  <c r="N18" i="1"/>
  <c r="H3" i="8" s="1"/>
  <c r="O18" i="1"/>
  <c r="K3" i="5" s="1"/>
  <c r="P18" i="1"/>
  <c r="H3" i="5" s="1"/>
  <c r="Q18" i="1"/>
  <c r="S18" s="1"/>
  <c r="R18"/>
  <c r="V18"/>
  <c r="W18"/>
  <c r="X18"/>
  <c r="Y18"/>
  <c r="Z18"/>
  <c r="AA18"/>
  <c r="AB18"/>
  <c r="AC18"/>
  <c r="AD18"/>
  <c r="K3" i="10" s="1"/>
  <c r="AE18" i="1"/>
  <c r="L19"/>
  <c r="M19"/>
  <c r="R3" i="8" s="1"/>
  <c r="N19" i="1"/>
  <c r="C3" i="8" s="1"/>
  <c r="O19" i="1"/>
  <c r="R3" i="5" s="1"/>
  <c r="P19" i="1"/>
  <c r="C3" i="5" s="1"/>
  <c r="Q19" i="1"/>
  <c r="S19" s="1"/>
  <c r="R19"/>
  <c r="V19"/>
  <c r="W19"/>
  <c r="X19"/>
  <c r="Y19"/>
  <c r="Z19"/>
  <c r="AA19"/>
  <c r="AB19"/>
  <c r="AC19"/>
  <c r="AD19"/>
  <c r="C3" i="10" s="1"/>
  <c r="AE19" i="1"/>
  <c r="L20"/>
  <c r="M20"/>
  <c r="G3" i="8" s="1"/>
  <c r="N20" i="1"/>
  <c r="P3" i="8" s="1"/>
  <c r="O20" i="1"/>
  <c r="G3" i="5" s="1"/>
  <c r="AC3" s="1"/>
  <c r="AY3" s="1"/>
  <c r="P20" i="1"/>
  <c r="P3" i="5" s="1"/>
  <c r="Q20" i="1"/>
  <c r="S20" s="1"/>
  <c r="R20"/>
  <c r="V20"/>
  <c r="W20"/>
  <c r="X20"/>
  <c r="Y20"/>
  <c r="Z20"/>
  <c r="AA20"/>
  <c r="AB20"/>
  <c r="AC20"/>
  <c r="AD20"/>
  <c r="G3" i="10" s="1"/>
  <c r="AE20" i="1"/>
  <c r="L21"/>
  <c r="M21"/>
  <c r="Q3" i="8" s="1"/>
  <c r="N21" i="1"/>
  <c r="I3" i="8" s="1"/>
  <c r="O21" i="1"/>
  <c r="Q3" i="5" s="1"/>
  <c r="AM3" s="1"/>
  <c r="BI3" s="1"/>
  <c r="P21" i="1"/>
  <c r="I3" i="5" s="1"/>
  <c r="AE3" s="1"/>
  <c r="BA3" s="1"/>
  <c r="Q21" i="1"/>
  <c r="S21" s="1"/>
  <c r="R21"/>
  <c r="V21"/>
  <c r="W21"/>
  <c r="X21"/>
  <c r="Y21"/>
  <c r="Z21"/>
  <c r="AA21"/>
  <c r="AB21"/>
  <c r="AC21"/>
  <c r="AD21"/>
  <c r="I3" i="10" s="1"/>
  <c r="AE21" i="1"/>
  <c r="L22"/>
  <c r="M22"/>
  <c r="J4" i="8" s="1"/>
  <c r="N22" i="1"/>
  <c r="R4" i="8" s="1"/>
  <c r="O22" i="1"/>
  <c r="J4" i="5" s="1"/>
  <c r="AF4" s="1"/>
  <c r="BB4" s="1"/>
  <c r="P22" i="1"/>
  <c r="R4" i="5" s="1"/>
  <c r="Q22" i="1"/>
  <c r="S22" s="1"/>
  <c r="R22"/>
  <c r="V22"/>
  <c r="W22"/>
  <c r="X22"/>
  <c r="Y22"/>
  <c r="Z22"/>
  <c r="AA22"/>
  <c r="AB22"/>
  <c r="AC22"/>
  <c r="AD22"/>
  <c r="J4" i="10" s="1"/>
  <c r="AE22" i="1"/>
  <c r="L23"/>
  <c r="M23"/>
  <c r="D4" i="8" s="1"/>
  <c r="N23" i="1"/>
  <c r="K4" i="8" s="1"/>
  <c r="O23" i="1"/>
  <c r="D4" i="5" s="1"/>
  <c r="Z4" s="1"/>
  <c r="AV4" s="1"/>
  <c r="P23" i="1"/>
  <c r="K4" i="5" s="1"/>
  <c r="AG4" s="1"/>
  <c r="BC4" s="1"/>
  <c r="Q23" i="1"/>
  <c r="S23" s="1"/>
  <c r="R23"/>
  <c r="V23"/>
  <c r="W23"/>
  <c r="X23"/>
  <c r="Y23"/>
  <c r="Z23"/>
  <c r="AA23"/>
  <c r="AB23"/>
  <c r="AC23"/>
  <c r="AD23"/>
  <c r="D4" i="10" s="1"/>
  <c r="AE23" i="1"/>
  <c r="L24"/>
  <c r="M24"/>
  <c r="H4" i="8" s="1"/>
  <c r="N24" i="1"/>
  <c r="G4" i="8" s="1"/>
  <c r="O24" i="1"/>
  <c r="H4" i="5" s="1"/>
  <c r="P24" i="1"/>
  <c r="G4" i="5" s="1"/>
  <c r="AC4" s="1"/>
  <c r="AY4" s="1"/>
  <c r="Q24" i="1"/>
  <c r="S24" s="1"/>
  <c r="R24"/>
  <c r="V24"/>
  <c r="W24"/>
  <c r="X24"/>
  <c r="Y24"/>
  <c r="Z24"/>
  <c r="AA24"/>
  <c r="AB24"/>
  <c r="AC24"/>
  <c r="AD24"/>
  <c r="H4" i="10" s="1"/>
  <c r="AE24" i="1"/>
  <c r="L25"/>
  <c r="M25"/>
  <c r="B4" i="8" s="1"/>
  <c r="N25" i="1"/>
  <c r="Q4" i="8" s="1"/>
  <c r="O25" i="1"/>
  <c r="B4" i="5" s="1"/>
  <c r="X4" s="1"/>
  <c r="AT4" s="1"/>
  <c r="P25" i="1"/>
  <c r="Q4" i="5" s="1"/>
  <c r="Q25" i="1"/>
  <c r="S25" s="1"/>
  <c r="R25"/>
  <c r="V25"/>
  <c r="W25"/>
  <c r="X25"/>
  <c r="Y25"/>
  <c r="Z25"/>
  <c r="AA25"/>
  <c r="AB25"/>
  <c r="AC25"/>
  <c r="AD25"/>
  <c r="B4" i="10" s="1"/>
  <c r="AE25" i="1"/>
  <c r="L26"/>
  <c r="M26"/>
  <c r="L4" i="8" s="1"/>
  <c r="N26" i="1"/>
  <c r="S4" i="8" s="1"/>
  <c r="O26" i="1"/>
  <c r="L4" i="5" s="1"/>
  <c r="AH4" s="1"/>
  <c r="BD4" s="1"/>
  <c r="P26" i="1"/>
  <c r="S4" i="5" s="1"/>
  <c r="AO4" s="1"/>
  <c r="BK4" s="1"/>
  <c r="Q26" i="1"/>
  <c r="S26" s="1"/>
  <c r="R26"/>
  <c r="V26"/>
  <c r="W26"/>
  <c r="X26"/>
  <c r="Y26"/>
  <c r="Z26"/>
  <c r="AA26"/>
  <c r="AB26"/>
  <c r="AC26"/>
  <c r="AD26"/>
  <c r="L4" i="10" s="1"/>
  <c r="AE26" i="1"/>
  <c r="L27"/>
  <c r="M27"/>
  <c r="M4" i="8" s="1"/>
  <c r="N27" i="1"/>
  <c r="E4" i="8" s="1"/>
  <c r="O27" i="1"/>
  <c r="M4" i="5" s="1"/>
  <c r="AI4" s="1"/>
  <c r="BE4" s="1"/>
  <c r="P27" i="1"/>
  <c r="E4" i="5" s="1"/>
  <c r="Q27" i="1"/>
  <c r="S27" s="1"/>
  <c r="R27"/>
  <c r="V27"/>
  <c r="W27"/>
  <c r="X27"/>
  <c r="Y27"/>
  <c r="Z27"/>
  <c r="AA27"/>
  <c r="AB27"/>
  <c r="AC27"/>
  <c r="AD27"/>
  <c r="E4" i="10" s="1"/>
  <c r="AE27" i="1"/>
  <c r="L28"/>
  <c r="M28"/>
  <c r="N4" i="8" s="1"/>
  <c r="N28" i="1"/>
  <c r="F4" i="8" s="1"/>
  <c r="O28" i="1"/>
  <c r="N4" i="5" s="1"/>
  <c r="AJ4" s="1"/>
  <c r="BF4" s="1"/>
  <c r="P28" i="1"/>
  <c r="F4" i="5" s="1"/>
  <c r="Q28" i="1"/>
  <c r="S28" s="1"/>
  <c r="R28"/>
  <c r="V28"/>
  <c r="W28"/>
  <c r="X28"/>
  <c r="Y28"/>
  <c r="Z28"/>
  <c r="AA28"/>
  <c r="AB28"/>
  <c r="AC28"/>
  <c r="AD28"/>
  <c r="F4" i="10" s="1"/>
  <c r="AE28" i="1"/>
  <c r="L29"/>
  <c r="M29"/>
  <c r="U4" i="8" s="1"/>
  <c r="N29" i="1"/>
  <c r="O4" i="8" s="1"/>
  <c r="O29" i="1"/>
  <c r="U4" i="5" s="1"/>
  <c r="P29" i="1"/>
  <c r="O4" i="5" s="1"/>
  <c r="AK4" s="1"/>
  <c r="BG4" s="1"/>
  <c r="Q29" i="1"/>
  <c r="S29" s="1"/>
  <c r="R29"/>
  <c r="V29"/>
  <c r="W29"/>
  <c r="X29"/>
  <c r="Y29"/>
  <c r="Z29"/>
  <c r="AA29"/>
  <c r="AB29"/>
  <c r="AC29"/>
  <c r="AD29"/>
  <c r="U4" i="10" s="1"/>
  <c r="AE29" i="1"/>
  <c r="L30"/>
  <c r="M30"/>
  <c r="P4" i="8" s="1"/>
  <c r="N30" i="1"/>
  <c r="C4" i="8" s="1"/>
  <c r="O30" i="1"/>
  <c r="P4" i="5" s="1"/>
  <c r="P30" i="1"/>
  <c r="C4" i="5" s="1"/>
  <c r="Q30" i="1"/>
  <c r="S30" s="1"/>
  <c r="R30"/>
  <c r="V30"/>
  <c r="W30"/>
  <c r="X30"/>
  <c r="Y30"/>
  <c r="Z30"/>
  <c r="AA30"/>
  <c r="AB30"/>
  <c r="AC30"/>
  <c r="AD30"/>
  <c r="P4" i="10" s="1"/>
  <c r="AE30" i="1"/>
  <c r="L31"/>
  <c r="M31"/>
  <c r="I4" i="8" s="1"/>
  <c r="N31" i="1"/>
  <c r="T4" i="8" s="1"/>
  <c r="O31" i="1"/>
  <c r="I4" i="5" s="1"/>
  <c r="AE4" s="1"/>
  <c r="BA4" s="1"/>
  <c r="P31" i="1"/>
  <c r="T4" i="5" s="1"/>
  <c r="AP4" s="1"/>
  <c r="BL4" s="1"/>
  <c r="Q31" i="1"/>
  <c r="S31" s="1"/>
  <c r="R31"/>
  <c r="V31"/>
  <c r="W31"/>
  <c r="X31"/>
  <c r="Y31"/>
  <c r="Z31"/>
  <c r="AA31"/>
  <c r="AB31"/>
  <c r="AC31"/>
  <c r="AD31"/>
  <c r="I4" i="10" s="1"/>
  <c r="AE31" i="1"/>
  <c r="L32"/>
  <c r="M32"/>
  <c r="K5" i="8" s="1"/>
  <c r="N32" i="1"/>
  <c r="J5" i="8" s="1"/>
  <c r="O32" i="1"/>
  <c r="K5" i="5" s="1"/>
  <c r="P32" i="1"/>
  <c r="J5" i="5" s="1"/>
  <c r="Q32" i="1"/>
  <c r="S32" s="1"/>
  <c r="R32"/>
  <c r="V32"/>
  <c r="W32"/>
  <c r="X32"/>
  <c r="Y32"/>
  <c r="Z32"/>
  <c r="AA32"/>
  <c r="AB32"/>
  <c r="AC32"/>
  <c r="AD32"/>
  <c r="K5" i="10" s="1"/>
  <c r="AE32" i="1"/>
  <c r="L33"/>
  <c r="M33"/>
  <c r="R5" i="8" s="1"/>
  <c r="N33" i="1"/>
  <c r="D5" i="8" s="1"/>
  <c r="O33" i="1"/>
  <c r="R5" i="5" s="1"/>
  <c r="AN5" s="1"/>
  <c r="BJ5" s="1"/>
  <c r="P33" i="1"/>
  <c r="D5" i="5" s="1"/>
  <c r="Z5" s="1"/>
  <c r="AV5" s="1"/>
  <c r="Q33" i="1"/>
  <c r="S33" s="1"/>
  <c r="R33"/>
  <c r="V33"/>
  <c r="W33"/>
  <c r="X33"/>
  <c r="Y33"/>
  <c r="Z33"/>
  <c r="AA33"/>
  <c r="AB33"/>
  <c r="AC33"/>
  <c r="AD33"/>
  <c r="D5" i="10" s="1"/>
  <c r="AE33" i="1"/>
  <c r="L34"/>
  <c r="M34"/>
  <c r="S5" i="8" s="1"/>
  <c r="N34" i="1"/>
  <c r="B5" i="8" s="1"/>
  <c r="O34" i="1"/>
  <c r="S5" i="5" s="1"/>
  <c r="P34" i="1"/>
  <c r="B5" i="5" s="1"/>
  <c r="X5" s="1"/>
  <c r="AT5" s="1"/>
  <c r="Q34" i="1"/>
  <c r="S34" s="1"/>
  <c r="R34"/>
  <c r="V34"/>
  <c r="W34"/>
  <c r="X34"/>
  <c r="Y34"/>
  <c r="Z34"/>
  <c r="AA34"/>
  <c r="AB34"/>
  <c r="AC34"/>
  <c r="AD34"/>
  <c r="B5" i="10" s="1"/>
  <c r="AE34" i="1"/>
  <c r="L35"/>
  <c r="M35"/>
  <c r="C5" i="8" s="1"/>
  <c r="N35" i="1"/>
  <c r="H5" i="8" s="1"/>
  <c r="O35" i="1"/>
  <c r="C5" i="5" s="1"/>
  <c r="P35" i="1"/>
  <c r="H5" i="5" s="1"/>
  <c r="AD5" s="1"/>
  <c r="AZ5" s="1"/>
  <c r="Q35" i="1"/>
  <c r="S35" s="1"/>
  <c r="R35"/>
  <c r="V35"/>
  <c r="W35"/>
  <c r="X35"/>
  <c r="Y35"/>
  <c r="Z35"/>
  <c r="AA35"/>
  <c r="AB35"/>
  <c r="AC35"/>
  <c r="AD35"/>
  <c r="H5" i="10" s="1"/>
  <c r="AE35" i="1"/>
  <c r="L36"/>
  <c r="M36"/>
  <c r="F5" i="8" s="1"/>
  <c r="N36" i="1"/>
  <c r="E5" i="8" s="1"/>
  <c r="O36" i="1"/>
  <c r="F5" i="5" s="1"/>
  <c r="AB5" s="1"/>
  <c r="AX5" s="1"/>
  <c r="P36" i="1"/>
  <c r="E5" i="5" s="1"/>
  <c r="Q36" i="1"/>
  <c r="S36" s="1"/>
  <c r="R36"/>
  <c r="V36"/>
  <c r="W36"/>
  <c r="X36"/>
  <c r="Y36"/>
  <c r="Z36"/>
  <c r="AA36"/>
  <c r="AB36"/>
  <c r="AC36"/>
  <c r="AD36"/>
  <c r="E5" i="10" s="1"/>
  <c r="AE36" i="1"/>
  <c r="L37"/>
  <c r="M37"/>
  <c r="G5" i="8" s="1"/>
  <c r="N37" i="1"/>
  <c r="U5" i="8" s="1"/>
  <c r="O37" i="1"/>
  <c r="G5" i="5" s="1"/>
  <c r="AC5" s="1"/>
  <c r="AY5" s="1"/>
  <c r="P37" i="1"/>
  <c r="U5" i="5" s="1"/>
  <c r="Q37" i="1"/>
  <c r="S37" s="1"/>
  <c r="R37"/>
  <c r="V37"/>
  <c r="W37"/>
  <c r="X37"/>
  <c r="Y37"/>
  <c r="Z37"/>
  <c r="AA37"/>
  <c r="AB37"/>
  <c r="AC37"/>
  <c r="AD37"/>
  <c r="U5" i="10" s="1"/>
  <c r="AE37" i="1"/>
  <c r="L38"/>
  <c r="M38"/>
  <c r="Q5" i="8" s="1"/>
  <c r="N38" i="1"/>
  <c r="L5" i="8" s="1"/>
  <c r="O38" i="1"/>
  <c r="Q5" i="5" s="1"/>
  <c r="P38" i="1"/>
  <c r="L5" i="5" s="1"/>
  <c r="Q38" i="1"/>
  <c r="S38" s="1"/>
  <c r="R38"/>
  <c r="V38"/>
  <c r="W38"/>
  <c r="X38"/>
  <c r="Y38"/>
  <c r="Z38"/>
  <c r="AA38"/>
  <c r="AB38"/>
  <c r="AC38"/>
  <c r="AD38"/>
  <c r="Q5" i="10" s="1"/>
  <c r="AE38" i="1"/>
  <c r="L39"/>
  <c r="M39"/>
  <c r="T5" i="8" s="1"/>
  <c r="N39" i="1"/>
  <c r="M5" i="8" s="1"/>
  <c r="O39" i="1"/>
  <c r="T5" i="5" s="1"/>
  <c r="P39" i="1"/>
  <c r="M5" i="5" s="1"/>
  <c r="AI5" s="1"/>
  <c r="BE5" s="1"/>
  <c r="Q39" i="1"/>
  <c r="S39" s="1"/>
  <c r="R39"/>
  <c r="V39"/>
  <c r="W39"/>
  <c r="X39"/>
  <c r="Y39"/>
  <c r="Z39"/>
  <c r="AA39"/>
  <c r="AB39"/>
  <c r="AC39"/>
  <c r="AD39"/>
  <c r="M5" i="10" s="1"/>
  <c r="AE39" i="1"/>
  <c r="L40"/>
  <c r="M40"/>
  <c r="O5" i="8" s="1"/>
  <c r="N40" i="1"/>
  <c r="P5" i="8" s="1"/>
  <c r="O40" i="1"/>
  <c r="O5" i="5" s="1"/>
  <c r="AK5" s="1"/>
  <c r="BG5" s="1"/>
  <c r="P40" i="1"/>
  <c r="P5" i="5" s="1"/>
  <c r="Q40" i="1"/>
  <c r="S40" s="1"/>
  <c r="R40"/>
  <c r="V40"/>
  <c r="W40"/>
  <c r="X40"/>
  <c r="Y40"/>
  <c r="Z40"/>
  <c r="AA40"/>
  <c r="AB40"/>
  <c r="AC40"/>
  <c r="AD40"/>
  <c r="P5" i="10" s="1"/>
  <c r="AE40" i="1"/>
  <c r="L41"/>
  <c r="M41"/>
  <c r="I5" i="8" s="1"/>
  <c r="N41" i="1"/>
  <c r="N5" i="8" s="1"/>
  <c r="O41" i="1"/>
  <c r="I5" i="5" s="1"/>
  <c r="AE5" s="1"/>
  <c r="BA5" s="1"/>
  <c r="P41" i="1"/>
  <c r="N5" i="5" s="1"/>
  <c r="AJ5" s="1"/>
  <c r="BF5" s="1"/>
  <c r="Q41" i="1"/>
  <c r="S41" s="1"/>
  <c r="R41"/>
  <c r="V41"/>
  <c r="W41"/>
  <c r="X41"/>
  <c r="Y41"/>
  <c r="Z41"/>
  <c r="AA41"/>
  <c r="AB41"/>
  <c r="AC41"/>
  <c r="AD41"/>
  <c r="I5" i="10" s="1"/>
  <c r="AE41" i="1"/>
  <c r="L42"/>
  <c r="M42"/>
  <c r="J6" i="8" s="1"/>
  <c r="N42" i="1"/>
  <c r="G6" i="8" s="1"/>
  <c r="O42" i="1"/>
  <c r="J6" i="5" s="1"/>
  <c r="P42" i="1"/>
  <c r="G6" i="5" s="1"/>
  <c r="Q42" i="1"/>
  <c r="S42" s="1"/>
  <c r="R42"/>
  <c r="V42"/>
  <c r="W42"/>
  <c r="X42"/>
  <c r="Y42"/>
  <c r="Z42"/>
  <c r="AA42"/>
  <c r="AB42"/>
  <c r="AC42"/>
  <c r="AD42"/>
  <c r="G6" i="10" s="1"/>
  <c r="AE42" i="1"/>
  <c r="L43"/>
  <c r="M43"/>
  <c r="D6" i="8" s="1"/>
  <c r="N43" i="1"/>
  <c r="O6" i="8" s="1"/>
  <c r="O43" i="1"/>
  <c r="D6" i="5" s="1"/>
  <c r="P43" i="1"/>
  <c r="O6" i="5" s="1"/>
  <c r="Q43" i="1"/>
  <c r="S43" s="1"/>
  <c r="R43"/>
  <c r="V43"/>
  <c r="W43"/>
  <c r="X43"/>
  <c r="Y43"/>
  <c r="Z43"/>
  <c r="AA43"/>
  <c r="AB43"/>
  <c r="AC43"/>
  <c r="AD43"/>
  <c r="D6" i="10" s="1"/>
  <c r="AE43" i="1"/>
  <c r="L44"/>
  <c r="M44"/>
  <c r="M6" i="8" s="1"/>
  <c r="N44" i="1"/>
  <c r="Q6" i="8" s="1"/>
  <c r="O44" i="1"/>
  <c r="M6" i="5" s="1"/>
  <c r="P44" i="1"/>
  <c r="Q6" i="5" s="1"/>
  <c r="Q44" i="1"/>
  <c r="S44" s="1"/>
  <c r="R44"/>
  <c r="V44"/>
  <c r="W44"/>
  <c r="X44"/>
  <c r="Y44"/>
  <c r="Z44"/>
  <c r="AA44"/>
  <c r="AB44"/>
  <c r="AC44"/>
  <c r="AD44"/>
  <c r="M6" i="10" s="1"/>
  <c r="AE44" i="1"/>
  <c r="L45"/>
  <c r="M45"/>
  <c r="B6" i="8" s="1"/>
  <c r="N45" i="1"/>
  <c r="H6" i="8" s="1"/>
  <c r="O45" i="1"/>
  <c r="B6" i="5" s="1"/>
  <c r="P45" i="1"/>
  <c r="H6" i="5" s="1"/>
  <c r="Q45" i="1"/>
  <c r="S45" s="1"/>
  <c r="R45"/>
  <c r="V45"/>
  <c r="W45"/>
  <c r="X45"/>
  <c r="Y45"/>
  <c r="Z45"/>
  <c r="AA45"/>
  <c r="AB45"/>
  <c r="AC45"/>
  <c r="AD45"/>
  <c r="H6" i="10" s="1"/>
  <c r="AE45" i="1"/>
  <c r="L46"/>
  <c r="M46"/>
  <c r="F6" i="8" s="1"/>
  <c r="N46" i="1"/>
  <c r="C6" i="8" s="1"/>
  <c r="O46" i="1"/>
  <c r="F6" i="5" s="1"/>
  <c r="P46" i="1"/>
  <c r="C6" i="5" s="1"/>
  <c r="Q46" i="1"/>
  <c r="S46" s="1"/>
  <c r="R46"/>
  <c r="V46"/>
  <c r="W46"/>
  <c r="X46"/>
  <c r="Y46"/>
  <c r="Z46"/>
  <c r="AA46"/>
  <c r="AB46"/>
  <c r="AC46"/>
  <c r="AD46"/>
  <c r="C6" i="10" s="1"/>
  <c r="AE46" i="1"/>
  <c r="L47"/>
  <c r="M47"/>
  <c r="L6" i="8" s="1"/>
  <c r="N47" i="1"/>
  <c r="T6" i="8" s="1"/>
  <c r="O47" i="1"/>
  <c r="L6" i="5" s="1"/>
  <c r="P47" i="1"/>
  <c r="T6" i="5" s="1"/>
  <c r="Q47" i="1"/>
  <c r="S47" s="1"/>
  <c r="R47"/>
  <c r="V47"/>
  <c r="W47"/>
  <c r="X47"/>
  <c r="Y47"/>
  <c r="Z47"/>
  <c r="AA47"/>
  <c r="AB47"/>
  <c r="AC47"/>
  <c r="AD47"/>
  <c r="L6" i="10" s="1"/>
  <c r="AE47" i="1"/>
  <c r="L48"/>
  <c r="M48"/>
  <c r="U6" i="8" s="1"/>
  <c r="N48" i="1"/>
  <c r="K6" i="8" s="1"/>
  <c r="O48" i="1"/>
  <c r="U6" i="5" s="1"/>
  <c r="P48" i="1"/>
  <c r="K6" i="5" s="1"/>
  <c r="Q48" i="1"/>
  <c r="S48" s="1"/>
  <c r="R48"/>
  <c r="V48"/>
  <c r="W48"/>
  <c r="X48"/>
  <c r="Y48"/>
  <c r="Z48"/>
  <c r="AA48"/>
  <c r="AB48"/>
  <c r="AC48"/>
  <c r="AD48"/>
  <c r="K6" i="10" s="1"/>
  <c r="AE48" i="1"/>
  <c r="L49"/>
  <c r="M49"/>
  <c r="E6" i="8" s="1"/>
  <c r="N49" i="1"/>
  <c r="I6" i="8" s="1"/>
  <c r="O49" i="1"/>
  <c r="E6" i="5" s="1"/>
  <c r="P49" i="1"/>
  <c r="I6" i="5" s="1"/>
  <c r="Q49" i="1"/>
  <c r="S49" s="1"/>
  <c r="R49"/>
  <c r="V49"/>
  <c r="W49"/>
  <c r="X49"/>
  <c r="Y49"/>
  <c r="Z49"/>
  <c r="AA49"/>
  <c r="AB49"/>
  <c r="AC49"/>
  <c r="AD49"/>
  <c r="E6" i="10" s="1"/>
  <c r="AE49" i="1"/>
  <c r="L50"/>
  <c r="M50"/>
  <c r="P6" i="8" s="1"/>
  <c r="N50" i="1"/>
  <c r="S6" i="8" s="1"/>
  <c r="O50" i="1"/>
  <c r="P6" i="5" s="1"/>
  <c r="P50" i="1"/>
  <c r="S6" i="5" s="1"/>
  <c r="Q50" i="1"/>
  <c r="S50" s="1"/>
  <c r="R50"/>
  <c r="V50"/>
  <c r="W50"/>
  <c r="X50"/>
  <c r="Y50"/>
  <c r="Z50"/>
  <c r="AA50"/>
  <c r="AB50"/>
  <c r="AC50"/>
  <c r="AD50"/>
  <c r="P6" i="10" s="1"/>
  <c r="AE50" i="1"/>
  <c r="L51"/>
  <c r="M51"/>
  <c r="N6" i="8" s="1"/>
  <c r="N51" i="1"/>
  <c r="R6" i="8" s="1"/>
  <c r="O51" i="1"/>
  <c r="N6" i="5" s="1"/>
  <c r="P51" i="1"/>
  <c r="R6" i="5" s="1"/>
  <c r="Q51" i="1"/>
  <c r="S51" s="1"/>
  <c r="R51"/>
  <c r="V51"/>
  <c r="W51"/>
  <c r="X51"/>
  <c r="Y51"/>
  <c r="Z51"/>
  <c r="AA51"/>
  <c r="AB51"/>
  <c r="AC51"/>
  <c r="AD51"/>
  <c r="N6" i="10" s="1"/>
  <c r="AE51" i="1"/>
  <c r="L52"/>
  <c r="M52"/>
  <c r="I7" i="8" s="1"/>
  <c r="N52" i="1"/>
  <c r="J7" i="8" s="1"/>
  <c r="O52" i="1"/>
  <c r="I7" i="5" s="1"/>
  <c r="P52" i="1"/>
  <c r="J7" i="5" s="1"/>
  <c r="Q52" i="1"/>
  <c r="S52" s="1"/>
  <c r="R52"/>
  <c r="V52"/>
  <c r="W52"/>
  <c r="X52"/>
  <c r="Y52"/>
  <c r="Z52"/>
  <c r="AA52"/>
  <c r="AB52"/>
  <c r="AC52"/>
  <c r="AD52"/>
  <c r="J7" i="10" s="1"/>
  <c r="AE52" i="1"/>
  <c r="L53"/>
  <c r="M53"/>
  <c r="G7" i="8" s="1"/>
  <c r="N53" i="1"/>
  <c r="D7" i="8" s="1"/>
  <c r="O53" i="1"/>
  <c r="G7" i="5" s="1"/>
  <c r="P53" i="1"/>
  <c r="D7" i="5" s="1"/>
  <c r="Q53" i="1"/>
  <c r="S53" s="1"/>
  <c r="R53"/>
  <c r="V53"/>
  <c r="W53"/>
  <c r="X53"/>
  <c r="Y53"/>
  <c r="Z53"/>
  <c r="AA53"/>
  <c r="AB53"/>
  <c r="AC53"/>
  <c r="AD53"/>
  <c r="G7" i="10" s="1"/>
  <c r="AE53" i="1"/>
  <c r="L54"/>
  <c r="M54"/>
  <c r="R7" i="8" s="1"/>
  <c r="N54" i="1"/>
  <c r="P7" i="8" s="1"/>
  <c r="O54" i="1"/>
  <c r="R7" i="5" s="1"/>
  <c r="P54" i="1"/>
  <c r="P7" i="5" s="1"/>
  <c r="Q54" i="1"/>
  <c r="S54" s="1"/>
  <c r="R54"/>
  <c r="V54"/>
  <c r="W54"/>
  <c r="X54"/>
  <c r="Y54"/>
  <c r="Z54"/>
  <c r="AA54"/>
  <c r="AB54"/>
  <c r="AC54"/>
  <c r="AD54"/>
  <c r="R7" i="10" s="1"/>
  <c r="AE54" i="1"/>
  <c r="L55"/>
  <c r="M55"/>
  <c r="C7" i="8" s="1"/>
  <c r="N55" i="1"/>
  <c r="U7" i="8" s="1"/>
  <c r="O55" i="1"/>
  <c r="C7" i="5" s="1"/>
  <c r="P55" i="1"/>
  <c r="U7" i="5" s="1"/>
  <c r="Q55" i="1"/>
  <c r="S55" s="1"/>
  <c r="R55"/>
  <c r="V55"/>
  <c r="W55"/>
  <c r="X55"/>
  <c r="Y55"/>
  <c r="Z55"/>
  <c r="AA55"/>
  <c r="AB55"/>
  <c r="AC55"/>
  <c r="AD55"/>
  <c r="C7" i="10" s="1"/>
  <c r="AE55" i="1"/>
  <c r="L56"/>
  <c r="M56"/>
  <c r="L7" i="8" s="1"/>
  <c r="N56" i="1"/>
  <c r="N7" i="8" s="1"/>
  <c r="O56" i="1"/>
  <c r="L7" i="5" s="1"/>
  <c r="P56" i="1"/>
  <c r="N7" i="5" s="1"/>
  <c r="Q56" i="1"/>
  <c r="S56" s="1"/>
  <c r="R56"/>
  <c r="V56"/>
  <c r="W56"/>
  <c r="X56"/>
  <c r="Y56"/>
  <c r="Z56"/>
  <c r="AA56"/>
  <c r="AB56"/>
  <c r="AC56"/>
  <c r="AD56"/>
  <c r="N7" i="10" s="1"/>
  <c r="AE56" i="1"/>
  <c r="L57"/>
  <c r="M57"/>
  <c r="Q7" i="8" s="1"/>
  <c r="N57" i="1"/>
  <c r="F7" i="8" s="1"/>
  <c r="O57" i="1"/>
  <c r="Q7" i="5" s="1"/>
  <c r="P57" i="1"/>
  <c r="F7" i="5" s="1"/>
  <c r="Q57" i="1"/>
  <c r="S57" s="1"/>
  <c r="R57"/>
  <c r="V57"/>
  <c r="W57"/>
  <c r="X57"/>
  <c r="Y57"/>
  <c r="Z57"/>
  <c r="AA57"/>
  <c r="AB57"/>
  <c r="AC57"/>
  <c r="AD57"/>
  <c r="F7" i="10" s="1"/>
  <c r="AE57" i="1"/>
  <c r="L58"/>
  <c r="M58"/>
  <c r="S7" i="8" s="1"/>
  <c r="N58" i="1"/>
  <c r="E7" i="8" s="1"/>
  <c r="O58" i="1"/>
  <c r="S7" i="5" s="1"/>
  <c r="P58" i="1"/>
  <c r="E7" i="5" s="1"/>
  <c r="Q58" i="1"/>
  <c r="S58" s="1"/>
  <c r="R58"/>
  <c r="V58"/>
  <c r="W58"/>
  <c r="X58"/>
  <c r="Y58"/>
  <c r="Z58"/>
  <c r="AA58"/>
  <c r="AB58"/>
  <c r="AC58"/>
  <c r="AD58"/>
  <c r="S7" i="10" s="1"/>
  <c r="AE58" i="1"/>
  <c r="L59"/>
  <c r="M59"/>
  <c r="T7" i="8" s="1"/>
  <c r="N59" i="1"/>
  <c r="B7" i="8" s="1"/>
  <c r="O59" i="1"/>
  <c r="T7" i="5" s="1"/>
  <c r="P59" i="1"/>
  <c r="Q59"/>
  <c r="S59" s="1"/>
  <c r="R59"/>
  <c r="V59"/>
  <c r="W59"/>
  <c r="X59"/>
  <c r="Y59"/>
  <c r="Z59"/>
  <c r="AA59"/>
  <c r="AB59"/>
  <c r="AC59"/>
  <c r="AD59"/>
  <c r="T7" i="10" s="1"/>
  <c r="AE59" i="1"/>
  <c r="L60"/>
  <c r="M60"/>
  <c r="H7" i="8" s="1"/>
  <c r="N60" i="1"/>
  <c r="M7" i="8" s="1"/>
  <c r="O60" i="1"/>
  <c r="H7" i="5" s="1"/>
  <c r="P60" i="1"/>
  <c r="M7" i="5" s="1"/>
  <c r="Q60" i="1"/>
  <c r="S60" s="1"/>
  <c r="R60"/>
  <c r="V60"/>
  <c r="W60"/>
  <c r="X60"/>
  <c r="Y60"/>
  <c r="Z60"/>
  <c r="AA60"/>
  <c r="AB60"/>
  <c r="AC60"/>
  <c r="AD60"/>
  <c r="M7" i="10" s="1"/>
  <c r="AE60" i="1"/>
  <c r="L61"/>
  <c r="M61"/>
  <c r="K7" i="8" s="1"/>
  <c r="N61" i="1"/>
  <c r="O7" i="8" s="1"/>
  <c r="O61" i="1"/>
  <c r="K7" i="5" s="1"/>
  <c r="P61" i="1"/>
  <c r="O7" i="5" s="1"/>
  <c r="Q61" i="1"/>
  <c r="S61" s="1"/>
  <c r="R61"/>
  <c r="V61"/>
  <c r="W61"/>
  <c r="X61"/>
  <c r="Y61"/>
  <c r="Z61"/>
  <c r="AA61"/>
  <c r="AB61"/>
  <c r="AC61"/>
  <c r="AD61"/>
  <c r="K7" i="10" s="1"/>
  <c r="AE61" i="1"/>
  <c r="L62"/>
  <c r="M62"/>
  <c r="P8" i="8" s="1"/>
  <c r="N62" i="1"/>
  <c r="Q8" i="8" s="1"/>
  <c r="O62" i="1"/>
  <c r="P8" i="5" s="1"/>
  <c r="P62" i="1"/>
  <c r="Q8" i="5" s="1"/>
  <c r="Q62" i="1"/>
  <c r="S62" s="1"/>
  <c r="R62"/>
  <c r="V62"/>
  <c r="W62"/>
  <c r="X62"/>
  <c r="Y62"/>
  <c r="Z62"/>
  <c r="AA62"/>
  <c r="AB62"/>
  <c r="AC62"/>
  <c r="AD62"/>
  <c r="Q8" i="10" s="1"/>
  <c r="AE62" i="1"/>
  <c r="L63"/>
  <c r="M63"/>
  <c r="B8" i="8" s="1"/>
  <c r="N63" i="1"/>
  <c r="R8" i="8" s="1"/>
  <c r="O63" i="1"/>
  <c r="P63"/>
  <c r="R8" i="5" s="1"/>
  <c r="Q63" i="1"/>
  <c r="S63" s="1"/>
  <c r="R63"/>
  <c r="V63"/>
  <c r="W63"/>
  <c r="X63"/>
  <c r="Y63"/>
  <c r="Z63"/>
  <c r="AA63"/>
  <c r="AB63"/>
  <c r="AC63"/>
  <c r="AD63"/>
  <c r="R8" i="10" s="1"/>
  <c r="AE63" i="1"/>
  <c r="L64"/>
  <c r="M64"/>
  <c r="D8" i="8" s="1"/>
  <c r="N64" i="1"/>
  <c r="H8" i="8" s="1"/>
  <c r="O64" i="1"/>
  <c r="D8" i="5" s="1"/>
  <c r="P64" i="1"/>
  <c r="H8" i="5" s="1"/>
  <c r="Q64" i="1"/>
  <c r="S64" s="1"/>
  <c r="R64"/>
  <c r="V64"/>
  <c r="W64"/>
  <c r="X64"/>
  <c r="Y64"/>
  <c r="Z64"/>
  <c r="AA64"/>
  <c r="AB64"/>
  <c r="AC64"/>
  <c r="AD64"/>
  <c r="D8" i="10" s="1"/>
  <c r="AE64" i="1"/>
  <c r="L65"/>
  <c r="M65"/>
  <c r="E8" i="8" s="1"/>
  <c r="N65" i="1"/>
  <c r="L8" i="8" s="1"/>
  <c r="O65" i="1"/>
  <c r="E8" i="5" s="1"/>
  <c r="P65" i="1"/>
  <c r="L8" i="5" s="1"/>
  <c r="Q65" i="1"/>
  <c r="S65" s="1"/>
  <c r="R65"/>
  <c r="V65"/>
  <c r="W65"/>
  <c r="X65"/>
  <c r="Y65"/>
  <c r="Z65"/>
  <c r="AA65"/>
  <c r="AB65"/>
  <c r="AC65"/>
  <c r="AD65"/>
  <c r="E8" i="10" s="1"/>
  <c r="AE65" i="1"/>
  <c r="L66"/>
  <c r="M66"/>
  <c r="F8" i="8" s="1"/>
  <c r="N66" i="1"/>
  <c r="I8" i="8" s="1"/>
  <c r="O66" i="1"/>
  <c r="F8" i="5" s="1"/>
  <c r="P66" i="1"/>
  <c r="I8" i="5" s="1"/>
  <c r="Q66" i="1"/>
  <c r="S66" s="1"/>
  <c r="R66"/>
  <c r="V66"/>
  <c r="W66"/>
  <c r="X66"/>
  <c r="Y66"/>
  <c r="Z66"/>
  <c r="AA66"/>
  <c r="AB66"/>
  <c r="AC66"/>
  <c r="AD66"/>
  <c r="F8" i="10" s="1"/>
  <c r="AE66" i="1"/>
  <c r="L67"/>
  <c r="M67"/>
  <c r="J8" i="8" s="1"/>
  <c r="N67" i="1"/>
  <c r="T8" i="8" s="1"/>
  <c r="O67" i="1"/>
  <c r="J8" i="5" s="1"/>
  <c r="P67" i="1"/>
  <c r="T8" i="5" s="1"/>
  <c r="Q67" i="1"/>
  <c r="S67" s="1"/>
  <c r="R67"/>
  <c r="V67"/>
  <c r="W67"/>
  <c r="X67"/>
  <c r="Y67"/>
  <c r="Z67"/>
  <c r="AA67"/>
  <c r="AB67"/>
  <c r="AC67"/>
  <c r="AD67"/>
  <c r="J8" i="10" s="1"/>
  <c r="AE67" i="1"/>
  <c r="L68"/>
  <c r="M68"/>
  <c r="O8" i="8" s="1"/>
  <c r="N68" i="1"/>
  <c r="G8" i="8" s="1"/>
  <c r="O68" i="1"/>
  <c r="O8" i="5" s="1"/>
  <c r="P68" i="1"/>
  <c r="G8" i="5" s="1"/>
  <c r="Q68" i="1"/>
  <c r="S68" s="1"/>
  <c r="R68"/>
  <c r="V68"/>
  <c r="W68"/>
  <c r="X68"/>
  <c r="Y68"/>
  <c r="Z68"/>
  <c r="AA68"/>
  <c r="AB68"/>
  <c r="AC68"/>
  <c r="AD68"/>
  <c r="G8" i="10" s="1"/>
  <c r="AE68" i="1"/>
  <c r="L69"/>
  <c r="M69"/>
  <c r="U8" i="8" s="1"/>
  <c r="N69" i="1"/>
  <c r="S8" i="8" s="1"/>
  <c r="O69" i="1"/>
  <c r="U8" i="5" s="1"/>
  <c r="P69" i="1"/>
  <c r="S8" i="5" s="1"/>
  <c r="Q69" i="1"/>
  <c r="S69" s="1"/>
  <c r="R69"/>
  <c r="V69"/>
  <c r="W69"/>
  <c r="X69"/>
  <c r="Y69"/>
  <c r="Z69"/>
  <c r="AA69"/>
  <c r="AB69"/>
  <c r="AC69"/>
  <c r="AD69"/>
  <c r="U8" i="10" s="1"/>
  <c r="AE69" i="1"/>
  <c r="L70"/>
  <c r="M70"/>
  <c r="K8" i="8" s="1"/>
  <c r="N70" i="1"/>
  <c r="C8" i="8" s="1"/>
  <c r="O70" i="1"/>
  <c r="K8" i="5" s="1"/>
  <c r="P70" i="1"/>
  <c r="C8" i="5" s="1"/>
  <c r="Q70" i="1"/>
  <c r="S70" s="1"/>
  <c r="R70"/>
  <c r="V70"/>
  <c r="W70"/>
  <c r="X70"/>
  <c r="Y70"/>
  <c r="Z70"/>
  <c r="AA70"/>
  <c r="AB70"/>
  <c r="AC70"/>
  <c r="AD70"/>
  <c r="C8" i="10" s="1"/>
  <c r="AE70" i="1"/>
  <c r="L71"/>
  <c r="M71"/>
  <c r="M8" i="8" s="1"/>
  <c r="N71" i="1"/>
  <c r="N8" i="8" s="1"/>
  <c r="O71" i="1"/>
  <c r="M8" i="5" s="1"/>
  <c r="P71" i="1"/>
  <c r="N8" i="5" s="1"/>
  <c r="Q71" i="1"/>
  <c r="S71" s="1"/>
  <c r="R71"/>
  <c r="V71"/>
  <c r="W71"/>
  <c r="X71"/>
  <c r="Y71"/>
  <c r="Z71"/>
  <c r="AA71"/>
  <c r="AB71"/>
  <c r="AC71"/>
  <c r="AD71"/>
  <c r="N8" i="10" s="1"/>
  <c r="AE71" i="1"/>
  <c r="L72"/>
  <c r="M72"/>
  <c r="H9" i="8" s="1"/>
  <c r="N72" i="1"/>
  <c r="J9" i="8" s="1"/>
  <c r="O72" i="1"/>
  <c r="H9" i="5" s="1"/>
  <c r="P72" i="1"/>
  <c r="J9" i="5" s="1"/>
  <c r="Q72" i="1"/>
  <c r="S72" s="1"/>
  <c r="R72"/>
  <c r="V72"/>
  <c r="W72"/>
  <c r="X72"/>
  <c r="Y72"/>
  <c r="Z72"/>
  <c r="AA72"/>
  <c r="AB72"/>
  <c r="AC72"/>
  <c r="H9" i="10" s="1"/>
  <c r="AD72" i="1"/>
  <c r="AE72"/>
  <c r="J9" i="10" s="1"/>
  <c r="L73" i="1"/>
  <c r="M73"/>
  <c r="L9" i="8" s="1"/>
  <c r="N73" i="1"/>
  <c r="O9" i="8" s="1"/>
  <c r="O73" i="1"/>
  <c r="L9" i="5" s="1"/>
  <c r="P73" i="1"/>
  <c r="O9" i="5" s="1"/>
  <c r="Q73" i="1"/>
  <c r="S73" s="1"/>
  <c r="R73"/>
  <c r="V73"/>
  <c r="W73"/>
  <c r="X73"/>
  <c r="Y73"/>
  <c r="Z73"/>
  <c r="AA73"/>
  <c r="AB73"/>
  <c r="AC73"/>
  <c r="L9" i="10" s="1"/>
  <c r="AD73" i="1"/>
  <c r="AE73"/>
  <c r="O9" i="10" s="1"/>
  <c r="L74" i="1"/>
  <c r="M74"/>
  <c r="R9" i="8" s="1"/>
  <c r="N74" i="1"/>
  <c r="U9" i="8" s="1"/>
  <c r="O74" i="1"/>
  <c r="R9" i="5" s="1"/>
  <c r="P74" i="1"/>
  <c r="U9" i="5" s="1"/>
  <c r="Q74" i="1"/>
  <c r="S74" s="1"/>
  <c r="R74"/>
  <c r="V74"/>
  <c r="W74"/>
  <c r="X74"/>
  <c r="Y74"/>
  <c r="Z74"/>
  <c r="AA74"/>
  <c r="AB74"/>
  <c r="AC74"/>
  <c r="R9" i="10" s="1"/>
  <c r="AD74" i="1"/>
  <c r="AE74"/>
  <c r="U9" i="10" s="1"/>
  <c r="L75" i="1"/>
  <c r="M75"/>
  <c r="C9" i="8" s="1"/>
  <c r="N75" i="1"/>
  <c r="G9" i="8" s="1"/>
  <c r="O75" i="1"/>
  <c r="C9" i="5" s="1"/>
  <c r="P75" i="1"/>
  <c r="G9" i="5" s="1"/>
  <c r="Q75" i="1"/>
  <c r="S75" s="1"/>
  <c r="R75"/>
  <c r="V75"/>
  <c r="W75"/>
  <c r="X75"/>
  <c r="Y75"/>
  <c r="Z75"/>
  <c r="AA75"/>
  <c r="AB75"/>
  <c r="AC75"/>
  <c r="C9" i="10" s="1"/>
  <c r="AD75" i="1"/>
  <c r="AE75"/>
  <c r="G9" i="10" s="1"/>
  <c r="L76" i="1"/>
  <c r="M76"/>
  <c r="E9" i="8" s="1"/>
  <c r="N76" i="1"/>
  <c r="B9" i="8" s="1"/>
  <c r="O76" i="1"/>
  <c r="E9" i="5" s="1"/>
  <c r="P76" i="1"/>
  <c r="B9" i="5" s="1"/>
  <c r="Q76" i="1"/>
  <c r="S76" s="1"/>
  <c r="R76"/>
  <c r="V76"/>
  <c r="W76"/>
  <c r="X76"/>
  <c r="Y76"/>
  <c r="Z76"/>
  <c r="AA76"/>
  <c r="AB76"/>
  <c r="AC76"/>
  <c r="E9" i="10" s="1"/>
  <c r="AD76" i="1"/>
  <c r="AE76"/>
  <c r="B9" i="10" s="1"/>
  <c r="L77" i="1"/>
  <c r="M77"/>
  <c r="I9" i="8" s="1"/>
  <c r="N77" i="1"/>
  <c r="M9" i="8" s="1"/>
  <c r="O77" i="1"/>
  <c r="I9" i="5" s="1"/>
  <c r="P77" i="1"/>
  <c r="M9" i="5" s="1"/>
  <c r="Q77" i="1"/>
  <c r="S77" s="1"/>
  <c r="R77"/>
  <c r="V77"/>
  <c r="W77"/>
  <c r="X77"/>
  <c r="Y77"/>
  <c r="Z77"/>
  <c r="AA77"/>
  <c r="AB77"/>
  <c r="AC77"/>
  <c r="I9" i="10" s="1"/>
  <c r="AD77" i="1"/>
  <c r="AE77"/>
  <c r="M9" i="10" s="1"/>
  <c r="L78" i="1"/>
  <c r="M78"/>
  <c r="Q9" i="8" s="1"/>
  <c r="N78" i="1"/>
  <c r="D9" i="8" s="1"/>
  <c r="O78" i="1"/>
  <c r="Q9" i="5" s="1"/>
  <c r="P78" i="1"/>
  <c r="D9" i="5" s="1"/>
  <c r="Q78" i="1"/>
  <c r="S78" s="1"/>
  <c r="R78"/>
  <c r="V78"/>
  <c r="W78"/>
  <c r="X78"/>
  <c r="Y78"/>
  <c r="Z78"/>
  <c r="AA78"/>
  <c r="AB78"/>
  <c r="AC78"/>
  <c r="Q9" i="10" s="1"/>
  <c r="AD78" i="1"/>
  <c r="AE78"/>
  <c r="D9" i="10" s="1"/>
  <c r="L79" i="1"/>
  <c r="M79"/>
  <c r="T9" i="8" s="1"/>
  <c r="N79" i="1"/>
  <c r="F9" i="8" s="1"/>
  <c r="O79" i="1"/>
  <c r="T9" i="5" s="1"/>
  <c r="P79" i="1"/>
  <c r="F9" i="5" s="1"/>
  <c r="Q79" i="1"/>
  <c r="S79" s="1"/>
  <c r="R79"/>
  <c r="V79"/>
  <c r="W79"/>
  <c r="X79"/>
  <c r="Y79"/>
  <c r="Z79"/>
  <c r="AA79"/>
  <c r="AB79"/>
  <c r="AC79"/>
  <c r="T9" i="10" s="1"/>
  <c r="AD79" i="1"/>
  <c r="AE79"/>
  <c r="F9" i="10" s="1"/>
  <c r="L80" i="1"/>
  <c r="M80"/>
  <c r="N9" i="8" s="1"/>
  <c r="N80" i="1"/>
  <c r="P9" i="8" s="1"/>
  <c r="O80" i="1"/>
  <c r="N9" i="5" s="1"/>
  <c r="P80" i="1"/>
  <c r="P9" i="5" s="1"/>
  <c r="Q80" i="1"/>
  <c r="S80" s="1"/>
  <c r="R80"/>
  <c r="V80"/>
  <c r="W80"/>
  <c r="X80"/>
  <c r="Y80"/>
  <c r="Z80"/>
  <c r="AA80"/>
  <c r="AB80"/>
  <c r="AC80"/>
  <c r="N9" i="10" s="1"/>
  <c r="AD80" i="1"/>
  <c r="AE80"/>
  <c r="P9" i="10" s="1"/>
  <c r="L81" i="1"/>
  <c r="M81"/>
  <c r="S9" i="8" s="1"/>
  <c r="N81" i="1"/>
  <c r="K9" i="8" s="1"/>
  <c r="O81" i="1"/>
  <c r="S9" i="5" s="1"/>
  <c r="P81" i="1"/>
  <c r="K9" i="5" s="1"/>
  <c r="Q81" i="1"/>
  <c r="S81" s="1"/>
  <c r="R81"/>
  <c r="V81"/>
  <c r="W81"/>
  <c r="X81"/>
  <c r="Y81"/>
  <c r="Z81"/>
  <c r="AA81"/>
  <c r="AB81"/>
  <c r="AC81"/>
  <c r="S9" i="10" s="1"/>
  <c r="AD81" i="1"/>
  <c r="AE81"/>
  <c r="K9" i="10" s="1"/>
  <c r="L82" i="1"/>
  <c r="M82"/>
  <c r="P10" i="8" s="1"/>
  <c r="N82" i="1"/>
  <c r="I10" i="8" s="1"/>
  <c r="O82" i="1"/>
  <c r="P10" i="5" s="1"/>
  <c r="P82" i="1"/>
  <c r="I10" i="5" s="1"/>
  <c r="Q82" i="1"/>
  <c r="S82" s="1"/>
  <c r="R82"/>
  <c r="V82"/>
  <c r="W82"/>
  <c r="X82"/>
  <c r="Y82"/>
  <c r="Z82"/>
  <c r="AA82"/>
  <c r="AB82"/>
  <c r="AC82"/>
  <c r="AD82"/>
  <c r="P10" i="10" s="1"/>
  <c r="AE82" i="1"/>
  <c r="L83"/>
  <c r="M83"/>
  <c r="J10" i="8" s="1"/>
  <c r="N83" i="1"/>
  <c r="E10" i="8" s="1"/>
  <c r="O83" i="1"/>
  <c r="J10" i="5" s="1"/>
  <c r="P83" i="1"/>
  <c r="E10" i="5" s="1"/>
  <c r="Q83" i="1"/>
  <c r="S83" s="1"/>
  <c r="R83"/>
  <c r="V83"/>
  <c r="W83"/>
  <c r="X83"/>
  <c r="Y83"/>
  <c r="Z83"/>
  <c r="AA83"/>
  <c r="AB83"/>
  <c r="AC83"/>
  <c r="AD83"/>
  <c r="J10" i="10" s="1"/>
  <c r="AE83" i="1"/>
  <c r="L84"/>
  <c r="M84"/>
  <c r="K10" i="8" s="1"/>
  <c r="N84" i="1"/>
  <c r="R10" i="8" s="1"/>
  <c r="O84" i="1"/>
  <c r="K10" i="5" s="1"/>
  <c r="P84" i="1"/>
  <c r="R10" i="5" s="1"/>
  <c r="Q84" i="1"/>
  <c r="S84" s="1"/>
  <c r="R84"/>
  <c r="V84"/>
  <c r="W84"/>
  <c r="X84"/>
  <c r="Y84"/>
  <c r="Z84"/>
  <c r="AA84"/>
  <c r="AB84"/>
  <c r="AC84"/>
  <c r="AD84"/>
  <c r="K10" i="10" s="1"/>
  <c r="AE84" i="1"/>
  <c r="L85"/>
  <c r="M85"/>
  <c r="D10" i="8" s="1"/>
  <c r="N85" i="1"/>
  <c r="M10" i="8" s="1"/>
  <c r="O85" i="1"/>
  <c r="D10" i="5" s="1"/>
  <c r="P85" i="1"/>
  <c r="M10" i="5" s="1"/>
  <c r="Q85" i="1"/>
  <c r="S85" s="1"/>
  <c r="R85"/>
  <c r="V85"/>
  <c r="W85"/>
  <c r="X85"/>
  <c r="Y85"/>
  <c r="Z85"/>
  <c r="AA85"/>
  <c r="AB85"/>
  <c r="AC85"/>
  <c r="AD85"/>
  <c r="D10" i="10" s="1"/>
  <c r="AE85" i="1"/>
  <c r="L86"/>
  <c r="M86"/>
  <c r="B10" i="8" s="1"/>
  <c r="N86" i="1"/>
  <c r="F10" i="8" s="1"/>
  <c r="O86" i="1"/>
  <c r="B10" i="5" s="1"/>
  <c r="P86" i="1"/>
  <c r="F10" i="5" s="1"/>
  <c r="Q86" i="1"/>
  <c r="S86" s="1"/>
  <c r="R86"/>
  <c r="V86"/>
  <c r="W86"/>
  <c r="X86"/>
  <c r="Y86"/>
  <c r="Z86"/>
  <c r="AA86"/>
  <c r="AB86"/>
  <c r="AC86"/>
  <c r="AD86"/>
  <c r="F10" i="10" s="1"/>
  <c r="AE86" i="1"/>
  <c r="L87"/>
  <c r="M87"/>
  <c r="C10" i="8" s="1"/>
  <c r="N87" i="1"/>
  <c r="T10" i="8" s="1"/>
  <c r="O87" i="1"/>
  <c r="C10" i="5" s="1"/>
  <c r="P87" i="1"/>
  <c r="T10" i="5" s="1"/>
  <c r="Q87" i="1"/>
  <c r="S87" s="1"/>
  <c r="R87"/>
  <c r="V87"/>
  <c r="W87"/>
  <c r="X87"/>
  <c r="Y87"/>
  <c r="Z87"/>
  <c r="AA87"/>
  <c r="AB87"/>
  <c r="AC87"/>
  <c r="AD87"/>
  <c r="T10" i="10" s="1"/>
  <c r="AE87" i="1"/>
  <c r="L88"/>
  <c r="M88"/>
  <c r="G10" i="8" s="1"/>
  <c r="N88" i="1"/>
  <c r="L10" i="8" s="1"/>
  <c r="O88" i="1"/>
  <c r="G10" i="5" s="1"/>
  <c r="P88" i="1"/>
  <c r="L10" i="5" s="1"/>
  <c r="Q88" i="1"/>
  <c r="S88" s="1"/>
  <c r="R88"/>
  <c r="V88"/>
  <c r="W88"/>
  <c r="X88"/>
  <c r="Y88"/>
  <c r="Z88"/>
  <c r="AA88"/>
  <c r="AB88"/>
  <c r="AC88"/>
  <c r="AD88"/>
  <c r="L10" i="10" s="1"/>
  <c r="AE88" i="1"/>
  <c r="L89"/>
  <c r="M89"/>
  <c r="O10" i="8" s="1"/>
  <c r="N89" i="1"/>
  <c r="Q10" i="8" s="1"/>
  <c r="O89" i="1"/>
  <c r="O10" i="5" s="1"/>
  <c r="P89" i="1"/>
  <c r="Q10" i="5" s="1"/>
  <c r="Q89" i="1"/>
  <c r="S89" s="1"/>
  <c r="R89"/>
  <c r="V89"/>
  <c r="W89"/>
  <c r="X89"/>
  <c r="Y89"/>
  <c r="Z89"/>
  <c r="AA89"/>
  <c r="AB89"/>
  <c r="AC89"/>
  <c r="AD89"/>
  <c r="O10" i="10" s="1"/>
  <c r="AE89" i="1"/>
  <c r="L90"/>
  <c r="M90"/>
  <c r="H10" i="8" s="1"/>
  <c r="N90" i="1"/>
  <c r="S10" i="8" s="1"/>
  <c r="O90" i="1"/>
  <c r="H10" i="5" s="1"/>
  <c r="P90" i="1"/>
  <c r="S10" i="5" s="1"/>
  <c r="Q90" i="1"/>
  <c r="S90" s="1"/>
  <c r="R90"/>
  <c r="V90"/>
  <c r="W90"/>
  <c r="X90"/>
  <c r="Y90"/>
  <c r="Z90"/>
  <c r="AA90"/>
  <c r="AB90"/>
  <c r="AC90"/>
  <c r="AD90"/>
  <c r="H10" i="10" s="1"/>
  <c r="AE90" i="1"/>
  <c r="L91"/>
  <c r="M91"/>
  <c r="U10" i="8" s="1"/>
  <c r="N91" i="1"/>
  <c r="N10" i="8" s="1"/>
  <c r="O91" i="1"/>
  <c r="U10" i="5" s="1"/>
  <c r="P91" i="1"/>
  <c r="N10" i="5" s="1"/>
  <c r="Q91" i="1"/>
  <c r="S91" s="1"/>
  <c r="R91"/>
  <c r="V91"/>
  <c r="W91"/>
  <c r="X91"/>
  <c r="Y91"/>
  <c r="Z91"/>
  <c r="AA91"/>
  <c r="AB91"/>
  <c r="AC91"/>
  <c r="AD91"/>
  <c r="N10" i="10" s="1"/>
  <c r="AE91" i="1"/>
  <c r="L92"/>
  <c r="M92"/>
  <c r="I11" i="10" s="1"/>
  <c r="N92" i="1"/>
  <c r="O11" i="10" s="1"/>
  <c r="O92" i="1"/>
  <c r="I11" i="5" s="1"/>
  <c r="P92" i="1"/>
  <c r="O11" i="5" s="1"/>
  <c r="Q92" i="1"/>
  <c r="S92" s="1"/>
  <c r="R92"/>
  <c r="V92"/>
  <c r="W92"/>
  <c r="X92"/>
  <c r="Y92"/>
  <c r="Z92"/>
  <c r="AA92"/>
  <c r="AB92"/>
  <c r="AC92"/>
  <c r="AD92"/>
  <c r="AE92"/>
  <c r="L93"/>
  <c r="M93"/>
  <c r="P11" i="8" s="1"/>
  <c r="N93" i="1"/>
  <c r="B11" i="10" s="1"/>
  <c r="O93" i="1"/>
  <c r="P11" i="5" s="1"/>
  <c r="P93" i="1"/>
  <c r="B11" i="5" s="1"/>
  <c r="Q93" i="1"/>
  <c r="R93"/>
  <c r="V93"/>
  <c r="W93"/>
  <c r="X93"/>
  <c r="Y93"/>
  <c r="Z93"/>
  <c r="AA93"/>
  <c r="AB93"/>
  <c r="AC93"/>
  <c r="AD93"/>
  <c r="AE93"/>
  <c r="L94"/>
  <c r="M94"/>
  <c r="E11" i="10" s="1"/>
  <c r="N94" i="1"/>
  <c r="G11" i="10" s="1"/>
  <c r="O94" i="1"/>
  <c r="E11" i="5" s="1"/>
  <c r="P94" i="1"/>
  <c r="G11" i="5" s="1"/>
  <c r="Q94" i="1"/>
  <c r="R94"/>
  <c r="V94"/>
  <c r="W94"/>
  <c r="X94"/>
  <c r="Y94"/>
  <c r="Z94"/>
  <c r="AA94"/>
  <c r="AB94"/>
  <c r="AC94"/>
  <c r="AD94"/>
  <c r="AE94"/>
  <c r="L95"/>
  <c r="M95"/>
  <c r="Q11" i="10" s="1"/>
  <c r="N95" i="1"/>
  <c r="C11" i="10" s="1"/>
  <c r="O95" i="1"/>
  <c r="Q11" i="5" s="1"/>
  <c r="P95" i="1"/>
  <c r="C11" i="5" s="1"/>
  <c r="Q95" i="1"/>
  <c r="S95" s="1"/>
  <c r="R95"/>
  <c r="V95"/>
  <c r="W95"/>
  <c r="X95"/>
  <c r="Y95"/>
  <c r="Z95"/>
  <c r="AA95"/>
  <c r="AB95"/>
  <c r="AC95"/>
  <c r="AD95"/>
  <c r="AE95"/>
  <c r="L96"/>
  <c r="M96"/>
  <c r="F11" i="10" s="1"/>
  <c r="N96" i="1"/>
  <c r="H11" i="8" s="1"/>
  <c r="O96" i="1"/>
  <c r="F11" i="5" s="1"/>
  <c r="P96" i="1"/>
  <c r="H11" i="5" s="1"/>
  <c r="Q96" i="1"/>
  <c r="S96" s="1"/>
  <c r="R96"/>
  <c r="V96"/>
  <c r="W96"/>
  <c r="X96"/>
  <c r="Y96"/>
  <c r="Z96"/>
  <c r="AA96"/>
  <c r="AB96"/>
  <c r="AC96"/>
  <c r="AD96"/>
  <c r="AE96"/>
  <c r="L97"/>
  <c r="M97"/>
  <c r="T11" i="8" s="1"/>
  <c r="N97" i="1"/>
  <c r="K11" i="10" s="1"/>
  <c r="O97" i="1"/>
  <c r="T11" i="5" s="1"/>
  <c r="P97" i="1"/>
  <c r="K11" i="5" s="1"/>
  <c r="Q97" i="1"/>
  <c r="R97"/>
  <c r="V97"/>
  <c r="W97"/>
  <c r="X97"/>
  <c r="Y97"/>
  <c r="Z97"/>
  <c r="AA97"/>
  <c r="AB97"/>
  <c r="AC97"/>
  <c r="AD97"/>
  <c r="AE97"/>
  <c r="L98"/>
  <c r="M98"/>
  <c r="M11" i="10" s="1"/>
  <c r="N98" i="1"/>
  <c r="U11" i="10" s="1"/>
  <c r="O98" i="1"/>
  <c r="M11" i="5" s="1"/>
  <c r="P98" i="1"/>
  <c r="U11" i="5" s="1"/>
  <c r="Q98" i="1"/>
  <c r="R98"/>
  <c r="V98"/>
  <c r="W98"/>
  <c r="X98"/>
  <c r="Y98"/>
  <c r="Z98"/>
  <c r="AA98"/>
  <c r="AB98"/>
  <c r="AC98"/>
  <c r="AD98"/>
  <c r="AE98"/>
  <c r="L99"/>
  <c r="M99"/>
  <c r="L11" i="8" s="1"/>
  <c r="N99" i="1"/>
  <c r="D11" i="8" s="1"/>
  <c r="O99" i="1"/>
  <c r="L11" i="5" s="1"/>
  <c r="P99" i="1"/>
  <c r="D11" i="5" s="1"/>
  <c r="Q99" i="1"/>
  <c r="R99"/>
  <c r="V99"/>
  <c r="W99"/>
  <c r="X99"/>
  <c r="Y99"/>
  <c r="Z99"/>
  <c r="AA99"/>
  <c r="AB99"/>
  <c r="AC99"/>
  <c r="AD99"/>
  <c r="AE99"/>
  <c r="L100"/>
  <c r="M100"/>
  <c r="S11" i="10" s="1"/>
  <c r="N100" i="1"/>
  <c r="R11" i="10" s="1"/>
  <c r="O100" i="1"/>
  <c r="S11" i="5" s="1"/>
  <c r="P100" i="1"/>
  <c r="R11" i="5" s="1"/>
  <c r="Q100" i="1"/>
  <c r="S100" s="1"/>
  <c r="R100"/>
  <c r="V100"/>
  <c r="W100"/>
  <c r="X100"/>
  <c r="Y100"/>
  <c r="Z100"/>
  <c r="AA100"/>
  <c r="AB100"/>
  <c r="AC100"/>
  <c r="AD100"/>
  <c r="AE100"/>
  <c r="L101"/>
  <c r="M101"/>
  <c r="N11" i="10" s="1"/>
  <c r="N101" i="1"/>
  <c r="J11" i="10" s="1"/>
  <c r="O101" i="1"/>
  <c r="N11" i="5" s="1"/>
  <c r="P101" i="1"/>
  <c r="J11" i="5" s="1"/>
  <c r="Q101" i="1"/>
  <c r="R101"/>
  <c r="V101"/>
  <c r="W101"/>
  <c r="X101"/>
  <c r="Y101"/>
  <c r="Z101"/>
  <c r="AA101"/>
  <c r="AB101"/>
  <c r="AC101"/>
  <c r="AD101"/>
  <c r="AE101"/>
  <c r="L102"/>
  <c r="M102"/>
  <c r="N102"/>
  <c r="O102"/>
  <c r="P102"/>
  <c r="Q102"/>
  <c r="S102" s="1"/>
  <c r="R102"/>
  <c r="V102"/>
  <c r="W102"/>
  <c r="X102"/>
  <c r="Y102"/>
  <c r="Z102"/>
  <c r="AA102"/>
  <c r="AB102"/>
  <c r="AC102"/>
  <c r="AD102"/>
  <c r="AE102"/>
  <c r="L103"/>
  <c r="M103"/>
  <c r="N103"/>
  <c r="O103"/>
  <c r="P103"/>
  <c r="Q103"/>
  <c r="S103" s="1"/>
  <c r="R103"/>
  <c r="V103"/>
  <c r="W103"/>
  <c r="X103"/>
  <c r="Y103"/>
  <c r="Z103"/>
  <c r="AA103"/>
  <c r="AB103"/>
  <c r="AC103"/>
  <c r="AD103"/>
  <c r="AE103"/>
  <c r="L104"/>
  <c r="M104"/>
  <c r="N104"/>
  <c r="O104"/>
  <c r="P104"/>
  <c r="Q104"/>
  <c r="S104" s="1"/>
  <c r="R104"/>
  <c r="V104"/>
  <c r="W104"/>
  <c r="X104"/>
  <c r="Y104"/>
  <c r="Z104"/>
  <c r="AA104"/>
  <c r="AB104"/>
  <c r="AC104"/>
  <c r="AD104"/>
  <c r="AE104"/>
  <c r="L105"/>
  <c r="M105"/>
  <c r="N105"/>
  <c r="O105"/>
  <c r="P105"/>
  <c r="Q105"/>
  <c r="S105" s="1"/>
  <c r="R105"/>
  <c r="V105"/>
  <c r="W105"/>
  <c r="X105"/>
  <c r="Y105"/>
  <c r="Z105"/>
  <c r="AA105"/>
  <c r="AB105"/>
  <c r="AC105"/>
  <c r="AD105"/>
  <c r="AE105"/>
  <c r="L106"/>
  <c r="M106"/>
  <c r="N106"/>
  <c r="O106"/>
  <c r="P106"/>
  <c r="Q106"/>
  <c r="S106" s="1"/>
  <c r="R106"/>
  <c r="V106"/>
  <c r="W106"/>
  <c r="X106"/>
  <c r="Y106"/>
  <c r="Z106"/>
  <c r="AA106"/>
  <c r="AB106"/>
  <c r="AC106"/>
  <c r="AD106"/>
  <c r="AE106"/>
  <c r="L107"/>
  <c r="M107"/>
  <c r="N107"/>
  <c r="O107"/>
  <c r="P107"/>
  <c r="Q107"/>
  <c r="S107" s="1"/>
  <c r="R107"/>
  <c r="V107"/>
  <c r="W107"/>
  <c r="X107"/>
  <c r="Y107"/>
  <c r="Z107"/>
  <c r="AA107"/>
  <c r="AB107"/>
  <c r="AC107"/>
  <c r="AD107"/>
  <c r="AE107"/>
  <c r="L108"/>
  <c r="M108"/>
  <c r="N108"/>
  <c r="O108"/>
  <c r="P108"/>
  <c r="Q108"/>
  <c r="S108" s="1"/>
  <c r="R108"/>
  <c r="V108"/>
  <c r="W108"/>
  <c r="X108"/>
  <c r="Y108"/>
  <c r="Z108"/>
  <c r="AA108"/>
  <c r="AB108"/>
  <c r="AC108"/>
  <c r="AD108"/>
  <c r="AE108"/>
  <c r="L109"/>
  <c r="M109"/>
  <c r="N109"/>
  <c r="O109"/>
  <c r="P109"/>
  <c r="Q109"/>
  <c r="S109" s="1"/>
  <c r="R109"/>
  <c r="V109"/>
  <c r="W109"/>
  <c r="X109"/>
  <c r="Y109"/>
  <c r="Z109"/>
  <c r="AA109"/>
  <c r="AB109"/>
  <c r="AC109"/>
  <c r="AD109"/>
  <c r="AE109"/>
  <c r="L110"/>
  <c r="M110"/>
  <c r="N110"/>
  <c r="O110"/>
  <c r="P110"/>
  <c r="Q110"/>
  <c r="S110" s="1"/>
  <c r="R110"/>
  <c r="V110"/>
  <c r="W110"/>
  <c r="X110"/>
  <c r="Y110"/>
  <c r="Z110"/>
  <c r="AA110"/>
  <c r="AB110"/>
  <c r="AC110"/>
  <c r="AD110"/>
  <c r="AE110"/>
  <c r="L111"/>
  <c r="M111"/>
  <c r="N111"/>
  <c r="O111"/>
  <c r="P111"/>
  <c r="Q111"/>
  <c r="S111" s="1"/>
  <c r="R111"/>
  <c r="V111"/>
  <c r="W111"/>
  <c r="X111"/>
  <c r="Y111"/>
  <c r="Z111"/>
  <c r="AA111"/>
  <c r="AB111"/>
  <c r="AC111"/>
  <c r="AD111"/>
  <c r="AE111"/>
  <c r="L112"/>
  <c r="M112"/>
  <c r="N112"/>
  <c r="O112"/>
  <c r="P112"/>
  <c r="Q112"/>
  <c r="S112" s="1"/>
  <c r="R112"/>
  <c r="V112"/>
  <c r="W112"/>
  <c r="X112"/>
  <c r="Y112"/>
  <c r="Z112"/>
  <c r="AA112"/>
  <c r="AB112"/>
  <c r="AC112"/>
  <c r="AD112"/>
  <c r="AE112"/>
  <c r="L113"/>
  <c r="M113"/>
  <c r="N113"/>
  <c r="O113"/>
  <c r="P113"/>
  <c r="Q113"/>
  <c r="S113" s="1"/>
  <c r="R113"/>
  <c r="V113"/>
  <c r="W113"/>
  <c r="X113"/>
  <c r="Y113"/>
  <c r="Z113"/>
  <c r="AA113"/>
  <c r="AB113"/>
  <c r="AC113"/>
  <c r="AD113"/>
  <c r="AE113"/>
  <c r="L114"/>
  <c r="M114"/>
  <c r="N114"/>
  <c r="O114"/>
  <c r="P114"/>
  <c r="Q114"/>
  <c r="S114" s="1"/>
  <c r="R114"/>
  <c r="V114"/>
  <c r="W114"/>
  <c r="X114"/>
  <c r="Y114"/>
  <c r="Z114"/>
  <c r="AA114"/>
  <c r="AB114"/>
  <c r="AC114"/>
  <c r="AD114"/>
  <c r="AE114"/>
  <c r="L115"/>
  <c r="M115"/>
  <c r="N115"/>
  <c r="O115"/>
  <c r="P115"/>
  <c r="Q115"/>
  <c r="S115" s="1"/>
  <c r="R115"/>
  <c r="V115"/>
  <c r="W115"/>
  <c r="X115"/>
  <c r="Y115"/>
  <c r="Z115"/>
  <c r="AA115"/>
  <c r="AB115"/>
  <c r="AC115"/>
  <c r="AD115"/>
  <c r="AE115"/>
  <c r="L116"/>
  <c r="M116"/>
  <c r="N116"/>
  <c r="O116"/>
  <c r="P116"/>
  <c r="Q116"/>
  <c r="S116" s="1"/>
  <c r="R116"/>
  <c r="V116"/>
  <c r="W116"/>
  <c r="X116"/>
  <c r="Y116"/>
  <c r="Z116"/>
  <c r="AA116"/>
  <c r="AB116"/>
  <c r="AC116"/>
  <c r="AD116"/>
  <c r="AE116"/>
  <c r="L117"/>
  <c r="M117"/>
  <c r="N117"/>
  <c r="O117"/>
  <c r="P117"/>
  <c r="Q117"/>
  <c r="S117" s="1"/>
  <c r="R117"/>
  <c r="V117"/>
  <c r="W117"/>
  <c r="X117"/>
  <c r="Y117"/>
  <c r="Z117"/>
  <c r="AA117"/>
  <c r="AB117"/>
  <c r="AC117"/>
  <c r="AD117"/>
  <c r="AE117"/>
  <c r="L118"/>
  <c r="M118"/>
  <c r="N118"/>
  <c r="O118"/>
  <c r="P118"/>
  <c r="Q118"/>
  <c r="S118" s="1"/>
  <c r="R118"/>
  <c r="V118"/>
  <c r="W118"/>
  <c r="X118"/>
  <c r="Y118"/>
  <c r="Z118"/>
  <c r="AA118"/>
  <c r="AB118"/>
  <c r="AC118"/>
  <c r="AD118"/>
  <c r="AE118"/>
  <c r="L119"/>
  <c r="M119"/>
  <c r="N119"/>
  <c r="O119"/>
  <c r="P119"/>
  <c r="Q119"/>
  <c r="S119" s="1"/>
  <c r="R119"/>
  <c r="V119"/>
  <c r="W119"/>
  <c r="X119"/>
  <c r="Y119"/>
  <c r="Z119"/>
  <c r="AA119"/>
  <c r="AB119"/>
  <c r="AC119"/>
  <c r="AD119"/>
  <c r="AE119"/>
  <c r="L120"/>
  <c r="M120"/>
  <c r="N120"/>
  <c r="O120"/>
  <c r="P120"/>
  <c r="Q120"/>
  <c r="S120" s="1"/>
  <c r="R120"/>
  <c r="V120"/>
  <c r="W120"/>
  <c r="X120"/>
  <c r="Y120"/>
  <c r="Z120"/>
  <c r="AA120"/>
  <c r="AB120"/>
  <c r="AC120"/>
  <c r="AD120"/>
  <c r="AE120"/>
  <c r="L121"/>
  <c r="M121"/>
  <c r="N121"/>
  <c r="O121"/>
  <c r="P121"/>
  <c r="Q121"/>
  <c r="S121" s="1"/>
  <c r="R121"/>
  <c r="V121"/>
  <c r="W121"/>
  <c r="X121"/>
  <c r="Y121"/>
  <c r="Z121"/>
  <c r="AA121"/>
  <c r="AB121"/>
  <c r="AC121"/>
  <c r="AD121"/>
  <c r="AE121"/>
  <c r="L122"/>
  <c r="M122"/>
  <c r="N122"/>
  <c r="O122"/>
  <c r="P122"/>
  <c r="Q122"/>
  <c r="S122" s="1"/>
  <c r="R122"/>
  <c r="V122"/>
  <c r="W122"/>
  <c r="X122"/>
  <c r="Y122"/>
  <c r="Z122"/>
  <c r="AA122"/>
  <c r="AB122"/>
  <c r="AC122"/>
  <c r="AD122"/>
  <c r="AE122"/>
  <c r="L123"/>
  <c r="M123"/>
  <c r="N123"/>
  <c r="O123"/>
  <c r="P123"/>
  <c r="Q123"/>
  <c r="S123" s="1"/>
  <c r="R123"/>
  <c r="V123"/>
  <c r="W123"/>
  <c r="X123"/>
  <c r="Y123"/>
  <c r="Z123"/>
  <c r="AA123"/>
  <c r="AB123"/>
  <c r="AC123"/>
  <c r="AD123"/>
  <c r="AE123"/>
  <c r="L124"/>
  <c r="M124"/>
  <c r="N124"/>
  <c r="O124"/>
  <c r="P124"/>
  <c r="Q124"/>
  <c r="S124" s="1"/>
  <c r="R124"/>
  <c r="V124"/>
  <c r="W124"/>
  <c r="X124"/>
  <c r="Y124"/>
  <c r="Z124"/>
  <c r="AA124"/>
  <c r="AB124"/>
  <c r="AC124"/>
  <c r="AD124"/>
  <c r="AE124"/>
  <c r="L125"/>
  <c r="M125"/>
  <c r="N125"/>
  <c r="O125"/>
  <c r="P125"/>
  <c r="Q125"/>
  <c r="S125" s="1"/>
  <c r="R125"/>
  <c r="V125"/>
  <c r="W125"/>
  <c r="X125"/>
  <c r="Y125"/>
  <c r="Z125"/>
  <c r="AA125"/>
  <c r="AB125"/>
  <c r="AC125"/>
  <c r="AD125"/>
  <c r="AE125"/>
  <c r="L126"/>
  <c r="M126"/>
  <c r="N126"/>
  <c r="O126"/>
  <c r="P126"/>
  <c r="Q126"/>
  <c r="S126" s="1"/>
  <c r="R126"/>
  <c r="V126"/>
  <c r="W126"/>
  <c r="X126"/>
  <c r="Y126"/>
  <c r="Z126"/>
  <c r="AA126"/>
  <c r="AB126"/>
  <c r="AC126"/>
  <c r="AD126"/>
  <c r="AE126"/>
  <c r="L127"/>
  <c r="M127"/>
  <c r="N127"/>
  <c r="O127"/>
  <c r="P127"/>
  <c r="Q127"/>
  <c r="S127" s="1"/>
  <c r="R127"/>
  <c r="V127"/>
  <c r="W127"/>
  <c r="X127"/>
  <c r="Y127"/>
  <c r="Z127"/>
  <c r="AA127"/>
  <c r="AB127"/>
  <c r="AC127"/>
  <c r="AD127"/>
  <c r="AE127"/>
  <c r="L128"/>
  <c r="M128"/>
  <c r="N128"/>
  <c r="O128"/>
  <c r="P128"/>
  <c r="Q128"/>
  <c r="S128" s="1"/>
  <c r="R128"/>
  <c r="V128"/>
  <c r="W128"/>
  <c r="X128"/>
  <c r="Y128"/>
  <c r="Z128"/>
  <c r="AA128"/>
  <c r="AB128"/>
  <c r="AC128"/>
  <c r="AD128"/>
  <c r="AE128"/>
  <c r="L129"/>
  <c r="M129"/>
  <c r="N129"/>
  <c r="O129"/>
  <c r="P129"/>
  <c r="Q129"/>
  <c r="S129" s="1"/>
  <c r="R129"/>
  <c r="V129"/>
  <c r="W129"/>
  <c r="X129"/>
  <c r="Y129"/>
  <c r="Z129"/>
  <c r="AA129"/>
  <c r="AB129"/>
  <c r="AC129"/>
  <c r="AD129"/>
  <c r="AE129"/>
  <c r="L130"/>
  <c r="M130"/>
  <c r="N130"/>
  <c r="O130"/>
  <c r="P130"/>
  <c r="Q130"/>
  <c r="S130" s="1"/>
  <c r="R130"/>
  <c r="V130"/>
  <c r="W130"/>
  <c r="X130"/>
  <c r="Y130"/>
  <c r="Z130"/>
  <c r="AA130"/>
  <c r="AB130"/>
  <c r="AC130"/>
  <c r="AD130"/>
  <c r="AE130"/>
  <c r="L131"/>
  <c r="M131"/>
  <c r="N131"/>
  <c r="O131"/>
  <c r="P131"/>
  <c r="Q131"/>
  <c r="S131" s="1"/>
  <c r="R131"/>
  <c r="V131"/>
  <c r="W131"/>
  <c r="X131"/>
  <c r="Y131"/>
  <c r="Z131"/>
  <c r="AA131"/>
  <c r="AB131"/>
  <c r="AC131"/>
  <c r="AD131"/>
  <c r="AE131"/>
  <c r="L132"/>
  <c r="M132"/>
  <c r="N132"/>
  <c r="O132"/>
  <c r="P132"/>
  <c r="Q132"/>
  <c r="S132" s="1"/>
  <c r="R132"/>
  <c r="V132"/>
  <c r="W132"/>
  <c r="X132"/>
  <c r="Y132"/>
  <c r="Z132"/>
  <c r="AA132"/>
  <c r="AB132"/>
  <c r="AC132"/>
  <c r="AD132"/>
  <c r="AE132"/>
  <c r="L133"/>
  <c r="M133"/>
  <c r="N133"/>
  <c r="O133"/>
  <c r="P133"/>
  <c r="Q133"/>
  <c r="S133" s="1"/>
  <c r="R133"/>
  <c r="V133"/>
  <c r="W133"/>
  <c r="X133"/>
  <c r="Y133"/>
  <c r="Z133"/>
  <c r="AA133"/>
  <c r="AB133"/>
  <c r="AC133"/>
  <c r="AD133"/>
  <c r="AE133"/>
  <c r="L134"/>
  <c r="M134"/>
  <c r="N134"/>
  <c r="O134"/>
  <c r="P134"/>
  <c r="Q134"/>
  <c r="S134" s="1"/>
  <c r="R134"/>
  <c r="V134"/>
  <c r="W134"/>
  <c r="X134"/>
  <c r="Y134"/>
  <c r="Z134"/>
  <c r="AA134"/>
  <c r="AB134"/>
  <c r="AC134"/>
  <c r="AD134"/>
  <c r="AE134"/>
  <c r="L135"/>
  <c r="M135"/>
  <c r="N135"/>
  <c r="O135"/>
  <c r="P135"/>
  <c r="Q135"/>
  <c r="S135" s="1"/>
  <c r="R135"/>
  <c r="V135"/>
  <c r="W135"/>
  <c r="X135"/>
  <c r="Y135"/>
  <c r="Z135"/>
  <c r="AA135"/>
  <c r="AB135"/>
  <c r="AC135"/>
  <c r="AD135"/>
  <c r="AE135"/>
  <c r="L136"/>
  <c r="M136"/>
  <c r="N136"/>
  <c r="O136"/>
  <c r="P136"/>
  <c r="Q136"/>
  <c r="S136" s="1"/>
  <c r="R136"/>
  <c r="V136"/>
  <c r="W136"/>
  <c r="X136"/>
  <c r="Y136"/>
  <c r="Z136"/>
  <c r="AA136"/>
  <c r="AB136"/>
  <c r="AC136"/>
  <c r="AD136"/>
  <c r="AE136"/>
  <c r="L137"/>
  <c r="M137"/>
  <c r="N137"/>
  <c r="O137"/>
  <c r="P137"/>
  <c r="Q137"/>
  <c r="S137" s="1"/>
  <c r="R137"/>
  <c r="V137"/>
  <c r="W137"/>
  <c r="X137"/>
  <c r="Y137"/>
  <c r="Z137"/>
  <c r="AA137"/>
  <c r="AB137"/>
  <c r="AC137"/>
  <c r="AD137"/>
  <c r="AE137"/>
  <c r="L138"/>
  <c r="M138"/>
  <c r="N138"/>
  <c r="O138"/>
  <c r="P138"/>
  <c r="Q138"/>
  <c r="S138" s="1"/>
  <c r="R138"/>
  <c r="V138"/>
  <c r="W138"/>
  <c r="X138"/>
  <c r="Y138"/>
  <c r="Z138"/>
  <c r="AA138"/>
  <c r="AB138"/>
  <c r="AC138"/>
  <c r="AD138"/>
  <c r="AE138"/>
  <c r="L139"/>
  <c r="M139"/>
  <c r="N139"/>
  <c r="O139"/>
  <c r="P139"/>
  <c r="Q139"/>
  <c r="S139" s="1"/>
  <c r="R139"/>
  <c r="V139"/>
  <c r="W139"/>
  <c r="X139"/>
  <c r="Y139"/>
  <c r="Z139"/>
  <c r="AA139"/>
  <c r="AB139"/>
  <c r="AC139"/>
  <c r="AD139"/>
  <c r="AE139"/>
  <c r="L140"/>
  <c r="M140"/>
  <c r="N140"/>
  <c r="O140"/>
  <c r="P140"/>
  <c r="Q140"/>
  <c r="S140" s="1"/>
  <c r="R140"/>
  <c r="V140"/>
  <c r="W140"/>
  <c r="X140"/>
  <c r="Y140"/>
  <c r="Z140"/>
  <c r="AA140"/>
  <c r="AB140"/>
  <c r="AC140"/>
  <c r="AD140"/>
  <c r="AE140"/>
  <c r="L141"/>
  <c r="M141"/>
  <c r="N141"/>
  <c r="O141"/>
  <c r="P141"/>
  <c r="Q141"/>
  <c r="S141" s="1"/>
  <c r="R141"/>
  <c r="V141"/>
  <c r="W141"/>
  <c r="X141"/>
  <c r="Y141"/>
  <c r="Z141"/>
  <c r="AA141"/>
  <c r="AB141"/>
  <c r="AC141"/>
  <c r="AD141"/>
  <c r="AE141"/>
  <c r="L142"/>
  <c r="M142"/>
  <c r="N142"/>
  <c r="O142"/>
  <c r="P142"/>
  <c r="Q142"/>
  <c r="S142" s="1"/>
  <c r="R142"/>
  <c r="V142"/>
  <c r="W142"/>
  <c r="X142"/>
  <c r="Y142"/>
  <c r="Z142"/>
  <c r="AA142"/>
  <c r="AB142"/>
  <c r="AC142"/>
  <c r="AD142"/>
  <c r="AE142"/>
  <c r="L143"/>
  <c r="M143"/>
  <c r="N143"/>
  <c r="O143"/>
  <c r="P143"/>
  <c r="Q143"/>
  <c r="S143" s="1"/>
  <c r="R143"/>
  <c r="V143"/>
  <c r="W143"/>
  <c r="X143"/>
  <c r="Y143"/>
  <c r="Z143"/>
  <c r="AA143"/>
  <c r="AB143"/>
  <c r="AC143"/>
  <c r="AD143"/>
  <c r="AE143"/>
  <c r="L144"/>
  <c r="M144"/>
  <c r="N144"/>
  <c r="O144"/>
  <c r="P144"/>
  <c r="Q144"/>
  <c r="S144" s="1"/>
  <c r="R144"/>
  <c r="V144"/>
  <c r="W144"/>
  <c r="X144"/>
  <c r="Y144"/>
  <c r="Z144"/>
  <c r="AA144"/>
  <c r="AB144"/>
  <c r="AC144"/>
  <c r="AD144"/>
  <c r="AE144"/>
  <c r="L145"/>
  <c r="M145"/>
  <c r="N145"/>
  <c r="O145"/>
  <c r="P145"/>
  <c r="Q145"/>
  <c r="S145" s="1"/>
  <c r="R145"/>
  <c r="V145"/>
  <c r="W145"/>
  <c r="X145"/>
  <c r="Y145"/>
  <c r="Z145"/>
  <c r="AA145"/>
  <c r="AB145"/>
  <c r="AC145"/>
  <c r="AD145"/>
  <c r="AE145"/>
  <c r="L146"/>
  <c r="M146"/>
  <c r="N146"/>
  <c r="O146"/>
  <c r="P146"/>
  <c r="Q146"/>
  <c r="S146" s="1"/>
  <c r="R146"/>
  <c r="V146"/>
  <c r="W146"/>
  <c r="X146"/>
  <c r="Y146"/>
  <c r="Z146"/>
  <c r="AA146"/>
  <c r="AB146"/>
  <c r="AC146"/>
  <c r="AD146"/>
  <c r="AE146"/>
  <c r="L147"/>
  <c r="M147"/>
  <c r="N147"/>
  <c r="O147"/>
  <c r="P147"/>
  <c r="Q147"/>
  <c r="S147" s="1"/>
  <c r="R147"/>
  <c r="V147"/>
  <c r="W147"/>
  <c r="X147"/>
  <c r="Y147"/>
  <c r="Z147"/>
  <c r="AA147"/>
  <c r="AB147"/>
  <c r="AC147"/>
  <c r="AD147"/>
  <c r="AE147"/>
  <c r="L148"/>
  <c r="M148"/>
  <c r="N148"/>
  <c r="O148"/>
  <c r="P148"/>
  <c r="Q148"/>
  <c r="S148" s="1"/>
  <c r="R148"/>
  <c r="V148"/>
  <c r="W148"/>
  <c r="X148"/>
  <c r="Y148"/>
  <c r="Z148"/>
  <c r="AA148"/>
  <c r="AB148"/>
  <c r="AC148"/>
  <c r="AD148"/>
  <c r="AE148"/>
  <c r="L149"/>
  <c r="M149"/>
  <c r="N149"/>
  <c r="O149"/>
  <c r="P149"/>
  <c r="Q149"/>
  <c r="S149" s="1"/>
  <c r="R149"/>
  <c r="V149"/>
  <c r="W149"/>
  <c r="X149"/>
  <c r="Y149"/>
  <c r="Z149"/>
  <c r="AA149"/>
  <c r="AB149"/>
  <c r="AC149"/>
  <c r="AD149"/>
  <c r="AE149"/>
  <c r="L150"/>
  <c r="M150"/>
  <c r="N150"/>
  <c r="O150"/>
  <c r="P150"/>
  <c r="Q150"/>
  <c r="S150" s="1"/>
  <c r="R150"/>
  <c r="V150"/>
  <c r="W150"/>
  <c r="X150"/>
  <c r="Y150"/>
  <c r="Z150"/>
  <c r="AA150"/>
  <c r="AB150"/>
  <c r="AC150"/>
  <c r="AD150"/>
  <c r="AE150"/>
  <c r="L151"/>
  <c r="M151"/>
  <c r="N151"/>
  <c r="O151"/>
  <c r="P151"/>
  <c r="Q151"/>
  <c r="S151" s="1"/>
  <c r="R151"/>
  <c r="V151"/>
  <c r="W151"/>
  <c r="X151"/>
  <c r="Y151"/>
  <c r="Z151"/>
  <c r="AA151"/>
  <c r="AB151"/>
  <c r="AC151"/>
  <c r="AD151"/>
  <c r="AE151"/>
  <c r="L152"/>
  <c r="M152"/>
  <c r="N152"/>
  <c r="O152"/>
  <c r="P152"/>
  <c r="Q152"/>
  <c r="S152" s="1"/>
  <c r="R152"/>
  <c r="V152"/>
  <c r="W152"/>
  <c r="X152"/>
  <c r="Y152"/>
  <c r="Z152"/>
  <c r="AA152"/>
  <c r="AB152"/>
  <c r="AC152"/>
  <c r="AD152"/>
  <c r="AE152"/>
  <c r="L153"/>
  <c r="M153"/>
  <c r="N153"/>
  <c r="O153"/>
  <c r="P153"/>
  <c r="Q153"/>
  <c r="S153" s="1"/>
  <c r="R153"/>
  <c r="V153"/>
  <c r="W153"/>
  <c r="X153"/>
  <c r="Y153"/>
  <c r="Z153"/>
  <c r="AA153"/>
  <c r="AB153"/>
  <c r="AC153"/>
  <c r="AD153"/>
  <c r="AE153"/>
  <c r="L154"/>
  <c r="M154"/>
  <c r="N154"/>
  <c r="O154"/>
  <c r="P154"/>
  <c r="Q154"/>
  <c r="S154" s="1"/>
  <c r="R154"/>
  <c r="V154"/>
  <c r="W154"/>
  <c r="X154"/>
  <c r="Y154"/>
  <c r="Z154"/>
  <c r="AA154"/>
  <c r="AB154"/>
  <c r="AC154"/>
  <c r="AD154"/>
  <c r="AE154"/>
  <c r="L155"/>
  <c r="M155"/>
  <c r="N155"/>
  <c r="O155"/>
  <c r="P155"/>
  <c r="Q155"/>
  <c r="S155" s="1"/>
  <c r="R155"/>
  <c r="V155"/>
  <c r="W155"/>
  <c r="X155"/>
  <c r="Y155"/>
  <c r="Z155"/>
  <c r="AA155"/>
  <c r="AB155"/>
  <c r="AC155"/>
  <c r="AD155"/>
  <c r="AE155"/>
  <c r="L156"/>
  <c r="M156"/>
  <c r="N156"/>
  <c r="O156"/>
  <c r="P156"/>
  <c r="Q156"/>
  <c r="S156" s="1"/>
  <c r="R156"/>
  <c r="V156"/>
  <c r="W156"/>
  <c r="X156"/>
  <c r="Y156"/>
  <c r="Z156"/>
  <c r="AA156"/>
  <c r="AB156"/>
  <c r="AC156"/>
  <c r="AD156"/>
  <c r="AE156"/>
  <c r="L157"/>
  <c r="M157"/>
  <c r="N157"/>
  <c r="O157"/>
  <c r="P157"/>
  <c r="Q157"/>
  <c r="S157" s="1"/>
  <c r="R157"/>
  <c r="V157"/>
  <c r="W157"/>
  <c r="X157"/>
  <c r="Y157"/>
  <c r="Z157"/>
  <c r="AA157"/>
  <c r="AB157"/>
  <c r="AC157"/>
  <c r="AD157"/>
  <c r="AE157"/>
  <c r="L158"/>
  <c r="M158"/>
  <c r="N158"/>
  <c r="O158"/>
  <c r="P158"/>
  <c r="Q158"/>
  <c r="S158" s="1"/>
  <c r="R158"/>
  <c r="V158"/>
  <c r="W158"/>
  <c r="X158"/>
  <c r="Y158"/>
  <c r="Z158"/>
  <c r="AA158"/>
  <c r="AB158"/>
  <c r="AC158"/>
  <c r="AD158"/>
  <c r="AE158"/>
  <c r="L159"/>
  <c r="M159"/>
  <c r="N159"/>
  <c r="O159"/>
  <c r="P159"/>
  <c r="Q159"/>
  <c r="S159" s="1"/>
  <c r="R159"/>
  <c r="V159"/>
  <c r="W159"/>
  <c r="X159"/>
  <c r="Y159"/>
  <c r="Z159"/>
  <c r="AA159"/>
  <c r="AB159"/>
  <c r="AC159"/>
  <c r="AD159"/>
  <c r="AE159"/>
  <c r="L160"/>
  <c r="M160"/>
  <c r="N160"/>
  <c r="O160"/>
  <c r="P160"/>
  <c r="Q160"/>
  <c r="S160" s="1"/>
  <c r="R160"/>
  <c r="V160"/>
  <c r="W160"/>
  <c r="X160"/>
  <c r="Y160"/>
  <c r="Z160"/>
  <c r="AA160"/>
  <c r="AB160"/>
  <c r="AC160"/>
  <c r="AD160"/>
  <c r="AE160"/>
  <c r="L161"/>
  <c r="M161"/>
  <c r="N161"/>
  <c r="O161"/>
  <c r="P161"/>
  <c r="Q161"/>
  <c r="S161" s="1"/>
  <c r="R161"/>
  <c r="V161"/>
  <c r="W161"/>
  <c r="X161"/>
  <c r="Y161"/>
  <c r="Z161"/>
  <c r="AA161"/>
  <c r="AB161"/>
  <c r="AC161"/>
  <c r="AD161"/>
  <c r="AE161"/>
  <c r="L162"/>
  <c r="M162"/>
  <c r="N162"/>
  <c r="O162"/>
  <c r="P162"/>
  <c r="Q162"/>
  <c r="S162" s="1"/>
  <c r="R162"/>
  <c r="V162"/>
  <c r="W162"/>
  <c r="X162"/>
  <c r="Y162"/>
  <c r="Z162"/>
  <c r="AA162"/>
  <c r="AB162"/>
  <c r="AC162"/>
  <c r="AD162"/>
  <c r="AE162"/>
  <c r="L163"/>
  <c r="M163"/>
  <c r="N163"/>
  <c r="O163"/>
  <c r="P163"/>
  <c r="Q163"/>
  <c r="S163" s="1"/>
  <c r="R163"/>
  <c r="V163"/>
  <c r="W163"/>
  <c r="X163"/>
  <c r="Y163"/>
  <c r="Z163"/>
  <c r="AA163"/>
  <c r="AB163"/>
  <c r="AC163"/>
  <c r="AD163"/>
  <c r="AE163"/>
  <c r="L164"/>
  <c r="M164"/>
  <c r="N164"/>
  <c r="O164"/>
  <c r="P164"/>
  <c r="Q164"/>
  <c r="S164" s="1"/>
  <c r="R164"/>
  <c r="V164"/>
  <c r="W164"/>
  <c r="X164"/>
  <c r="Y164"/>
  <c r="Z164"/>
  <c r="AA164"/>
  <c r="AB164"/>
  <c r="AC164"/>
  <c r="AD164"/>
  <c r="AE164"/>
  <c r="L165"/>
  <c r="M165"/>
  <c r="N165"/>
  <c r="O165"/>
  <c r="P165"/>
  <c r="Q165"/>
  <c r="S165" s="1"/>
  <c r="R165"/>
  <c r="V165"/>
  <c r="W165"/>
  <c r="X165"/>
  <c r="Y165"/>
  <c r="Z165"/>
  <c r="AA165"/>
  <c r="AB165"/>
  <c r="AC165"/>
  <c r="AD165"/>
  <c r="AE165"/>
  <c r="L166"/>
  <c r="M166"/>
  <c r="N166"/>
  <c r="O166"/>
  <c r="P166"/>
  <c r="Q166"/>
  <c r="S166" s="1"/>
  <c r="R166"/>
  <c r="V166"/>
  <c r="W166"/>
  <c r="X166"/>
  <c r="Y166"/>
  <c r="Z166"/>
  <c r="AA166"/>
  <c r="AB166"/>
  <c r="AC166"/>
  <c r="AD166"/>
  <c r="AE166"/>
  <c r="L167"/>
  <c r="M167"/>
  <c r="N167"/>
  <c r="O167"/>
  <c r="P167"/>
  <c r="Q167"/>
  <c r="S167" s="1"/>
  <c r="R167"/>
  <c r="V167"/>
  <c r="W167"/>
  <c r="X167"/>
  <c r="Y167"/>
  <c r="Z167"/>
  <c r="AA167"/>
  <c r="AB167"/>
  <c r="AC167"/>
  <c r="AD167"/>
  <c r="AE167"/>
  <c r="L168"/>
  <c r="M168"/>
  <c r="N168"/>
  <c r="O168"/>
  <c r="P168"/>
  <c r="Q168"/>
  <c r="S168" s="1"/>
  <c r="R168"/>
  <c r="V168"/>
  <c r="W168"/>
  <c r="X168"/>
  <c r="Y168"/>
  <c r="Z168"/>
  <c r="AA168"/>
  <c r="AB168"/>
  <c r="AC168"/>
  <c r="AD168"/>
  <c r="AE168"/>
  <c r="L169"/>
  <c r="M169"/>
  <c r="N169"/>
  <c r="O169"/>
  <c r="P169"/>
  <c r="Q169"/>
  <c r="S169" s="1"/>
  <c r="R169"/>
  <c r="V169"/>
  <c r="W169"/>
  <c r="X169"/>
  <c r="Y169"/>
  <c r="Z169"/>
  <c r="AA169"/>
  <c r="AB169"/>
  <c r="AC169"/>
  <c r="AD169"/>
  <c r="AE169"/>
  <c r="L170"/>
  <c r="M170"/>
  <c r="N170"/>
  <c r="O170"/>
  <c r="P170"/>
  <c r="Q170"/>
  <c r="S170" s="1"/>
  <c r="R170"/>
  <c r="V170"/>
  <c r="W170"/>
  <c r="X170"/>
  <c r="Y170"/>
  <c r="Z170"/>
  <c r="AA170"/>
  <c r="AB170"/>
  <c r="AC170"/>
  <c r="AD170"/>
  <c r="AE170"/>
  <c r="L171"/>
  <c r="M171"/>
  <c r="N171"/>
  <c r="O171"/>
  <c r="P171"/>
  <c r="Q171"/>
  <c r="S171" s="1"/>
  <c r="R171"/>
  <c r="V171"/>
  <c r="W171"/>
  <c r="X171"/>
  <c r="Y171"/>
  <c r="Z171"/>
  <c r="AA171"/>
  <c r="AB171"/>
  <c r="AC171"/>
  <c r="AD171"/>
  <c r="AE171"/>
  <c r="L172"/>
  <c r="M172"/>
  <c r="N172"/>
  <c r="O172"/>
  <c r="P172"/>
  <c r="Q172"/>
  <c r="S172" s="1"/>
  <c r="R172"/>
  <c r="V172"/>
  <c r="W172"/>
  <c r="X172"/>
  <c r="Y172"/>
  <c r="Z172"/>
  <c r="AA172"/>
  <c r="AB172"/>
  <c r="AC172"/>
  <c r="AD172"/>
  <c r="AE172"/>
  <c r="L173"/>
  <c r="M173"/>
  <c r="N173"/>
  <c r="O173"/>
  <c r="P173"/>
  <c r="Q173"/>
  <c r="S173" s="1"/>
  <c r="R173"/>
  <c r="V173"/>
  <c r="W173"/>
  <c r="X173"/>
  <c r="Y173"/>
  <c r="Z173"/>
  <c r="AA173"/>
  <c r="AB173"/>
  <c r="AC173"/>
  <c r="AD173"/>
  <c r="AE173"/>
  <c r="L174"/>
  <c r="M174"/>
  <c r="N174"/>
  <c r="O174"/>
  <c r="P174"/>
  <c r="Q174"/>
  <c r="S174" s="1"/>
  <c r="R174"/>
  <c r="V174"/>
  <c r="W174"/>
  <c r="X174"/>
  <c r="Y174"/>
  <c r="Z174"/>
  <c r="AA174"/>
  <c r="AB174"/>
  <c r="AC174"/>
  <c r="AD174"/>
  <c r="AE174"/>
  <c r="L175"/>
  <c r="M175"/>
  <c r="N175"/>
  <c r="O175"/>
  <c r="P175"/>
  <c r="Q175"/>
  <c r="S175" s="1"/>
  <c r="R175"/>
  <c r="V175"/>
  <c r="W175"/>
  <c r="X175"/>
  <c r="Y175"/>
  <c r="Z175"/>
  <c r="AA175"/>
  <c r="AB175"/>
  <c r="AC175"/>
  <c r="AD175"/>
  <c r="AE175"/>
  <c r="L176"/>
  <c r="M176"/>
  <c r="N176"/>
  <c r="O176"/>
  <c r="P176"/>
  <c r="Q176"/>
  <c r="S176" s="1"/>
  <c r="R176"/>
  <c r="V176"/>
  <c r="W176"/>
  <c r="X176"/>
  <c r="Y176"/>
  <c r="Z176"/>
  <c r="AA176"/>
  <c r="AB176"/>
  <c r="AC176"/>
  <c r="AD176"/>
  <c r="AE176"/>
  <c r="L177"/>
  <c r="M177"/>
  <c r="N177"/>
  <c r="O177"/>
  <c r="P177"/>
  <c r="Q177"/>
  <c r="S177" s="1"/>
  <c r="R177"/>
  <c r="V177"/>
  <c r="W177"/>
  <c r="X177"/>
  <c r="Y177"/>
  <c r="Z177"/>
  <c r="AA177"/>
  <c r="AB177"/>
  <c r="AC177"/>
  <c r="AD177"/>
  <c r="AE177"/>
  <c r="L178"/>
  <c r="M178"/>
  <c r="N178"/>
  <c r="O178"/>
  <c r="P178"/>
  <c r="Q178"/>
  <c r="S178" s="1"/>
  <c r="R178"/>
  <c r="V178"/>
  <c r="W178"/>
  <c r="X178"/>
  <c r="Y178"/>
  <c r="Z178"/>
  <c r="AA178"/>
  <c r="AB178"/>
  <c r="AC178"/>
  <c r="AD178"/>
  <c r="AE178"/>
  <c r="L179"/>
  <c r="M179"/>
  <c r="N179"/>
  <c r="O179"/>
  <c r="P179"/>
  <c r="Q179"/>
  <c r="S179" s="1"/>
  <c r="R179"/>
  <c r="V179"/>
  <c r="W179"/>
  <c r="X179"/>
  <c r="Y179"/>
  <c r="Z179"/>
  <c r="AA179"/>
  <c r="AB179"/>
  <c r="AC179"/>
  <c r="AD179"/>
  <c r="AE179"/>
  <c r="L180"/>
  <c r="M180"/>
  <c r="N180"/>
  <c r="O180"/>
  <c r="P180"/>
  <c r="Q180"/>
  <c r="S180" s="1"/>
  <c r="R180"/>
  <c r="V180"/>
  <c r="W180"/>
  <c r="X180"/>
  <c r="Y180"/>
  <c r="Z180"/>
  <c r="AA180"/>
  <c r="AB180"/>
  <c r="AC180"/>
  <c r="AD180"/>
  <c r="AE180"/>
  <c r="L181"/>
  <c r="M181"/>
  <c r="N181"/>
  <c r="O181"/>
  <c r="P181"/>
  <c r="Q181"/>
  <c r="S181" s="1"/>
  <c r="R181"/>
  <c r="V181"/>
  <c r="W181"/>
  <c r="X181"/>
  <c r="Y181"/>
  <c r="Z181"/>
  <c r="AA181"/>
  <c r="AB181"/>
  <c r="AC181"/>
  <c r="AD181"/>
  <c r="AE181"/>
  <c r="L182"/>
  <c r="M182"/>
  <c r="N182"/>
  <c r="O182"/>
  <c r="P182"/>
  <c r="Q182"/>
  <c r="S182" s="1"/>
  <c r="R182"/>
  <c r="V182"/>
  <c r="W182"/>
  <c r="X182"/>
  <c r="Y182"/>
  <c r="Z182"/>
  <c r="AA182"/>
  <c r="AB182"/>
  <c r="AC182"/>
  <c r="AD182"/>
  <c r="AE182"/>
  <c r="L183"/>
  <c r="M183"/>
  <c r="N183"/>
  <c r="O183"/>
  <c r="P183"/>
  <c r="Q183"/>
  <c r="S183" s="1"/>
  <c r="R183"/>
  <c r="V183"/>
  <c r="W183"/>
  <c r="X183"/>
  <c r="Y183"/>
  <c r="Z183"/>
  <c r="AA183"/>
  <c r="AB183"/>
  <c r="AC183"/>
  <c r="AD183"/>
  <c r="AE183"/>
  <c r="L184"/>
  <c r="M184"/>
  <c r="N184"/>
  <c r="O184"/>
  <c r="P184"/>
  <c r="Q184"/>
  <c r="S184" s="1"/>
  <c r="R184"/>
  <c r="V184"/>
  <c r="W184"/>
  <c r="X184"/>
  <c r="Y184"/>
  <c r="Z184"/>
  <c r="AA184"/>
  <c r="AB184"/>
  <c r="AC184"/>
  <c r="AD184"/>
  <c r="AE184"/>
  <c r="L185"/>
  <c r="M185"/>
  <c r="N185"/>
  <c r="O185"/>
  <c r="P185"/>
  <c r="Q185"/>
  <c r="S185" s="1"/>
  <c r="R185"/>
  <c r="V185"/>
  <c r="W185"/>
  <c r="X185"/>
  <c r="Y185"/>
  <c r="Z185"/>
  <c r="AA185"/>
  <c r="AB185"/>
  <c r="AC185"/>
  <c r="AD185"/>
  <c r="AE185"/>
  <c r="L186"/>
  <c r="M186"/>
  <c r="N186"/>
  <c r="O186"/>
  <c r="P186"/>
  <c r="Q186"/>
  <c r="S186" s="1"/>
  <c r="R186"/>
  <c r="V186"/>
  <c r="W186"/>
  <c r="X186"/>
  <c r="Y186"/>
  <c r="Z186"/>
  <c r="AA186"/>
  <c r="AB186"/>
  <c r="AC186"/>
  <c r="AD186"/>
  <c r="AE186"/>
  <c r="L187"/>
  <c r="M187"/>
  <c r="N187"/>
  <c r="O187"/>
  <c r="P187"/>
  <c r="Q187"/>
  <c r="S187" s="1"/>
  <c r="R187"/>
  <c r="V187"/>
  <c r="W187"/>
  <c r="X187"/>
  <c r="Y187"/>
  <c r="Z187"/>
  <c r="AA187"/>
  <c r="AB187"/>
  <c r="AC187"/>
  <c r="AD187"/>
  <c r="AE187"/>
  <c r="L188"/>
  <c r="M188"/>
  <c r="N188"/>
  <c r="O188"/>
  <c r="P188"/>
  <c r="Q188"/>
  <c r="S188" s="1"/>
  <c r="R188"/>
  <c r="V188"/>
  <c r="W188"/>
  <c r="X188"/>
  <c r="Y188"/>
  <c r="Z188"/>
  <c r="AA188"/>
  <c r="AB188"/>
  <c r="AC188"/>
  <c r="AD188"/>
  <c r="AE188"/>
  <c r="L189"/>
  <c r="M189"/>
  <c r="N189"/>
  <c r="O189"/>
  <c r="P189"/>
  <c r="Q189"/>
  <c r="S189" s="1"/>
  <c r="R189"/>
  <c r="V189"/>
  <c r="W189"/>
  <c r="X189"/>
  <c r="Y189"/>
  <c r="Z189"/>
  <c r="AA189"/>
  <c r="AB189"/>
  <c r="AC189"/>
  <c r="AD189"/>
  <c r="AE189"/>
  <c r="L190"/>
  <c r="M190"/>
  <c r="N190"/>
  <c r="O190"/>
  <c r="P190"/>
  <c r="Q190"/>
  <c r="S190" s="1"/>
  <c r="R190"/>
  <c r="V190"/>
  <c r="W190"/>
  <c r="X190"/>
  <c r="Y190"/>
  <c r="Z190"/>
  <c r="AA190"/>
  <c r="AB190"/>
  <c r="AC190"/>
  <c r="AD190"/>
  <c r="AE190"/>
  <c r="L191"/>
  <c r="M191"/>
  <c r="N191"/>
  <c r="O191"/>
  <c r="P191"/>
  <c r="Q191"/>
  <c r="S191" s="1"/>
  <c r="R191"/>
  <c r="V191"/>
  <c r="W191"/>
  <c r="X191"/>
  <c r="Y191"/>
  <c r="Z191"/>
  <c r="AA191"/>
  <c r="AB191"/>
  <c r="AC191"/>
  <c r="AD191"/>
  <c r="AE191"/>
  <c r="L192"/>
  <c r="M192"/>
  <c r="N192"/>
  <c r="O192"/>
  <c r="P192"/>
  <c r="Q192"/>
  <c r="S192" s="1"/>
  <c r="R192"/>
  <c r="V192"/>
  <c r="W192"/>
  <c r="X192"/>
  <c r="Y192"/>
  <c r="Z192"/>
  <c r="AA192"/>
  <c r="AB192"/>
  <c r="AC192"/>
  <c r="AD192"/>
  <c r="AE192"/>
  <c r="L193"/>
  <c r="M193"/>
  <c r="N193"/>
  <c r="O193"/>
  <c r="P193"/>
  <c r="Q193"/>
  <c r="S193" s="1"/>
  <c r="R193"/>
  <c r="V193"/>
  <c r="W193"/>
  <c r="X193"/>
  <c r="Y193"/>
  <c r="Z193"/>
  <c r="AA193"/>
  <c r="AB193"/>
  <c r="AC193"/>
  <c r="AD193"/>
  <c r="AE193"/>
  <c r="L194"/>
  <c r="M194"/>
  <c r="N194"/>
  <c r="O194"/>
  <c r="P194"/>
  <c r="Q194"/>
  <c r="S194" s="1"/>
  <c r="R194"/>
  <c r="V194"/>
  <c r="W194"/>
  <c r="X194"/>
  <c r="Y194"/>
  <c r="Z194"/>
  <c r="AA194"/>
  <c r="AB194"/>
  <c r="AC194"/>
  <c r="AD194"/>
  <c r="AE194"/>
  <c r="L195"/>
  <c r="M195"/>
  <c r="N195"/>
  <c r="O195"/>
  <c r="P195"/>
  <c r="Q195"/>
  <c r="S195" s="1"/>
  <c r="R195"/>
  <c r="V195"/>
  <c r="W195"/>
  <c r="X195"/>
  <c r="Y195"/>
  <c r="Z195"/>
  <c r="AA195"/>
  <c r="AB195"/>
  <c r="AC195"/>
  <c r="AD195"/>
  <c r="AE195"/>
  <c r="L196"/>
  <c r="M196"/>
  <c r="N196"/>
  <c r="O196"/>
  <c r="P196"/>
  <c r="Q196"/>
  <c r="S196" s="1"/>
  <c r="R196"/>
  <c r="V196"/>
  <c r="W196"/>
  <c r="X196"/>
  <c r="Y196"/>
  <c r="Z196"/>
  <c r="AA196"/>
  <c r="AB196"/>
  <c r="AC196"/>
  <c r="AD196"/>
  <c r="AE196"/>
  <c r="L197"/>
  <c r="M197"/>
  <c r="N197"/>
  <c r="O197"/>
  <c r="P197"/>
  <c r="Q197"/>
  <c r="S197" s="1"/>
  <c r="R197"/>
  <c r="V197"/>
  <c r="W197"/>
  <c r="X197"/>
  <c r="Y197"/>
  <c r="Z197"/>
  <c r="AA197"/>
  <c r="AB197"/>
  <c r="AC197"/>
  <c r="AD197"/>
  <c r="AE197"/>
  <c r="L198"/>
  <c r="M198"/>
  <c r="N198"/>
  <c r="O198"/>
  <c r="P198"/>
  <c r="Q198"/>
  <c r="S198" s="1"/>
  <c r="R198"/>
  <c r="V198"/>
  <c r="W198"/>
  <c r="X198"/>
  <c r="Y198"/>
  <c r="Z198"/>
  <c r="AA198"/>
  <c r="AB198"/>
  <c r="AC198"/>
  <c r="AD198"/>
  <c r="AE198"/>
  <c r="L199"/>
  <c r="M199"/>
  <c r="N199"/>
  <c r="O199"/>
  <c r="P199"/>
  <c r="Q199"/>
  <c r="S199" s="1"/>
  <c r="R199"/>
  <c r="V199"/>
  <c r="W199"/>
  <c r="X199"/>
  <c r="Y199"/>
  <c r="Z199"/>
  <c r="AA199"/>
  <c r="AB199"/>
  <c r="AC199"/>
  <c r="AD199"/>
  <c r="AE199"/>
  <c r="L200"/>
  <c r="M200"/>
  <c r="N200"/>
  <c r="O200"/>
  <c r="P200"/>
  <c r="Q200"/>
  <c r="S200" s="1"/>
  <c r="R200"/>
  <c r="V200"/>
  <c r="W200"/>
  <c r="X200"/>
  <c r="Y200"/>
  <c r="Z200"/>
  <c r="AA200"/>
  <c r="AB200"/>
  <c r="AC200"/>
  <c r="AD200"/>
  <c r="AE200"/>
  <c r="L201"/>
  <c r="M201"/>
  <c r="N201"/>
  <c r="O201"/>
  <c r="P201"/>
  <c r="Q201"/>
  <c r="S201" s="1"/>
  <c r="R201"/>
  <c r="V201"/>
  <c r="W201"/>
  <c r="X201"/>
  <c r="Y201"/>
  <c r="Z201"/>
  <c r="AA201"/>
  <c r="AB201"/>
  <c r="AC201"/>
  <c r="AD201"/>
  <c r="AE201"/>
  <c r="L202"/>
  <c r="M202"/>
  <c r="N202"/>
  <c r="O202"/>
  <c r="P202"/>
  <c r="Q202"/>
  <c r="S202" s="1"/>
  <c r="R202"/>
  <c r="V202"/>
  <c r="W202"/>
  <c r="X202"/>
  <c r="Y202"/>
  <c r="Z202"/>
  <c r="AA202"/>
  <c r="AB202"/>
  <c r="AC202"/>
  <c r="AD202"/>
  <c r="AE202"/>
  <c r="L203"/>
  <c r="M203"/>
  <c r="N203"/>
  <c r="O203"/>
  <c r="P203"/>
  <c r="Q203"/>
  <c r="S203" s="1"/>
  <c r="R203"/>
  <c r="V203"/>
  <c r="W203"/>
  <c r="X203"/>
  <c r="Y203"/>
  <c r="Z203"/>
  <c r="AA203"/>
  <c r="AB203"/>
  <c r="AC203"/>
  <c r="AD203"/>
  <c r="AE203"/>
  <c r="L204"/>
  <c r="M204"/>
  <c r="N204"/>
  <c r="O204"/>
  <c r="P204"/>
  <c r="Q204"/>
  <c r="S204" s="1"/>
  <c r="R204"/>
  <c r="V204"/>
  <c r="W204"/>
  <c r="X204"/>
  <c r="Y204"/>
  <c r="Z204"/>
  <c r="AA204"/>
  <c r="AB204"/>
  <c r="AC204"/>
  <c r="AD204"/>
  <c r="AE204"/>
  <c r="L205"/>
  <c r="M205"/>
  <c r="N205"/>
  <c r="O205"/>
  <c r="P205"/>
  <c r="Q205"/>
  <c r="S205" s="1"/>
  <c r="R205"/>
  <c r="V205"/>
  <c r="W205"/>
  <c r="X205"/>
  <c r="Y205"/>
  <c r="Z205"/>
  <c r="AA205"/>
  <c r="AB205"/>
  <c r="AC205"/>
  <c r="AD205"/>
  <c r="AE205"/>
  <c r="L206"/>
  <c r="M206"/>
  <c r="N206"/>
  <c r="O206"/>
  <c r="P206"/>
  <c r="Q206"/>
  <c r="S206" s="1"/>
  <c r="R206"/>
  <c r="V206"/>
  <c r="W206"/>
  <c r="X206"/>
  <c r="Y206"/>
  <c r="Z206"/>
  <c r="AA206"/>
  <c r="AB206"/>
  <c r="AC206"/>
  <c r="AD206"/>
  <c r="AE206"/>
  <c r="L207"/>
  <c r="M207"/>
  <c r="N207"/>
  <c r="O207"/>
  <c r="P207"/>
  <c r="Q207"/>
  <c r="S207" s="1"/>
  <c r="R207"/>
  <c r="V207"/>
  <c r="W207"/>
  <c r="X207"/>
  <c r="Y207"/>
  <c r="Z207"/>
  <c r="AA207"/>
  <c r="AB207"/>
  <c r="AC207"/>
  <c r="AD207"/>
  <c r="AE207"/>
  <c r="L208"/>
  <c r="M208"/>
  <c r="N208"/>
  <c r="O208"/>
  <c r="P208"/>
  <c r="Q208"/>
  <c r="S208" s="1"/>
  <c r="R208"/>
  <c r="V208"/>
  <c r="W208"/>
  <c r="X208"/>
  <c r="Y208"/>
  <c r="Z208"/>
  <c r="AA208"/>
  <c r="AB208"/>
  <c r="AC208"/>
  <c r="AD208"/>
  <c r="AE208"/>
  <c r="L209"/>
  <c r="M209"/>
  <c r="N209"/>
  <c r="O209"/>
  <c r="P209"/>
  <c r="Q209"/>
  <c r="S209" s="1"/>
  <c r="R209"/>
  <c r="V209"/>
  <c r="W209"/>
  <c r="X209"/>
  <c r="Y209"/>
  <c r="Z209"/>
  <c r="AA209"/>
  <c r="AB209"/>
  <c r="AC209"/>
  <c r="AD209"/>
  <c r="AE209"/>
  <c r="L210"/>
  <c r="M210"/>
  <c r="N210"/>
  <c r="O210"/>
  <c r="P210"/>
  <c r="Q210"/>
  <c r="S210" s="1"/>
  <c r="R210"/>
  <c r="V210"/>
  <c r="W210"/>
  <c r="X210"/>
  <c r="Y210"/>
  <c r="Z210"/>
  <c r="AA210"/>
  <c r="AB210"/>
  <c r="AC210"/>
  <c r="AD210"/>
  <c r="AE210"/>
  <c r="L211"/>
  <c r="M211"/>
  <c r="N211"/>
  <c r="O211"/>
  <c r="P211"/>
  <c r="Q211"/>
  <c r="S211" s="1"/>
  <c r="R211"/>
  <c r="V211"/>
  <c r="W211"/>
  <c r="X211"/>
  <c r="Y211"/>
  <c r="Z211"/>
  <c r="AA211"/>
  <c r="AB211"/>
  <c r="AC211"/>
  <c r="AD211"/>
  <c r="AE211"/>
  <c r="L212"/>
  <c r="M212"/>
  <c r="N212"/>
  <c r="O212"/>
  <c r="P212"/>
  <c r="Q212"/>
  <c r="S212" s="1"/>
  <c r="R212"/>
  <c r="V212"/>
  <c r="W212"/>
  <c r="X212"/>
  <c r="Y212"/>
  <c r="Z212"/>
  <c r="AA212"/>
  <c r="AB212"/>
  <c r="AC212"/>
  <c r="AD212"/>
  <c r="AE212"/>
  <c r="L213"/>
  <c r="M213"/>
  <c r="N213"/>
  <c r="O213"/>
  <c r="P213"/>
  <c r="Q213"/>
  <c r="S213" s="1"/>
  <c r="R213"/>
  <c r="V213"/>
  <c r="W213"/>
  <c r="X213"/>
  <c r="Y213"/>
  <c r="Z213"/>
  <c r="AA213"/>
  <c r="AB213"/>
  <c r="AC213"/>
  <c r="AD213"/>
  <c r="AE213"/>
  <c r="L214"/>
  <c r="M214"/>
  <c r="N214"/>
  <c r="O214"/>
  <c r="P214"/>
  <c r="Q214"/>
  <c r="S214" s="1"/>
  <c r="R214"/>
  <c r="V214"/>
  <c r="W214"/>
  <c r="X214"/>
  <c r="Y214"/>
  <c r="Z214"/>
  <c r="AA214"/>
  <c r="AB214"/>
  <c r="AC214"/>
  <c r="AD214"/>
  <c r="AE214"/>
  <c r="L215"/>
  <c r="M215"/>
  <c r="N215"/>
  <c r="O215"/>
  <c r="P215"/>
  <c r="Q215"/>
  <c r="S215" s="1"/>
  <c r="R215"/>
  <c r="V215"/>
  <c r="W215"/>
  <c r="X215"/>
  <c r="Y215"/>
  <c r="Z215"/>
  <c r="AA215"/>
  <c r="AB215"/>
  <c r="AC215"/>
  <c r="AD215"/>
  <c r="AE215"/>
  <c r="L216"/>
  <c r="M216"/>
  <c r="N216"/>
  <c r="O216"/>
  <c r="P216"/>
  <c r="Q216"/>
  <c r="S216" s="1"/>
  <c r="R216"/>
  <c r="V216"/>
  <c r="W216"/>
  <c r="X216"/>
  <c r="Y216"/>
  <c r="Z216"/>
  <c r="AA216"/>
  <c r="AB216"/>
  <c r="AC216"/>
  <c r="AD216"/>
  <c r="AE216"/>
  <c r="L217"/>
  <c r="M217"/>
  <c r="N217"/>
  <c r="O217"/>
  <c r="P217"/>
  <c r="Q217"/>
  <c r="S217" s="1"/>
  <c r="R217"/>
  <c r="V217"/>
  <c r="W217"/>
  <c r="X217"/>
  <c r="Y217"/>
  <c r="Z217"/>
  <c r="AA217"/>
  <c r="AB217"/>
  <c r="AC217"/>
  <c r="AD217"/>
  <c r="AE217"/>
  <c r="L218"/>
  <c r="M218"/>
  <c r="N218"/>
  <c r="O218"/>
  <c r="P218"/>
  <c r="Q218"/>
  <c r="S218" s="1"/>
  <c r="R218"/>
  <c r="V218"/>
  <c r="W218"/>
  <c r="X218"/>
  <c r="Y218"/>
  <c r="Z218"/>
  <c r="AA218"/>
  <c r="AB218"/>
  <c r="AC218"/>
  <c r="AD218"/>
  <c r="AE218"/>
  <c r="L219"/>
  <c r="M219"/>
  <c r="N219"/>
  <c r="O219"/>
  <c r="P219"/>
  <c r="Q219"/>
  <c r="S219" s="1"/>
  <c r="R219"/>
  <c r="V219"/>
  <c r="W219"/>
  <c r="X219"/>
  <c r="Y219"/>
  <c r="Z219"/>
  <c r="AA219"/>
  <c r="AB219"/>
  <c r="AC219"/>
  <c r="AD219"/>
  <c r="AE219"/>
  <c r="L220"/>
  <c r="M220"/>
  <c r="N220"/>
  <c r="O220"/>
  <c r="P220"/>
  <c r="Q220"/>
  <c r="S220" s="1"/>
  <c r="R220"/>
  <c r="V220"/>
  <c r="W220"/>
  <c r="X220"/>
  <c r="Y220"/>
  <c r="Z220"/>
  <c r="AA220"/>
  <c r="AB220"/>
  <c r="AC220"/>
  <c r="AD220"/>
  <c r="AE220"/>
  <c r="L221"/>
  <c r="M221"/>
  <c r="N221"/>
  <c r="O221"/>
  <c r="P221"/>
  <c r="Q221"/>
  <c r="S221" s="1"/>
  <c r="R221"/>
  <c r="V221"/>
  <c r="W221"/>
  <c r="X221"/>
  <c r="Y221"/>
  <c r="Z221"/>
  <c r="AA221"/>
  <c r="AB221"/>
  <c r="AC221"/>
  <c r="AD221"/>
  <c r="AE221"/>
  <c r="L222"/>
  <c r="M222"/>
  <c r="N222"/>
  <c r="O222"/>
  <c r="P222"/>
  <c r="Q222"/>
  <c r="S222" s="1"/>
  <c r="R222"/>
  <c r="V222"/>
  <c r="W222"/>
  <c r="X222"/>
  <c r="Y222"/>
  <c r="Z222"/>
  <c r="AA222"/>
  <c r="AB222"/>
  <c r="AC222"/>
  <c r="AD222"/>
  <c r="AE222"/>
  <c r="L223"/>
  <c r="M223"/>
  <c r="N223"/>
  <c r="O223"/>
  <c r="P223"/>
  <c r="Q223"/>
  <c r="S223" s="1"/>
  <c r="R223"/>
  <c r="V223"/>
  <c r="W223"/>
  <c r="X223"/>
  <c r="Y223"/>
  <c r="Z223"/>
  <c r="AA223"/>
  <c r="AB223"/>
  <c r="AC223"/>
  <c r="AD223"/>
  <c r="AE223"/>
  <c r="L224"/>
  <c r="M224"/>
  <c r="N224"/>
  <c r="O224"/>
  <c r="P224"/>
  <c r="Q224"/>
  <c r="S224" s="1"/>
  <c r="R224"/>
  <c r="V224"/>
  <c r="W224"/>
  <c r="X224"/>
  <c r="Y224"/>
  <c r="Z224"/>
  <c r="AA224"/>
  <c r="AB224"/>
  <c r="AC224"/>
  <c r="AD224"/>
  <c r="AE224"/>
  <c r="L225"/>
  <c r="M225"/>
  <c r="N225"/>
  <c r="O225"/>
  <c r="P225"/>
  <c r="Q225"/>
  <c r="S225" s="1"/>
  <c r="R225"/>
  <c r="V225"/>
  <c r="W225"/>
  <c r="X225"/>
  <c r="Y225"/>
  <c r="Z225"/>
  <c r="AA225"/>
  <c r="AB225"/>
  <c r="AC225"/>
  <c r="AD225"/>
  <c r="AE225"/>
  <c r="L226"/>
  <c r="M226"/>
  <c r="N226"/>
  <c r="O226"/>
  <c r="P226"/>
  <c r="Q226"/>
  <c r="S226" s="1"/>
  <c r="R226"/>
  <c r="V226"/>
  <c r="W226"/>
  <c r="X226"/>
  <c r="Y226"/>
  <c r="Z226"/>
  <c r="AA226"/>
  <c r="AB226"/>
  <c r="AC226"/>
  <c r="AD226"/>
  <c r="AE226"/>
  <c r="L227"/>
  <c r="M227"/>
  <c r="N227"/>
  <c r="O227"/>
  <c r="P227"/>
  <c r="Q227"/>
  <c r="S227" s="1"/>
  <c r="R227"/>
  <c r="V227"/>
  <c r="W227"/>
  <c r="X227"/>
  <c r="Y227"/>
  <c r="Z227"/>
  <c r="AA227"/>
  <c r="AB227"/>
  <c r="AC227"/>
  <c r="AD227"/>
  <c r="AE227"/>
  <c r="L228"/>
  <c r="M228"/>
  <c r="N228"/>
  <c r="O228"/>
  <c r="P228"/>
  <c r="Q228"/>
  <c r="S228" s="1"/>
  <c r="R228"/>
  <c r="V228"/>
  <c r="W228"/>
  <c r="X228"/>
  <c r="Y228"/>
  <c r="Z228"/>
  <c r="AA228"/>
  <c r="AB228"/>
  <c r="AC228"/>
  <c r="AD228"/>
  <c r="AE228"/>
  <c r="L229"/>
  <c r="M229"/>
  <c r="N229"/>
  <c r="O229"/>
  <c r="P229"/>
  <c r="Q229"/>
  <c r="S229" s="1"/>
  <c r="R229"/>
  <c r="V229"/>
  <c r="W229"/>
  <c r="X229"/>
  <c r="Y229"/>
  <c r="Z229"/>
  <c r="AA229"/>
  <c r="AB229"/>
  <c r="AC229"/>
  <c r="AD229"/>
  <c r="AE229"/>
  <c r="L230"/>
  <c r="M230"/>
  <c r="N230"/>
  <c r="O230"/>
  <c r="P230"/>
  <c r="Q230"/>
  <c r="S230" s="1"/>
  <c r="R230"/>
  <c r="V230"/>
  <c r="W230"/>
  <c r="X230"/>
  <c r="Y230"/>
  <c r="Z230"/>
  <c r="AA230"/>
  <c r="AB230"/>
  <c r="AC230"/>
  <c r="AD230"/>
  <c r="AE230"/>
  <c r="L231"/>
  <c r="M231"/>
  <c r="N231"/>
  <c r="O231"/>
  <c r="P231"/>
  <c r="Q231"/>
  <c r="S231" s="1"/>
  <c r="R231"/>
  <c r="V231"/>
  <c r="W231"/>
  <c r="X231"/>
  <c r="Y231"/>
  <c r="Z231"/>
  <c r="AA231"/>
  <c r="AB231"/>
  <c r="AC231"/>
  <c r="AD231"/>
  <c r="AE231"/>
  <c r="L232"/>
  <c r="M232"/>
  <c r="N232"/>
  <c r="O232"/>
  <c r="P232"/>
  <c r="Q232"/>
  <c r="S232" s="1"/>
  <c r="R232"/>
  <c r="V232"/>
  <c r="W232"/>
  <c r="X232"/>
  <c r="Y232"/>
  <c r="Z232"/>
  <c r="AA232"/>
  <c r="AB232"/>
  <c r="AC232"/>
  <c r="AD232"/>
  <c r="AE232"/>
  <c r="L233"/>
  <c r="M233"/>
  <c r="N233"/>
  <c r="O233"/>
  <c r="P233"/>
  <c r="Q233"/>
  <c r="S233" s="1"/>
  <c r="R233"/>
  <c r="V233"/>
  <c r="W233"/>
  <c r="X233"/>
  <c r="Y233"/>
  <c r="Z233"/>
  <c r="AA233"/>
  <c r="AB233"/>
  <c r="AC233"/>
  <c r="AD233"/>
  <c r="AE233"/>
  <c r="L234"/>
  <c r="M234"/>
  <c r="N234"/>
  <c r="O234"/>
  <c r="P234"/>
  <c r="Q234"/>
  <c r="S234" s="1"/>
  <c r="R234"/>
  <c r="V234"/>
  <c r="W234"/>
  <c r="X234"/>
  <c r="Y234"/>
  <c r="Z234"/>
  <c r="AA234"/>
  <c r="AB234"/>
  <c r="AC234"/>
  <c r="AD234"/>
  <c r="AE234"/>
  <c r="L235"/>
  <c r="M235"/>
  <c r="N235"/>
  <c r="O235"/>
  <c r="P235"/>
  <c r="Q235"/>
  <c r="S235" s="1"/>
  <c r="R235"/>
  <c r="V235"/>
  <c r="W235"/>
  <c r="X235"/>
  <c r="Y235"/>
  <c r="Z235"/>
  <c r="AA235"/>
  <c r="AB235"/>
  <c r="AC235"/>
  <c r="AD235"/>
  <c r="AE235"/>
  <c r="L236"/>
  <c r="M236"/>
  <c r="N236"/>
  <c r="O236"/>
  <c r="P236"/>
  <c r="Q236"/>
  <c r="S236" s="1"/>
  <c r="R236"/>
  <c r="V236"/>
  <c r="W236"/>
  <c r="X236"/>
  <c r="Y236"/>
  <c r="Z236"/>
  <c r="AA236"/>
  <c r="AB236"/>
  <c r="AC236"/>
  <c r="AD236"/>
  <c r="AE236"/>
  <c r="L237"/>
  <c r="M237"/>
  <c r="N237"/>
  <c r="O237"/>
  <c r="P237"/>
  <c r="Q237"/>
  <c r="S237" s="1"/>
  <c r="R237"/>
  <c r="V237"/>
  <c r="W237"/>
  <c r="X237"/>
  <c r="Y237"/>
  <c r="Z237"/>
  <c r="AA237"/>
  <c r="AB237"/>
  <c r="AC237"/>
  <c r="AD237"/>
  <c r="AE237"/>
  <c r="L238"/>
  <c r="M238"/>
  <c r="N238"/>
  <c r="O238"/>
  <c r="P238"/>
  <c r="Q238"/>
  <c r="S238" s="1"/>
  <c r="R238"/>
  <c r="V238"/>
  <c r="W238"/>
  <c r="X238"/>
  <c r="Y238"/>
  <c r="Z238"/>
  <c r="AA238"/>
  <c r="AB238"/>
  <c r="AC238"/>
  <c r="AD238"/>
  <c r="AE238"/>
  <c r="L239"/>
  <c r="M239"/>
  <c r="N239"/>
  <c r="O239"/>
  <c r="P239"/>
  <c r="Q239"/>
  <c r="S239" s="1"/>
  <c r="R239"/>
  <c r="V239"/>
  <c r="W239"/>
  <c r="X239"/>
  <c r="Y239"/>
  <c r="Z239"/>
  <c r="AA239"/>
  <c r="AB239"/>
  <c r="AC239"/>
  <c r="AD239"/>
  <c r="AE239"/>
  <c r="L240"/>
  <c r="M240"/>
  <c r="N240"/>
  <c r="O240"/>
  <c r="P240"/>
  <c r="Q240"/>
  <c r="S240" s="1"/>
  <c r="R240"/>
  <c r="V240"/>
  <c r="W240"/>
  <c r="X240"/>
  <c r="Y240"/>
  <c r="Z240"/>
  <c r="AA240"/>
  <c r="AB240"/>
  <c r="AC240"/>
  <c r="AD240"/>
  <c r="AE240"/>
  <c r="L241"/>
  <c r="M241"/>
  <c r="N241"/>
  <c r="O241"/>
  <c r="P241"/>
  <c r="Q241"/>
  <c r="S241" s="1"/>
  <c r="R241"/>
  <c r="V241"/>
  <c r="W241"/>
  <c r="X241"/>
  <c r="Y241"/>
  <c r="Z241"/>
  <c r="AA241"/>
  <c r="AB241"/>
  <c r="AC241"/>
  <c r="AD241"/>
  <c r="AE241"/>
  <c r="L242"/>
  <c r="M242"/>
  <c r="N242"/>
  <c r="O242"/>
  <c r="P242"/>
  <c r="Q242"/>
  <c r="S242" s="1"/>
  <c r="R242"/>
  <c r="V242"/>
  <c r="W242"/>
  <c r="X242"/>
  <c r="Y242"/>
  <c r="Z242"/>
  <c r="AA242"/>
  <c r="AB242"/>
  <c r="AC242"/>
  <c r="AD242"/>
  <c r="AE242"/>
  <c r="L243"/>
  <c r="M243"/>
  <c r="N243"/>
  <c r="O243"/>
  <c r="P243"/>
  <c r="Q243"/>
  <c r="S243" s="1"/>
  <c r="R243"/>
  <c r="V243"/>
  <c r="W243"/>
  <c r="X243"/>
  <c r="Y243"/>
  <c r="Z243"/>
  <c r="AA243"/>
  <c r="AB243"/>
  <c r="AC243"/>
  <c r="AD243"/>
  <c r="AE243"/>
  <c r="L244"/>
  <c r="M244"/>
  <c r="N244"/>
  <c r="O244"/>
  <c r="P244"/>
  <c r="Q244"/>
  <c r="S244" s="1"/>
  <c r="R244"/>
  <c r="V244"/>
  <c r="W244"/>
  <c r="X244"/>
  <c r="Y244"/>
  <c r="Z244"/>
  <c r="AA244"/>
  <c r="AB244"/>
  <c r="AC244"/>
  <c r="AD244"/>
  <c r="AE244"/>
  <c r="L245"/>
  <c r="M245"/>
  <c r="N245"/>
  <c r="O245"/>
  <c r="P245"/>
  <c r="Q245"/>
  <c r="S245" s="1"/>
  <c r="R245"/>
  <c r="V245"/>
  <c r="W245"/>
  <c r="X245"/>
  <c r="Y245"/>
  <c r="Z245"/>
  <c r="AA245"/>
  <c r="AB245"/>
  <c r="AC245"/>
  <c r="AD245"/>
  <c r="AE245"/>
  <c r="L246"/>
  <c r="M246"/>
  <c r="N246"/>
  <c r="O246"/>
  <c r="P246"/>
  <c r="Q246"/>
  <c r="S246" s="1"/>
  <c r="R246"/>
  <c r="V246"/>
  <c r="W246"/>
  <c r="X246"/>
  <c r="Y246"/>
  <c r="Z246"/>
  <c r="AA246"/>
  <c r="AB246"/>
  <c r="AC246"/>
  <c r="AD246"/>
  <c r="AE246"/>
  <c r="L247"/>
  <c r="M247"/>
  <c r="N247"/>
  <c r="O247"/>
  <c r="P247"/>
  <c r="Q247"/>
  <c r="S247" s="1"/>
  <c r="R247"/>
  <c r="V247"/>
  <c r="W247"/>
  <c r="X247"/>
  <c r="Y247"/>
  <c r="Z247"/>
  <c r="AA247"/>
  <c r="AB247"/>
  <c r="AC247"/>
  <c r="AD247"/>
  <c r="AE247"/>
  <c r="L248"/>
  <c r="M248"/>
  <c r="N248"/>
  <c r="O248"/>
  <c r="P248"/>
  <c r="Q248"/>
  <c r="S248" s="1"/>
  <c r="R248"/>
  <c r="V248"/>
  <c r="W248"/>
  <c r="X248"/>
  <c r="Y248"/>
  <c r="Z248"/>
  <c r="AA248"/>
  <c r="AB248"/>
  <c r="AC248"/>
  <c r="AD248"/>
  <c r="AE248"/>
  <c r="L249"/>
  <c r="M249"/>
  <c r="N249"/>
  <c r="O249"/>
  <c r="P249"/>
  <c r="Q249"/>
  <c r="S249" s="1"/>
  <c r="R249"/>
  <c r="V249"/>
  <c r="W249"/>
  <c r="X249"/>
  <c r="Y249"/>
  <c r="Z249"/>
  <c r="AA249"/>
  <c r="AB249"/>
  <c r="AC249"/>
  <c r="AD249"/>
  <c r="AE249"/>
  <c r="L250"/>
  <c r="M250"/>
  <c r="N250"/>
  <c r="O250"/>
  <c r="P250"/>
  <c r="Q250"/>
  <c r="S250" s="1"/>
  <c r="R250"/>
  <c r="V250"/>
  <c r="W250"/>
  <c r="X250"/>
  <c r="Y250"/>
  <c r="Z250"/>
  <c r="AA250"/>
  <c r="AB250"/>
  <c r="AC250"/>
  <c r="AD250"/>
  <c r="AE250"/>
  <c r="L251"/>
  <c r="M251"/>
  <c r="N251"/>
  <c r="O251"/>
  <c r="P251"/>
  <c r="Q251"/>
  <c r="S251" s="1"/>
  <c r="R251"/>
  <c r="V251"/>
  <c r="W251"/>
  <c r="X251"/>
  <c r="Y251"/>
  <c r="Z251"/>
  <c r="AA251"/>
  <c r="AB251"/>
  <c r="AC251"/>
  <c r="AD251"/>
  <c r="AE251"/>
  <c r="L252"/>
  <c r="M252"/>
  <c r="N252"/>
  <c r="O252"/>
  <c r="P252"/>
  <c r="Q252"/>
  <c r="S252" s="1"/>
  <c r="R252"/>
  <c r="V252"/>
  <c r="W252"/>
  <c r="X252"/>
  <c r="Y252"/>
  <c r="Z252"/>
  <c r="AA252"/>
  <c r="AB252"/>
  <c r="AC252"/>
  <c r="AD252"/>
  <c r="AE252"/>
  <c r="L253"/>
  <c r="M253"/>
  <c r="N253"/>
  <c r="O253"/>
  <c r="P253"/>
  <c r="Q253"/>
  <c r="S253" s="1"/>
  <c r="R253"/>
  <c r="V253"/>
  <c r="W253"/>
  <c r="X253"/>
  <c r="Y253"/>
  <c r="Z253"/>
  <c r="AA253"/>
  <c r="AB253"/>
  <c r="AC253"/>
  <c r="AD253"/>
  <c r="AE253"/>
  <c r="L254"/>
  <c r="M254"/>
  <c r="N254"/>
  <c r="O254"/>
  <c r="P254"/>
  <c r="Q254"/>
  <c r="S254" s="1"/>
  <c r="R254"/>
  <c r="V254"/>
  <c r="W254"/>
  <c r="X254"/>
  <c r="Y254"/>
  <c r="Z254"/>
  <c r="AA254"/>
  <c r="AB254"/>
  <c r="AC254"/>
  <c r="AD254"/>
  <c r="AE254"/>
  <c r="L255"/>
  <c r="M255"/>
  <c r="N255"/>
  <c r="O255"/>
  <c r="P255"/>
  <c r="Q255"/>
  <c r="S255" s="1"/>
  <c r="R255"/>
  <c r="V255"/>
  <c r="W255"/>
  <c r="X255"/>
  <c r="Y255"/>
  <c r="Z255"/>
  <c r="AA255"/>
  <c r="AB255"/>
  <c r="AC255"/>
  <c r="AD255"/>
  <c r="AE255"/>
  <c r="L256"/>
  <c r="M256"/>
  <c r="N256"/>
  <c r="O256"/>
  <c r="P256"/>
  <c r="Q256"/>
  <c r="S256" s="1"/>
  <c r="R256"/>
  <c r="V256"/>
  <c r="W256"/>
  <c r="X256"/>
  <c r="Y256"/>
  <c r="Z256"/>
  <c r="AA256"/>
  <c r="AB256"/>
  <c r="AC256"/>
  <c r="AD256"/>
  <c r="AE256"/>
  <c r="L257"/>
  <c r="M257"/>
  <c r="N257"/>
  <c r="O257"/>
  <c r="P257"/>
  <c r="Q257"/>
  <c r="S257" s="1"/>
  <c r="R257"/>
  <c r="V257"/>
  <c r="W257"/>
  <c r="X257"/>
  <c r="Y257"/>
  <c r="Z257"/>
  <c r="AA257"/>
  <c r="AB257"/>
  <c r="AC257"/>
  <c r="AD257"/>
  <c r="AE257"/>
  <c r="L258"/>
  <c r="M258"/>
  <c r="N258"/>
  <c r="O258"/>
  <c r="P258"/>
  <c r="Q258"/>
  <c r="S258" s="1"/>
  <c r="R258"/>
  <c r="V258"/>
  <c r="W258"/>
  <c r="X258"/>
  <c r="Y258"/>
  <c r="Z258"/>
  <c r="AA258"/>
  <c r="AB258"/>
  <c r="AC258"/>
  <c r="AD258"/>
  <c r="AE258"/>
  <c r="L259"/>
  <c r="M259"/>
  <c r="N259"/>
  <c r="O259"/>
  <c r="P259"/>
  <c r="Q259"/>
  <c r="S259" s="1"/>
  <c r="R259"/>
  <c r="V259"/>
  <c r="W259"/>
  <c r="X259"/>
  <c r="Y259"/>
  <c r="Z259"/>
  <c r="AA259"/>
  <c r="AB259"/>
  <c r="AC259"/>
  <c r="AD259"/>
  <c r="AE259"/>
  <c r="L260"/>
  <c r="M260"/>
  <c r="N260"/>
  <c r="O260"/>
  <c r="P260"/>
  <c r="Q260"/>
  <c r="S260" s="1"/>
  <c r="R260"/>
  <c r="V260"/>
  <c r="W260"/>
  <c r="X260"/>
  <c r="Y260"/>
  <c r="Z260"/>
  <c r="AA260"/>
  <c r="AB260"/>
  <c r="AC260"/>
  <c r="AD260"/>
  <c r="AE260"/>
  <c r="L261"/>
  <c r="M261"/>
  <c r="N261"/>
  <c r="O261"/>
  <c r="P261"/>
  <c r="Q261"/>
  <c r="S261" s="1"/>
  <c r="R261"/>
  <c r="V261"/>
  <c r="W261"/>
  <c r="X261"/>
  <c r="Y261"/>
  <c r="Z261"/>
  <c r="AA261"/>
  <c r="AB261"/>
  <c r="AC261"/>
  <c r="AD261"/>
  <c r="AE261"/>
  <c r="L262"/>
  <c r="M262"/>
  <c r="N262"/>
  <c r="O262"/>
  <c r="P262"/>
  <c r="Q262"/>
  <c r="S262" s="1"/>
  <c r="R262"/>
  <c r="V262"/>
  <c r="W262"/>
  <c r="X262"/>
  <c r="Y262"/>
  <c r="Z262"/>
  <c r="AA262"/>
  <c r="AB262"/>
  <c r="AC262"/>
  <c r="AD262"/>
  <c r="AE262"/>
  <c r="L263"/>
  <c r="M263"/>
  <c r="N263"/>
  <c r="O263"/>
  <c r="P263"/>
  <c r="Q263"/>
  <c r="S263" s="1"/>
  <c r="R263"/>
  <c r="V263"/>
  <c r="W263"/>
  <c r="X263"/>
  <c r="Y263"/>
  <c r="Z263"/>
  <c r="AA263"/>
  <c r="AB263"/>
  <c r="AC263"/>
  <c r="AD263"/>
  <c r="AE263"/>
  <c r="L264"/>
  <c r="M264"/>
  <c r="N264"/>
  <c r="O264"/>
  <c r="P264"/>
  <c r="Q264"/>
  <c r="S264" s="1"/>
  <c r="R264"/>
  <c r="V264"/>
  <c r="W264"/>
  <c r="X264"/>
  <c r="Y264"/>
  <c r="Z264"/>
  <c r="AA264"/>
  <c r="AB264"/>
  <c r="AC264"/>
  <c r="AD264"/>
  <c r="AE264"/>
  <c r="L265"/>
  <c r="M265"/>
  <c r="N265"/>
  <c r="O265"/>
  <c r="P265"/>
  <c r="Q265"/>
  <c r="S265" s="1"/>
  <c r="R265"/>
  <c r="V265"/>
  <c r="W265"/>
  <c r="X265"/>
  <c r="Y265"/>
  <c r="Z265"/>
  <c r="AA265"/>
  <c r="AB265"/>
  <c r="AC265"/>
  <c r="AD265"/>
  <c r="AE265"/>
  <c r="L266"/>
  <c r="M266"/>
  <c r="N266"/>
  <c r="O266"/>
  <c r="P266"/>
  <c r="Q266"/>
  <c r="S266" s="1"/>
  <c r="R266"/>
  <c r="V266"/>
  <c r="W266"/>
  <c r="X266"/>
  <c r="Y266"/>
  <c r="Z266"/>
  <c r="AA266"/>
  <c r="AB266"/>
  <c r="AC266"/>
  <c r="AD266"/>
  <c r="AE266"/>
  <c r="L267"/>
  <c r="M267"/>
  <c r="N267"/>
  <c r="O267"/>
  <c r="P267"/>
  <c r="Q267"/>
  <c r="S267" s="1"/>
  <c r="R267"/>
  <c r="V267"/>
  <c r="W267"/>
  <c r="X267"/>
  <c r="Y267"/>
  <c r="Z267"/>
  <c r="AA267"/>
  <c r="AB267"/>
  <c r="AC267"/>
  <c r="AD267"/>
  <c r="AE267"/>
  <c r="L268"/>
  <c r="M268"/>
  <c r="N268"/>
  <c r="O268"/>
  <c r="P268"/>
  <c r="Q268"/>
  <c r="S268" s="1"/>
  <c r="R268"/>
  <c r="V268"/>
  <c r="W268"/>
  <c r="X268"/>
  <c r="Y268"/>
  <c r="Z268"/>
  <c r="AA268"/>
  <c r="AB268"/>
  <c r="AC268"/>
  <c r="AD268"/>
  <c r="AE268"/>
  <c r="L269"/>
  <c r="M269"/>
  <c r="N269"/>
  <c r="O269"/>
  <c r="P269"/>
  <c r="Q269"/>
  <c r="S269" s="1"/>
  <c r="R269"/>
  <c r="V269"/>
  <c r="W269"/>
  <c r="X269"/>
  <c r="Y269"/>
  <c r="Z269"/>
  <c r="AA269"/>
  <c r="AB269"/>
  <c r="AC269"/>
  <c r="AD269"/>
  <c r="AE269"/>
  <c r="L270"/>
  <c r="M270"/>
  <c r="N270"/>
  <c r="O270"/>
  <c r="P270"/>
  <c r="Q270"/>
  <c r="S270" s="1"/>
  <c r="R270"/>
  <c r="V270"/>
  <c r="W270"/>
  <c r="X270"/>
  <c r="Y270"/>
  <c r="Z270"/>
  <c r="AA270"/>
  <c r="AB270"/>
  <c r="AC270"/>
  <c r="AD270"/>
  <c r="AE270"/>
  <c r="L271"/>
  <c r="M271"/>
  <c r="N271"/>
  <c r="O271"/>
  <c r="P271"/>
  <c r="Q271"/>
  <c r="S271" s="1"/>
  <c r="R271"/>
  <c r="V271"/>
  <c r="W271"/>
  <c r="X271"/>
  <c r="Y271"/>
  <c r="Z271"/>
  <c r="AA271"/>
  <c r="AB271"/>
  <c r="AC271"/>
  <c r="AD271"/>
  <c r="AE271"/>
  <c r="L272"/>
  <c r="M272"/>
  <c r="N272"/>
  <c r="O272"/>
  <c r="P272"/>
  <c r="Q272"/>
  <c r="S272" s="1"/>
  <c r="R272"/>
  <c r="V272"/>
  <c r="W272"/>
  <c r="X272"/>
  <c r="Y272"/>
  <c r="Z272"/>
  <c r="AA272"/>
  <c r="AB272"/>
  <c r="AC272"/>
  <c r="AD272"/>
  <c r="AE272"/>
  <c r="L273"/>
  <c r="M273"/>
  <c r="N273"/>
  <c r="O273"/>
  <c r="P273"/>
  <c r="Q273"/>
  <c r="S273" s="1"/>
  <c r="R273"/>
  <c r="V273"/>
  <c r="W273"/>
  <c r="X273"/>
  <c r="Y273"/>
  <c r="Z273"/>
  <c r="AA273"/>
  <c r="AB273"/>
  <c r="AC273"/>
  <c r="AD273"/>
  <c r="AE273"/>
  <c r="L274"/>
  <c r="M274"/>
  <c r="N274"/>
  <c r="O274"/>
  <c r="P274"/>
  <c r="Q274"/>
  <c r="S274" s="1"/>
  <c r="R274"/>
  <c r="V274"/>
  <c r="W274"/>
  <c r="X274"/>
  <c r="Y274"/>
  <c r="Z274"/>
  <c r="AA274"/>
  <c r="AB274"/>
  <c r="AC274"/>
  <c r="AD274"/>
  <c r="AE274"/>
  <c r="L275"/>
  <c r="M275"/>
  <c r="N275"/>
  <c r="O275"/>
  <c r="P275"/>
  <c r="Q275"/>
  <c r="S275" s="1"/>
  <c r="R275"/>
  <c r="V275"/>
  <c r="W275"/>
  <c r="X275"/>
  <c r="Y275"/>
  <c r="Z275"/>
  <c r="AA275"/>
  <c r="AB275"/>
  <c r="AC275"/>
  <c r="AD275"/>
  <c r="AE275"/>
  <c r="L276"/>
  <c r="M276"/>
  <c r="N276"/>
  <c r="O276"/>
  <c r="P276"/>
  <c r="Q276"/>
  <c r="S276" s="1"/>
  <c r="R276"/>
  <c r="V276"/>
  <c r="W276"/>
  <c r="X276"/>
  <c r="Y276"/>
  <c r="Z276"/>
  <c r="AA276"/>
  <c r="AB276"/>
  <c r="AC276"/>
  <c r="AD276"/>
  <c r="AE276"/>
  <c r="L277"/>
  <c r="M277"/>
  <c r="N277"/>
  <c r="O277"/>
  <c r="P277"/>
  <c r="Q277"/>
  <c r="S277" s="1"/>
  <c r="R277"/>
  <c r="V277"/>
  <c r="W277"/>
  <c r="X277"/>
  <c r="Y277"/>
  <c r="Z277"/>
  <c r="AA277"/>
  <c r="AB277"/>
  <c r="AC277"/>
  <c r="AD277"/>
  <c r="AE277"/>
  <c r="L278"/>
  <c r="M278"/>
  <c r="N278"/>
  <c r="O278"/>
  <c r="P278"/>
  <c r="Q278"/>
  <c r="S278" s="1"/>
  <c r="R278"/>
  <c r="V278"/>
  <c r="W278"/>
  <c r="X278"/>
  <c r="Y278"/>
  <c r="Z278"/>
  <c r="AA278"/>
  <c r="AB278"/>
  <c r="AC278"/>
  <c r="AD278"/>
  <c r="AE278"/>
  <c r="L279"/>
  <c r="M279"/>
  <c r="N279"/>
  <c r="O279"/>
  <c r="P279"/>
  <c r="Q279"/>
  <c r="S279" s="1"/>
  <c r="R279"/>
  <c r="V279"/>
  <c r="W279"/>
  <c r="X279"/>
  <c r="Y279"/>
  <c r="Z279"/>
  <c r="AA279"/>
  <c r="AB279"/>
  <c r="AC279"/>
  <c r="AD279"/>
  <c r="AE279"/>
  <c r="L280"/>
  <c r="M280"/>
  <c r="N280"/>
  <c r="O280"/>
  <c r="P280"/>
  <c r="Q280"/>
  <c r="S280" s="1"/>
  <c r="R280"/>
  <c r="V280"/>
  <c r="W280"/>
  <c r="X280"/>
  <c r="Y280"/>
  <c r="Z280"/>
  <c r="AA280"/>
  <c r="AB280"/>
  <c r="AC280"/>
  <c r="AD280"/>
  <c r="AE280"/>
  <c r="L281"/>
  <c r="M281"/>
  <c r="N281"/>
  <c r="O281"/>
  <c r="P281"/>
  <c r="Q281"/>
  <c r="S281" s="1"/>
  <c r="R281"/>
  <c r="V281"/>
  <c r="W281"/>
  <c r="X281"/>
  <c r="Y281"/>
  <c r="Z281"/>
  <c r="AA281"/>
  <c r="AB281"/>
  <c r="AC281"/>
  <c r="AD281"/>
  <c r="AE281"/>
  <c r="L282"/>
  <c r="M282"/>
  <c r="N282"/>
  <c r="O282"/>
  <c r="P282"/>
  <c r="Q282"/>
  <c r="S282" s="1"/>
  <c r="R282"/>
  <c r="V282"/>
  <c r="W282"/>
  <c r="X282"/>
  <c r="Y282"/>
  <c r="Z282"/>
  <c r="AA282"/>
  <c r="AB282"/>
  <c r="AC282"/>
  <c r="AD282"/>
  <c r="AE282"/>
  <c r="L283"/>
  <c r="M283"/>
  <c r="N283"/>
  <c r="O283"/>
  <c r="P283"/>
  <c r="Q283"/>
  <c r="S283" s="1"/>
  <c r="R283"/>
  <c r="V283"/>
  <c r="W283"/>
  <c r="X283"/>
  <c r="Y283"/>
  <c r="Z283"/>
  <c r="AA283"/>
  <c r="AB283"/>
  <c r="AC283"/>
  <c r="AD283"/>
  <c r="AE283"/>
  <c r="L284"/>
  <c r="M284"/>
  <c r="N284"/>
  <c r="O284"/>
  <c r="P284"/>
  <c r="Q284"/>
  <c r="S284" s="1"/>
  <c r="R284"/>
  <c r="V284"/>
  <c r="W284"/>
  <c r="X284"/>
  <c r="Y284"/>
  <c r="Z284"/>
  <c r="AA284"/>
  <c r="AB284"/>
  <c r="AC284"/>
  <c r="AD284"/>
  <c r="AE284"/>
  <c r="L285"/>
  <c r="M285"/>
  <c r="N285"/>
  <c r="O285"/>
  <c r="P285"/>
  <c r="Q285"/>
  <c r="S285" s="1"/>
  <c r="R285"/>
  <c r="V285"/>
  <c r="W285"/>
  <c r="X285"/>
  <c r="Y285"/>
  <c r="Z285"/>
  <c r="AA285"/>
  <c r="AB285"/>
  <c r="AC285"/>
  <c r="AD285"/>
  <c r="AE285"/>
  <c r="L286"/>
  <c r="M286"/>
  <c r="N286"/>
  <c r="O286"/>
  <c r="P286"/>
  <c r="Q286"/>
  <c r="S286" s="1"/>
  <c r="R286"/>
  <c r="V286"/>
  <c r="W286"/>
  <c r="X286"/>
  <c r="Y286"/>
  <c r="Z286"/>
  <c r="AA286"/>
  <c r="AB286"/>
  <c r="AC286"/>
  <c r="AD286"/>
  <c r="AE286"/>
  <c r="L287"/>
  <c r="M287"/>
  <c r="N287"/>
  <c r="O287"/>
  <c r="P287"/>
  <c r="Q287"/>
  <c r="S287" s="1"/>
  <c r="R287"/>
  <c r="V287"/>
  <c r="W287"/>
  <c r="X287"/>
  <c r="Y287"/>
  <c r="Z287"/>
  <c r="AA287"/>
  <c r="AB287"/>
  <c r="AC287"/>
  <c r="AD287"/>
  <c r="AE287"/>
  <c r="L288"/>
  <c r="M288"/>
  <c r="N288"/>
  <c r="O288"/>
  <c r="P288"/>
  <c r="Q288"/>
  <c r="S288" s="1"/>
  <c r="R288"/>
  <c r="V288"/>
  <c r="W288"/>
  <c r="X288"/>
  <c r="Y288"/>
  <c r="Z288"/>
  <c r="AA288"/>
  <c r="AB288"/>
  <c r="AC288"/>
  <c r="AD288"/>
  <c r="AE288"/>
  <c r="L289"/>
  <c r="M289"/>
  <c r="N289"/>
  <c r="O289"/>
  <c r="P289"/>
  <c r="Q289"/>
  <c r="S289" s="1"/>
  <c r="R289"/>
  <c r="V289"/>
  <c r="W289"/>
  <c r="X289"/>
  <c r="Y289"/>
  <c r="Z289"/>
  <c r="AA289"/>
  <c r="AB289"/>
  <c r="AC289"/>
  <c r="AD289"/>
  <c r="AE289"/>
  <c r="L290"/>
  <c r="M290"/>
  <c r="N290"/>
  <c r="O290"/>
  <c r="P290"/>
  <c r="Q290"/>
  <c r="S290" s="1"/>
  <c r="R290"/>
  <c r="V290"/>
  <c r="W290"/>
  <c r="X290"/>
  <c r="Y290"/>
  <c r="Z290"/>
  <c r="AA290"/>
  <c r="AB290"/>
  <c r="AC290"/>
  <c r="AD290"/>
  <c r="AE290"/>
  <c r="L291"/>
  <c r="M291"/>
  <c r="N291"/>
  <c r="O291"/>
  <c r="P291"/>
  <c r="Q291"/>
  <c r="S291" s="1"/>
  <c r="R291"/>
  <c r="V291"/>
  <c r="W291"/>
  <c r="X291"/>
  <c r="Y291"/>
  <c r="Z291"/>
  <c r="AA291"/>
  <c r="AB291"/>
  <c r="AC291"/>
  <c r="AD291"/>
  <c r="AE291"/>
  <c r="L292"/>
  <c r="M292"/>
  <c r="N292"/>
  <c r="O292"/>
  <c r="P292"/>
  <c r="Q292"/>
  <c r="S292" s="1"/>
  <c r="R292"/>
  <c r="V292"/>
  <c r="W292"/>
  <c r="X292"/>
  <c r="Y292"/>
  <c r="Z292"/>
  <c r="AA292"/>
  <c r="AB292"/>
  <c r="AC292"/>
  <c r="AD292"/>
  <c r="AE292"/>
  <c r="L293"/>
  <c r="M293"/>
  <c r="N293"/>
  <c r="O293"/>
  <c r="P293"/>
  <c r="Q293"/>
  <c r="S293" s="1"/>
  <c r="R293"/>
  <c r="V293"/>
  <c r="W293"/>
  <c r="X293"/>
  <c r="Y293"/>
  <c r="Z293"/>
  <c r="AA293"/>
  <c r="AB293"/>
  <c r="AC293"/>
  <c r="AD293"/>
  <c r="AE293"/>
  <c r="L294"/>
  <c r="M294"/>
  <c r="N294"/>
  <c r="O294"/>
  <c r="P294"/>
  <c r="Q294"/>
  <c r="S294" s="1"/>
  <c r="R294"/>
  <c r="V294"/>
  <c r="W294"/>
  <c r="X294"/>
  <c r="Y294"/>
  <c r="Z294"/>
  <c r="AA294"/>
  <c r="AB294"/>
  <c r="AC294"/>
  <c r="AD294"/>
  <c r="AE294"/>
  <c r="L295"/>
  <c r="M295"/>
  <c r="N295"/>
  <c r="O295"/>
  <c r="P295"/>
  <c r="Q295"/>
  <c r="S295" s="1"/>
  <c r="R295"/>
  <c r="V295"/>
  <c r="W295"/>
  <c r="X295"/>
  <c r="Y295"/>
  <c r="Z295"/>
  <c r="AA295"/>
  <c r="AB295"/>
  <c r="AC295"/>
  <c r="AD295"/>
  <c r="AE295"/>
  <c r="L296"/>
  <c r="M296"/>
  <c r="N296"/>
  <c r="O296"/>
  <c r="P296"/>
  <c r="Q296"/>
  <c r="S296" s="1"/>
  <c r="R296"/>
  <c r="V296"/>
  <c r="W296"/>
  <c r="X296"/>
  <c r="Y296"/>
  <c r="Z296"/>
  <c r="AA296"/>
  <c r="AB296"/>
  <c r="AC296"/>
  <c r="AD296"/>
  <c r="AE296"/>
  <c r="L297"/>
  <c r="M297"/>
  <c r="N297"/>
  <c r="O297"/>
  <c r="P297"/>
  <c r="Q297"/>
  <c r="S297" s="1"/>
  <c r="R297"/>
  <c r="V297"/>
  <c r="W297"/>
  <c r="X297"/>
  <c r="Y297"/>
  <c r="Z297"/>
  <c r="AA297"/>
  <c r="AB297"/>
  <c r="AC297"/>
  <c r="AD297"/>
  <c r="AE297"/>
  <c r="L298"/>
  <c r="M298"/>
  <c r="N298"/>
  <c r="O298"/>
  <c r="P298"/>
  <c r="Q298"/>
  <c r="S298" s="1"/>
  <c r="R298"/>
  <c r="V298"/>
  <c r="W298"/>
  <c r="X298"/>
  <c r="Y298"/>
  <c r="Z298"/>
  <c r="AA298"/>
  <c r="AB298"/>
  <c r="AC298"/>
  <c r="AD298"/>
  <c r="AE298"/>
  <c r="L299"/>
  <c r="M299"/>
  <c r="N299"/>
  <c r="O299"/>
  <c r="P299"/>
  <c r="Q299"/>
  <c r="S299" s="1"/>
  <c r="R299"/>
  <c r="V299"/>
  <c r="W299"/>
  <c r="X299"/>
  <c r="Y299"/>
  <c r="Z299"/>
  <c r="AA299"/>
  <c r="AB299"/>
  <c r="AC299"/>
  <c r="AD299"/>
  <c r="AE299"/>
  <c r="L300"/>
  <c r="M300"/>
  <c r="N300"/>
  <c r="O300"/>
  <c r="P300"/>
  <c r="Q300"/>
  <c r="S300" s="1"/>
  <c r="R300"/>
  <c r="V300"/>
  <c r="W300"/>
  <c r="X300"/>
  <c r="Y300"/>
  <c r="Z300"/>
  <c r="AA300"/>
  <c r="AB300"/>
  <c r="AC300"/>
  <c r="AD300"/>
  <c r="AE300"/>
  <c r="L301"/>
  <c r="M301"/>
  <c r="N301"/>
  <c r="O301"/>
  <c r="P301"/>
  <c r="Q301"/>
  <c r="S301" s="1"/>
  <c r="R301"/>
  <c r="V301"/>
  <c r="W301"/>
  <c r="X301"/>
  <c r="Y301"/>
  <c r="Z301"/>
  <c r="AA301"/>
  <c r="AB301"/>
  <c r="AC301"/>
  <c r="AD301"/>
  <c r="AE301"/>
  <c r="L302"/>
  <c r="M302"/>
  <c r="N302"/>
  <c r="O302"/>
  <c r="P302"/>
  <c r="Q302"/>
  <c r="S302" s="1"/>
  <c r="R302"/>
  <c r="V302"/>
  <c r="W302"/>
  <c r="X302"/>
  <c r="Y302"/>
  <c r="Z302"/>
  <c r="AA302"/>
  <c r="AB302"/>
  <c r="AC302"/>
  <c r="AD302"/>
  <c r="AE302"/>
  <c r="L303"/>
  <c r="M303"/>
  <c r="N303"/>
  <c r="O303"/>
  <c r="P303"/>
  <c r="Q303"/>
  <c r="S303" s="1"/>
  <c r="R303"/>
  <c r="V303"/>
  <c r="W303"/>
  <c r="X303"/>
  <c r="Y303"/>
  <c r="Z303"/>
  <c r="AA303"/>
  <c r="AB303"/>
  <c r="AC303"/>
  <c r="AD303"/>
  <c r="AE303"/>
  <c r="L304"/>
  <c r="M304"/>
  <c r="N304"/>
  <c r="O304"/>
  <c r="P304"/>
  <c r="Q304"/>
  <c r="S304" s="1"/>
  <c r="R304"/>
  <c r="V304"/>
  <c r="W304"/>
  <c r="X304"/>
  <c r="Y304"/>
  <c r="Z304"/>
  <c r="AA304"/>
  <c r="AB304"/>
  <c r="AC304"/>
  <c r="AD304"/>
  <c r="AE304"/>
  <c r="L305"/>
  <c r="M305"/>
  <c r="N305"/>
  <c r="O305"/>
  <c r="P305"/>
  <c r="Q305"/>
  <c r="S305" s="1"/>
  <c r="R305"/>
  <c r="V305"/>
  <c r="W305"/>
  <c r="X305"/>
  <c r="Y305"/>
  <c r="Z305"/>
  <c r="AA305"/>
  <c r="AB305"/>
  <c r="AC305"/>
  <c r="AD305"/>
  <c r="AE305"/>
  <c r="L306"/>
  <c r="M306"/>
  <c r="N306"/>
  <c r="O306"/>
  <c r="P306"/>
  <c r="Q306"/>
  <c r="S306" s="1"/>
  <c r="R306"/>
  <c r="V306"/>
  <c r="W306"/>
  <c r="X306"/>
  <c r="Y306"/>
  <c r="Z306"/>
  <c r="AA306"/>
  <c r="AB306"/>
  <c r="AC306"/>
  <c r="AD306"/>
  <c r="AE306"/>
  <c r="L307"/>
  <c r="M307"/>
  <c r="N307"/>
  <c r="O307"/>
  <c r="P307"/>
  <c r="Q307"/>
  <c r="S307" s="1"/>
  <c r="R307"/>
  <c r="V307"/>
  <c r="W307"/>
  <c r="X307"/>
  <c r="Y307"/>
  <c r="Z307"/>
  <c r="AA307"/>
  <c r="AB307"/>
  <c r="AC307"/>
  <c r="AD307"/>
  <c r="AE307"/>
  <c r="L308"/>
  <c r="M308"/>
  <c r="N308"/>
  <c r="O308"/>
  <c r="P308"/>
  <c r="Q308"/>
  <c r="S308" s="1"/>
  <c r="R308"/>
  <c r="V308"/>
  <c r="W308"/>
  <c r="X308"/>
  <c r="Y308"/>
  <c r="Z308"/>
  <c r="AA308"/>
  <c r="AB308"/>
  <c r="AC308"/>
  <c r="AD308"/>
  <c r="AE308"/>
  <c r="L309"/>
  <c r="M309"/>
  <c r="N309"/>
  <c r="O309"/>
  <c r="P309"/>
  <c r="Q309"/>
  <c r="S309" s="1"/>
  <c r="R309"/>
  <c r="V309"/>
  <c r="W309"/>
  <c r="X309"/>
  <c r="Y309"/>
  <c r="Z309"/>
  <c r="AA309"/>
  <c r="AB309"/>
  <c r="AC309"/>
  <c r="AD309"/>
  <c r="AE309"/>
  <c r="L310"/>
  <c r="M310"/>
  <c r="N310"/>
  <c r="O310"/>
  <c r="P310"/>
  <c r="Q310"/>
  <c r="S310" s="1"/>
  <c r="R310"/>
  <c r="V310"/>
  <c r="W310"/>
  <c r="X310"/>
  <c r="Y310"/>
  <c r="Z310"/>
  <c r="AA310"/>
  <c r="AB310"/>
  <c r="AC310"/>
  <c r="AD310"/>
  <c r="AE310"/>
  <c r="L311"/>
  <c r="M311"/>
  <c r="N311"/>
  <c r="O311"/>
  <c r="P311"/>
  <c r="Q311"/>
  <c r="S311" s="1"/>
  <c r="R311"/>
  <c r="V311"/>
  <c r="W311"/>
  <c r="X311"/>
  <c r="Y311"/>
  <c r="Z311"/>
  <c r="AA311"/>
  <c r="AB311"/>
  <c r="AC311"/>
  <c r="AD311"/>
  <c r="AE311"/>
  <c r="L312"/>
  <c r="M312"/>
  <c r="N312"/>
  <c r="O312"/>
  <c r="P312"/>
  <c r="Q312"/>
  <c r="S312" s="1"/>
  <c r="R312"/>
  <c r="V312"/>
  <c r="W312"/>
  <c r="X312"/>
  <c r="Y312"/>
  <c r="Z312"/>
  <c r="AA312"/>
  <c r="AB312"/>
  <c r="AC312"/>
  <c r="AD312"/>
  <c r="AE312"/>
  <c r="L313"/>
  <c r="M313"/>
  <c r="N313"/>
  <c r="O313"/>
  <c r="P313"/>
  <c r="Q313"/>
  <c r="S313" s="1"/>
  <c r="R313"/>
  <c r="V313"/>
  <c r="W313"/>
  <c r="X313"/>
  <c r="Y313"/>
  <c r="Z313"/>
  <c r="AA313"/>
  <c r="AB313"/>
  <c r="AC313"/>
  <c r="AD313"/>
  <c r="AE313"/>
  <c r="L314"/>
  <c r="M314"/>
  <c r="N314"/>
  <c r="O314"/>
  <c r="P314"/>
  <c r="Q314"/>
  <c r="S314" s="1"/>
  <c r="R314"/>
  <c r="V314"/>
  <c r="W314"/>
  <c r="X314"/>
  <c r="Y314"/>
  <c r="Z314"/>
  <c r="AA314"/>
  <c r="AB314"/>
  <c r="AC314"/>
  <c r="AD314"/>
  <c r="AE314"/>
  <c r="L315"/>
  <c r="M315"/>
  <c r="N315"/>
  <c r="O315"/>
  <c r="P315"/>
  <c r="Q315"/>
  <c r="S315" s="1"/>
  <c r="R315"/>
  <c r="V315"/>
  <c r="W315"/>
  <c r="X315"/>
  <c r="Y315"/>
  <c r="Z315"/>
  <c r="AA315"/>
  <c r="AB315"/>
  <c r="AC315"/>
  <c r="AD315"/>
  <c r="AE315"/>
  <c r="L316"/>
  <c r="M316"/>
  <c r="N316"/>
  <c r="O316"/>
  <c r="P316"/>
  <c r="Q316"/>
  <c r="S316" s="1"/>
  <c r="R316"/>
  <c r="V316"/>
  <c r="W316"/>
  <c r="X316"/>
  <c r="Y316"/>
  <c r="Z316"/>
  <c r="AA316"/>
  <c r="AB316"/>
  <c r="AC316"/>
  <c r="AD316"/>
  <c r="AE316"/>
  <c r="L317"/>
  <c r="M317"/>
  <c r="N317"/>
  <c r="O317"/>
  <c r="P317"/>
  <c r="Q317"/>
  <c r="S317" s="1"/>
  <c r="R317"/>
  <c r="V317"/>
  <c r="W317"/>
  <c r="X317"/>
  <c r="Y317"/>
  <c r="Z317"/>
  <c r="AA317"/>
  <c r="AB317"/>
  <c r="AC317"/>
  <c r="AD317"/>
  <c r="AE317"/>
  <c r="L318"/>
  <c r="M318"/>
  <c r="N318"/>
  <c r="O318"/>
  <c r="P318"/>
  <c r="Q318"/>
  <c r="S318" s="1"/>
  <c r="R318"/>
  <c r="V318"/>
  <c r="W318"/>
  <c r="X318"/>
  <c r="Y318"/>
  <c r="Z318"/>
  <c r="AA318"/>
  <c r="AB318"/>
  <c r="AC318"/>
  <c r="AD318"/>
  <c r="AE318"/>
  <c r="L319"/>
  <c r="M319"/>
  <c r="N319"/>
  <c r="O319"/>
  <c r="P319"/>
  <c r="Q319"/>
  <c r="S319" s="1"/>
  <c r="R319"/>
  <c r="V319"/>
  <c r="W319"/>
  <c r="X319"/>
  <c r="Y319"/>
  <c r="Z319"/>
  <c r="AA319"/>
  <c r="AB319"/>
  <c r="AC319"/>
  <c r="AD319"/>
  <c r="AE319"/>
  <c r="L320"/>
  <c r="M320"/>
  <c r="N320"/>
  <c r="O320"/>
  <c r="P320"/>
  <c r="Q320"/>
  <c r="S320" s="1"/>
  <c r="R320"/>
  <c r="V320"/>
  <c r="W320"/>
  <c r="X320"/>
  <c r="Y320"/>
  <c r="Z320"/>
  <c r="AA320"/>
  <c r="AB320"/>
  <c r="AC320"/>
  <c r="AD320"/>
  <c r="AE320"/>
  <c r="L321"/>
  <c r="M321"/>
  <c r="N321"/>
  <c r="O321"/>
  <c r="P321"/>
  <c r="Q321"/>
  <c r="S321" s="1"/>
  <c r="R321"/>
  <c r="V321"/>
  <c r="W321"/>
  <c r="X321"/>
  <c r="Y321"/>
  <c r="Z321"/>
  <c r="AA321"/>
  <c r="AB321"/>
  <c r="AC321"/>
  <c r="AD321"/>
  <c r="AE321"/>
  <c r="L322"/>
  <c r="M322"/>
  <c r="N322"/>
  <c r="O322"/>
  <c r="P322"/>
  <c r="Q322"/>
  <c r="S322" s="1"/>
  <c r="R322"/>
  <c r="V322"/>
  <c r="W322"/>
  <c r="X322"/>
  <c r="Y322"/>
  <c r="Z322"/>
  <c r="AA322"/>
  <c r="AB322"/>
  <c r="AC322"/>
  <c r="AD322"/>
  <c r="AE322"/>
  <c r="L323"/>
  <c r="M323"/>
  <c r="N323"/>
  <c r="O323"/>
  <c r="P323"/>
  <c r="Q323"/>
  <c r="S323" s="1"/>
  <c r="R323"/>
  <c r="V323"/>
  <c r="W323"/>
  <c r="X323"/>
  <c r="Y323"/>
  <c r="Z323"/>
  <c r="AA323"/>
  <c r="AB323"/>
  <c r="AC323"/>
  <c r="AD323"/>
  <c r="AE323"/>
  <c r="L324"/>
  <c r="M324"/>
  <c r="N324"/>
  <c r="O324"/>
  <c r="P324"/>
  <c r="Q324"/>
  <c r="S324" s="1"/>
  <c r="R324"/>
  <c r="V324"/>
  <c r="W324"/>
  <c r="X324"/>
  <c r="Y324"/>
  <c r="Z324"/>
  <c r="AA324"/>
  <c r="AB324"/>
  <c r="AC324"/>
  <c r="AD324"/>
  <c r="AE324"/>
  <c r="L325"/>
  <c r="M325"/>
  <c r="N325"/>
  <c r="O325"/>
  <c r="P325"/>
  <c r="Q325"/>
  <c r="S325" s="1"/>
  <c r="R325"/>
  <c r="V325"/>
  <c r="W325"/>
  <c r="X325"/>
  <c r="Y325"/>
  <c r="Z325"/>
  <c r="AA325"/>
  <c r="AB325"/>
  <c r="AC325"/>
  <c r="AD325"/>
  <c r="AE325"/>
  <c r="L326"/>
  <c r="M326"/>
  <c r="N326"/>
  <c r="O326"/>
  <c r="P326"/>
  <c r="Q326"/>
  <c r="S326" s="1"/>
  <c r="R326"/>
  <c r="V326"/>
  <c r="W326"/>
  <c r="X326"/>
  <c r="Y326"/>
  <c r="Z326"/>
  <c r="AA326"/>
  <c r="AB326"/>
  <c r="AC326"/>
  <c r="AD326"/>
  <c r="AE326"/>
  <c r="L327"/>
  <c r="M327"/>
  <c r="N327"/>
  <c r="O327"/>
  <c r="P327"/>
  <c r="Q327"/>
  <c r="S327" s="1"/>
  <c r="R327"/>
  <c r="V327"/>
  <c r="W327"/>
  <c r="X327"/>
  <c r="Y327"/>
  <c r="Z327"/>
  <c r="AA327"/>
  <c r="AB327"/>
  <c r="AC327"/>
  <c r="AD327"/>
  <c r="AE327"/>
  <c r="L328"/>
  <c r="M328"/>
  <c r="N328"/>
  <c r="O328"/>
  <c r="P328"/>
  <c r="Q328"/>
  <c r="S328" s="1"/>
  <c r="R328"/>
  <c r="V328"/>
  <c r="W328"/>
  <c r="X328"/>
  <c r="Y328"/>
  <c r="Z328"/>
  <c r="AA328"/>
  <c r="AB328"/>
  <c r="AC328"/>
  <c r="AD328"/>
  <c r="AE328"/>
  <c r="L329"/>
  <c r="M329"/>
  <c r="N329"/>
  <c r="O329"/>
  <c r="P329"/>
  <c r="Q329"/>
  <c r="S329" s="1"/>
  <c r="R329"/>
  <c r="V329"/>
  <c r="W329"/>
  <c r="X329"/>
  <c r="Y329"/>
  <c r="Z329"/>
  <c r="AA329"/>
  <c r="AB329"/>
  <c r="AC329"/>
  <c r="AD329"/>
  <c r="AE329"/>
  <c r="L330"/>
  <c r="M330"/>
  <c r="N330"/>
  <c r="O330"/>
  <c r="P330"/>
  <c r="Q330"/>
  <c r="S330" s="1"/>
  <c r="R330"/>
  <c r="V330"/>
  <c r="W330"/>
  <c r="X330"/>
  <c r="Y330"/>
  <c r="Z330"/>
  <c r="AA330"/>
  <c r="AB330"/>
  <c r="AC330"/>
  <c r="AD330"/>
  <c r="AE330"/>
  <c r="L331"/>
  <c r="M331"/>
  <c r="N331"/>
  <c r="O331"/>
  <c r="P331"/>
  <c r="Q331"/>
  <c r="S331" s="1"/>
  <c r="R331"/>
  <c r="V331"/>
  <c r="W331"/>
  <c r="X331"/>
  <c r="Y331"/>
  <c r="Z331"/>
  <c r="AA331"/>
  <c r="AB331"/>
  <c r="AC331"/>
  <c r="AD331"/>
  <c r="AE331"/>
  <c r="L332"/>
  <c r="M332"/>
  <c r="N332"/>
  <c r="O332"/>
  <c r="P332"/>
  <c r="Q332"/>
  <c r="S332" s="1"/>
  <c r="R332"/>
  <c r="V332"/>
  <c r="W332"/>
  <c r="X332"/>
  <c r="Y332"/>
  <c r="Z332"/>
  <c r="AA332"/>
  <c r="AB332"/>
  <c r="AC332"/>
  <c r="AD332"/>
  <c r="AE332"/>
  <c r="L333"/>
  <c r="M333"/>
  <c r="N333"/>
  <c r="O333"/>
  <c r="P333"/>
  <c r="Q333"/>
  <c r="S333" s="1"/>
  <c r="R333"/>
  <c r="V333"/>
  <c r="W333"/>
  <c r="X333"/>
  <c r="Y333"/>
  <c r="Z333"/>
  <c r="AA333"/>
  <c r="AB333"/>
  <c r="AC333"/>
  <c r="AD333"/>
  <c r="AE333"/>
  <c r="L334"/>
  <c r="M334"/>
  <c r="N334"/>
  <c r="O334"/>
  <c r="P334"/>
  <c r="Q334"/>
  <c r="S334" s="1"/>
  <c r="R334"/>
  <c r="V334"/>
  <c r="W334"/>
  <c r="X334"/>
  <c r="Y334"/>
  <c r="Z334"/>
  <c r="AA334"/>
  <c r="AB334"/>
  <c r="AC334"/>
  <c r="AD334"/>
  <c r="AE334"/>
  <c r="L335"/>
  <c r="M335"/>
  <c r="N335"/>
  <c r="O335"/>
  <c r="P335"/>
  <c r="Q335"/>
  <c r="S335" s="1"/>
  <c r="R335"/>
  <c r="V335"/>
  <c r="W335"/>
  <c r="X335"/>
  <c r="Y335"/>
  <c r="Z335"/>
  <c r="AA335"/>
  <c r="AB335"/>
  <c r="AC335"/>
  <c r="AD335"/>
  <c r="AE335"/>
  <c r="L336"/>
  <c r="M336"/>
  <c r="N336"/>
  <c r="O336"/>
  <c r="P336"/>
  <c r="Q336"/>
  <c r="S336" s="1"/>
  <c r="R336"/>
  <c r="V336"/>
  <c r="W336"/>
  <c r="X336"/>
  <c r="Y336"/>
  <c r="Z336"/>
  <c r="AA336"/>
  <c r="AB336"/>
  <c r="AC336"/>
  <c r="AD336"/>
  <c r="AE336"/>
  <c r="L337"/>
  <c r="M337"/>
  <c r="N337"/>
  <c r="O337"/>
  <c r="P337"/>
  <c r="Q337"/>
  <c r="S337" s="1"/>
  <c r="R337"/>
  <c r="V337"/>
  <c r="W337"/>
  <c r="X337"/>
  <c r="Y337"/>
  <c r="Z337"/>
  <c r="AA337"/>
  <c r="AB337"/>
  <c r="AC337"/>
  <c r="AD337"/>
  <c r="AE337"/>
  <c r="L338"/>
  <c r="M338"/>
  <c r="N338"/>
  <c r="O338"/>
  <c r="P338"/>
  <c r="Q338"/>
  <c r="S338" s="1"/>
  <c r="R338"/>
  <c r="V338"/>
  <c r="W338"/>
  <c r="X338"/>
  <c r="Y338"/>
  <c r="Z338"/>
  <c r="AA338"/>
  <c r="AB338"/>
  <c r="AC338"/>
  <c r="AD338"/>
  <c r="AE338"/>
  <c r="L339"/>
  <c r="M339"/>
  <c r="N339"/>
  <c r="O339"/>
  <c r="P339"/>
  <c r="Q339"/>
  <c r="S339" s="1"/>
  <c r="R339"/>
  <c r="V339"/>
  <c r="W339"/>
  <c r="X339"/>
  <c r="Y339"/>
  <c r="Z339"/>
  <c r="AA339"/>
  <c r="AB339"/>
  <c r="AC339"/>
  <c r="AD339"/>
  <c r="AE339"/>
  <c r="L340"/>
  <c r="M340"/>
  <c r="N340"/>
  <c r="O340"/>
  <c r="P340"/>
  <c r="Q340"/>
  <c r="S340" s="1"/>
  <c r="R340"/>
  <c r="V340"/>
  <c r="W340"/>
  <c r="X340"/>
  <c r="Y340"/>
  <c r="Z340"/>
  <c r="AA340"/>
  <c r="AB340"/>
  <c r="AC340"/>
  <c r="AD340"/>
  <c r="AE340"/>
  <c r="L341"/>
  <c r="M341"/>
  <c r="N341"/>
  <c r="O341"/>
  <c r="P341"/>
  <c r="Q341"/>
  <c r="S341" s="1"/>
  <c r="R341"/>
  <c r="V341"/>
  <c r="W341"/>
  <c r="X341"/>
  <c r="Y341"/>
  <c r="Z341"/>
  <c r="AA341"/>
  <c r="AB341"/>
  <c r="AC341"/>
  <c r="AD341"/>
  <c r="AE341"/>
  <c r="L342"/>
  <c r="M342"/>
  <c r="N342"/>
  <c r="O342"/>
  <c r="P342"/>
  <c r="Q342"/>
  <c r="S342" s="1"/>
  <c r="R342"/>
  <c r="V342"/>
  <c r="W342"/>
  <c r="X342"/>
  <c r="Y342"/>
  <c r="Z342"/>
  <c r="AA342"/>
  <c r="AB342"/>
  <c r="AC342"/>
  <c r="AD342"/>
  <c r="AE342"/>
  <c r="L343"/>
  <c r="M343"/>
  <c r="N343"/>
  <c r="O343"/>
  <c r="P343"/>
  <c r="Q343"/>
  <c r="S343" s="1"/>
  <c r="R343"/>
  <c r="V343"/>
  <c r="W343"/>
  <c r="X343"/>
  <c r="Y343"/>
  <c r="Z343"/>
  <c r="AA343"/>
  <c r="AB343"/>
  <c r="AC343"/>
  <c r="AD343"/>
  <c r="AE343"/>
  <c r="L344"/>
  <c r="M344"/>
  <c r="N344"/>
  <c r="O344"/>
  <c r="P344"/>
  <c r="Q344"/>
  <c r="S344" s="1"/>
  <c r="R344"/>
  <c r="V344"/>
  <c r="W344"/>
  <c r="X344"/>
  <c r="Y344"/>
  <c r="Z344"/>
  <c r="AA344"/>
  <c r="AB344"/>
  <c r="AC344"/>
  <c r="AD344"/>
  <c r="AE344"/>
  <c r="L345"/>
  <c r="M345"/>
  <c r="N345"/>
  <c r="O345"/>
  <c r="P345"/>
  <c r="Q345"/>
  <c r="S345" s="1"/>
  <c r="R345"/>
  <c r="V345"/>
  <c r="W345"/>
  <c r="X345"/>
  <c r="Y345"/>
  <c r="Z345"/>
  <c r="AA345"/>
  <c r="AB345"/>
  <c r="AC345"/>
  <c r="AD345"/>
  <c r="AE345"/>
  <c r="L346"/>
  <c r="M346"/>
  <c r="N346"/>
  <c r="O346"/>
  <c r="P346"/>
  <c r="Q346"/>
  <c r="S346" s="1"/>
  <c r="R346"/>
  <c r="V346"/>
  <c r="W346"/>
  <c r="X346"/>
  <c r="Y346"/>
  <c r="Z346"/>
  <c r="AA346"/>
  <c r="AB346"/>
  <c r="AC346"/>
  <c r="AD346"/>
  <c r="AE346"/>
  <c r="L347"/>
  <c r="M347"/>
  <c r="N347"/>
  <c r="O347"/>
  <c r="P347"/>
  <c r="Q347"/>
  <c r="S347" s="1"/>
  <c r="R347"/>
  <c r="V347"/>
  <c r="W347"/>
  <c r="X347"/>
  <c r="Y347"/>
  <c r="Z347"/>
  <c r="AA347"/>
  <c r="AB347"/>
  <c r="AC347"/>
  <c r="AD347"/>
  <c r="AE347"/>
  <c r="L348"/>
  <c r="M348"/>
  <c r="N348"/>
  <c r="O348"/>
  <c r="P348"/>
  <c r="Q348"/>
  <c r="S348" s="1"/>
  <c r="R348"/>
  <c r="V348"/>
  <c r="W348"/>
  <c r="X348"/>
  <c r="Y348"/>
  <c r="Z348"/>
  <c r="AA348"/>
  <c r="AB348"/>
  <c r="AC348"/>
  <c r="AD348"/>
  <c r="AE348"/>
  <c r="L349"/>
  <c r="M349"/>
  <c r="N349"/>
  <c r="O349"/>
  <c r="P349"/>
  <c r="Q349"/>
  <c r="S349" s="1"/>
  <c r="R349"/>
  <c r="V349"/>
  <c r="W349"/>
  <c r="X349"/>
  <c r="Y349"/>
  <c r="Z349"/>
  <c r="AA349"/>
  <c r="AB349"/>
  <c r="AC349"/>
  <c r="AD349"/>
  <c r="AE349"/>
  <c r="L350"/>
  <c r="M350"/>
  <c r="N350"/>
  <c r="O350"/>
  <c r="P350"/>
  <c r="Q350"/>
  <c r="S350" s="1"/>
  <c r="R350"/>
  <c r="V350"/>
  <c r="W350"/>
  <c r="X350"/>
  <c r="Y350"/>
  <c r="Z350"/>
  <c r="AA350"/>
  <c r="AB350"/>
  <c r="AC350"/>
  <c r="AD350"/>
  <c r="AE350"/>
  <c r="L351"/>
  <c r="M351"/>
  <c r="N351"/>
  <c r="O351"/>
  <c r="P351"/>
  <c r="Q351"/>
  <c r="S351" s="1"/>
  <c r="R351"/>
  <c r="V351"/>
  <c r="W351"/>
  <c r="X351"/>
  <c r="Y351"/>
  <c r="Z351"/>
  <c r="AA351"/>
  <c r="AB351"/>
  <c r="AC351"/>
  <c r="AD351"/>
  <c r="AE351"/>
  <c r="L352"/>
  <c r="M352"/>
  <c r="N352"/>
  <c r="O352"/>
  <c r="P352"/>
  <c r="Q352"/>
  <c r="S352" s="1"/>
  <c r="R352"/>
  <c r="V352"/>
  <c r="W352"/>
  <c r="X352"/>
  <c r="Y352"/>
  <c r="Z352"/>
  <c r="AA352"/>
  <c r="AB352"/>
  <c r="AC352"/>
  <c r="AD352"/>
  <c r="AE352"/>
  <c r="L353"/>
  <c r="M353"/>
  <c r="N353"/>
  <c r="O353"/>
  <c r="P353"/>
  <c r="Q353"/>
  <c r="S353" s="1"/>
  <c r="R353"/>
  <c r="V353"/>
  <c r="W353"/>
  <c r="X353"/>
  <c r="Y353"/>
  <c r="Z353"/>
  <c r="AA353"/>
  <c r="AB353"/>
  <c r="AC353"/>
  <c r="AD353"/>
  <c r="AE353"/>
  <c r="L354"/>
  <c r="M354"/>
  <c r="N354"/>
  <c r="O354"/>
  <c r="P354"/>
  <c r="Q354"/>
  <c r="S354" s="1"/>
  <c r="R354"/>
  <c r="V354"/>
  <c r="W354"/>
  <c r="X354"/>
  <c r="Y354"/>
  <c r="Z354"/>
  <c r="AA354"/>
  <c r="AB354"/>
  <c r="AC354"/>
  <c r="AD354"/>
  <c r="AE354"/>
  <c r="L355"/>
  <c r="M355"/>
  <c r="N355"/>
  <c r="O355"/>
  <c r="P355"/>
  <c r="Q355"/>
  <c r="S355" s="1"/>
  <c r="R355"/>
  <c r="V355"/>
  <c r="W355"/>
  <c r="X355"/>
  <c r="Y355"/>
  <c r="Z355"/>
  <c r="AA355"/>
  <c r="AB355"/>
  <c r="AC355"/>
  <c r="AD355"/>
  <c r="AE355"/>
  <c r="L356"/>
  <c r="M356"/>
  <c r="N356"/>
  <c r="O356"/>
  <c r="P356"/>
  <c r="Q356"/>
  <c r="S356" s="1"/>
  <c r="R356"/>
  <c r="V356"/>
  <c r="W356"/>
  <c r="X356"/>
  <c r="Y356"/>
  <c r="Z356"/>
  <c r="AA356"/>
  <c r="AB356"/>
  <c r="AC356"/>
  <c r="AD356"/>
  <c r="AE356"/>
  <c r="L357"/>
  <c r="M357"/>
  <c r="N357"/>
  <c r="O357"/>
  <c r="P357"/>
  <c r="Q357"/>
  <c r="S357" s="1"/>
  <c r="R357"/>
  <c r="V357"/>
  <c r="W357"/>
  <c r="X357"/>
  <c r="Y357"/>
  <c r="Z357"/>
  <c r="AA357"/>
  <c r="AB357"/>
  <c r="AC357"/>
  <c r="AD357"/>
  <c r="AE357"/>
  <c r="L358"/>
  <c r="M358"/>
  <c r="N358"/>
  <c r="O358"/>
  <c r="P358"/>
  <c r="Q358"/>
  <c r="S358" s="1"/>
  <c r="R358"/>
  <c r="V358"/>
  <c r="W358"/>
  <c r="X358"/>
  <c r="Y358"/>
  <c r="Z358"/>
  <c r="AA358"/>
  <c r="AB358"/>
  <c r="AC358"/>
  <c r="AD358"/>
  <c r="AE358"/>
  <c r="L359"/>
  <c r="M359"/>
  <c r="N359"/>
  <c r="O359"/>
  <c r="P359"/>
  <c r="Q359"/>
  <c r="S359" s="1"/>
  <c r="R359"/>
  <c r="V359"/>
  <c r="W359"/>
  <c r="X359"/>
  <c r="Y359"/>
  <c r="Z359"/>
  <c r="AA359"/>
  <c r="AB359"/>
  <c r="AC359"/>
  <c r="AD359"/>
  <c r="AE359"/>
  <c r="L360"/>
  <c r="M360"/>
  <c r="N360"/>
  <c r="O360"/>
  <c r="P360"/>
  <c r="Q360"/>
  <c r="S360" s="1"/>
  <c r="R360"/>
  <c r="V360"/>
  <c r="W360"/>
  <c r="X360"/>
  <c r="Y360"/>
  <c r="Z360"/>
  <c r="AA360"/>
  <c r="AB360"/>
  <c r="AC360"/>
  <c r="AD360"/>
  <c r="AE360"/>
  <c r="L361"/>
  <c r="M361"/>
  <c r="N361"/>
  <c r="O361"/>
  <c r="P361"/>
  <c r="Q361"/>
  <c r="S361" s="1"/>
  <c r="R361"/>
  <c r="V361"/>
  <c r="W361"/>
  <c r="X361"/>
  <c r="Y361"/>
  <c r="Z361"/>
  <c r="AA361"/>
  <c r="AB361"/>
  <c r="AC361"/>
  <c r="AD361"/>
  <c r="AE361"/>
  <c r="L362"/>
  <c r="M362"/>
  <c r="N362"/>
  <c r="O362"/>
  <c r="P362"/>
  <c r="Q362"/>
  <c r="S362" s="1"/>
  <c r="R362"/>
  <c r="V362"/>
  <c r="W362"/>
  <c r="X362"/>
  <c r="Y362"/>
  <c r="Z362"/>
  <c r="AA362"/>
  <c r="AB362"/>
  <c r="AC362"/>
  <c r="AD362"/>
  <c r="AE362"/>
  <c r="L363"/>
  <c r="M363"/>
  <c r="N363"/>
  <c r="O363"/>
  <c r="P363"/>
  <c r="Q363"/>
  <c r="S363" s="1"/>
  <c r="R363"/>
  <c r="V363"/>
  <c r="W363"/>
  <c r="X363"/>
  <c r="Y363"/>
  <c r="Z363"/>
  <c r="AA363"/>
  <c r="AB363"/>
  <c r="AC363"/>
  <c r="AD363"/>
  <c r="AE363"/>
  <c r="L364"/>
  <c r="M364"/>
  <c r="N364"/>
  <c r="O364"/>
  <c r="P364"/>
  <c r="Q364"/>
  <c r="S364" s="1"/>
  <c r="R364"/>
  <c r="V364"/>
  <c r="W364"/>
  <c r="X364"/>
  <c r="Y364"/>
  <c r="Z364"/>
  <c r="AA364"/>
  <c r="AB364"/>
  <c r="AC364"/>
  <c r="AD364"/>
  <c r="AE364"/>
  <c r="L365"/>
  <c r="M365"/>
  <c r="N365"/>
  <c r="O365"/>
  <c r="P365"/>
  <c r="Q365"/>
  <c r="S365" s="1"/>
  <c r="R365"/>
  <c r="V365"/>
  <c r="W365"/>
  <c r="X365"/>
  <c r="Y365"/>
  <c r="Z365"/>
  <c r="AA365"/>
  <c r="AB365"/>
  <c r="AC365"/>
  <c r="AD365"/>
  <c r="AE365"/>
  <c r="L366"/>
  <c r="M366"/>
  <c r="N366"/>
  <c r="O366"/>
  <c r="P366"/>
  <c r="Q366"/>
  <c r="S366" s="1"/>
  <c r="R366"/>
  <c r="V366"/>
  <c r="W366"/>
  <c r="X366"/>
  <c r="Y366"/>
  <c r="Z366"/>
  <c r="AA366"/>
  <c r="AB366"/>
  <c r="AC366"/>
  <c r="AD366"/>
  <c r="AE366"/>
  <c r="L367"/>
  <c r="M367"/>
  <c r="N367"/>
  <c r="O367"/>
  <c r="P367"/>
  <c r="Q367"/>
  <c r="S367" s="1"/>
  <c r="R367"/>
  <c r="V367"/>
  <c r="W367"/>
  <c r="X367"/>
  <c r="Y367"/>
  <c r="Z367"/>
  <c r="AA367"/>
  <c r="AB367"/>
  <c r="AC367"/>
  <c r="AD367"/>
  <c r="AE367"/>
  <c r="L368"/>
  <c r="M368"/>
  <c r="N368"/>
  <c r="O368"/>
  <c r="P368"/>
  <c r="Q368"/>
  <c r="S368" s="1"/>
  <c r="R368"/>
  <c r="V368"/>
  <c r="W368"/>
  <c r="X368"/>
  <c r="Y368"/>
  <c r="Z368"/>
  <c r="AA368"/>
  <c r="AB368"/>
  <c r="AC368"/>
  <c r="AD368"/>
  <c r="AE368"/>
  <c r="L369"/>
  <c r="M369"/>
  <c r="N369"/>
  <c r="O369"/>
  <c r="P369"/>
  <c r="Q369"/>
  <c r="S369" s="1"/>
  <c r="R369"/>
  <c r="V369"/>
  <c r="W369"/>
  <c r="X369"/>
  <c r="Y369"/>
  <c r="Z369"/>
  <c r="AA369"/>
  <c r="AB369"/>
  <c r="AC369"/>
  <c r="AD369"/>
  <c r="AE369"/>
  <c r="L370"/>
  <c r="M370"/>
  <c r="N370"/>
  <c r="O370"/>
  <c r="P370"/>
  <c r="Q370"/>
  <c r="S370" s="1"/>
  <c r="R370"/>
  <c r="V370"/>
  <c r="W370"/>
  <c r="X370"/>
  <c r="Y370"/>
  <c r="Z370"/>
  <c r="AA370"/>
  <c r="AB370"/>
  <c r="AC370"/>
  <c r="AD370"/>
  <c r="AE370"/>
  <c r="L371"/>
  <c r="M371"/>
  <c r="N371"/>
  <c r="O371"/>
  <c r="P371"/>
  <c r="Q371"/>
  <c r="S371" s="1"/>
  <c r="R371"/>
  <c r="V371"/>
  <c r="W371"/>
  <c r="X371"/>
  <c r="Y371"/>
  <c r="Z371"/>
  <c r="AA371"/>
  <c r="AB371"/>
  <c r="AC371"/>
  <c r="AD371"/>
  <c r="AE371"/>
  <c r="L372"/>
  <c r="M372"/>
  <c r="N372"/>
  <c r="O372"/>
  <c r="P372"/>
  <c r="Q372"/>
  <c r="S372" s="1"/>
  <c r="R372"/>
  <c r="V372"/>
  <c r="W372"/>
  <c r="X372"/>
  <c r="Y372"/>
  <c r="Z372"/>
  <c r="AA372"/>
  <c r="AB372"/>
  <c r="AC372"/>
  <c r="AD372"/>
  <c r="AE372"/>
  <c r="L373"/>
  <c r="M373"/>
  <c r="N373"/>
  <c r="O373"/>
  <c r="P373"/>
  <c r="Q373"/>
  <c r="S373" s="1"/>
  <c r="R373"/>
  <c r="V373"/>
  <c r="W373"/>
  <c r="X373"/>
  <c r="Y373"/>
  <c r="Z373"/>
  <c r="AA373"/>
  <c r="AB373"/>
  <c r="AC373"/>
  <c r="AD373"/>
  <c r="AE373"/>
  <c r="L374"/>
  <c r="M374"/>
  <c r="N374"/>
  <c r="O374"/>
  <c r="P374"/>
  <c r="Q374"/>
  <c r="S374" s="1"/>
  <c r="R374"/>
  <c r="V374"/>
  <c r="W374"/>
  <c r="X374"/>
  <c r="Y374"/>
  <c r="Z374"/>
  <c r="AA374"/>
  <c r="AB374"/>
  <c r="AC374"/>
  <c r="AD374"/>
  <c r="AE374"/>
  <c r="L375"/>
  <c r="M375"/>
  <c r="N375"/>
  <c r="O375"/>
  <c r="P375"/>
  <c r="Q375"/>
  <c r="S375" s="1"/>
  <c r="R375"/>
  <c r="V375"/>
  <c r="W375"/>
  <c r="X375"/>
  <c r="Y375"/>
  <c r="Z375"/>
  <c r="AA375"/>
  <c r="AB375"/>
  <c r="AC375"/>
  <c r="AD375"/>
  <c r="AE375"/>
  <c r="L376"/>
  <c r="M376"/>
  <c r="N376"/>
  <c r="O376"/>
  <c r="P376"/>
  <c r="Q376"/>
  <c r="S376" s="1"/>
  <c r="R376"/>
  <c r="V376"/>
  <c r="W376"/>
  <c r="X376"/>
  <c r="Y376"/>
  <c r="Z376"/>
  <c r="AA376"/>
  <c r="AB376"/>
  <c r="AC376"/>
  <c r="AD376"/>
  <c r="AE376"/>
  <c r="L377"/>
  <c r="M377"/>
  <c r="N377"/>
  <c r="O377"/>
  <c r="P377"/>
  <c r="Q377"/>
  <c r="S377" s="1"/>
  <c r="R377"/>
  <c r="V377"/>
  <c r="W377"/>
  <c r="X377"/>
  <c r="Y377"/>
  <c r="Z377"/>
  <c r="AA377"/>
  <c r="AB377"/>
  <c r="AC377"/>
  <c r="AD377"/>
  <c r="AE377"/>
  <c r="L378"/>
  <c r="M378"/>
  <c r="N378"/>
  <c r="O378"/>
  <c r="P378"/>
  <c r="Q378"/>
  <c r="S378" s="1"/>
  <c r="R378"/>
  <c r="V378"/>
  <c r="W378"/>
  <c r="X378"/>
  <c r="Y378"/>
  <c r="Z378"/>
  <c r="AA378"/>
  <c r="AB378"/>
  <c r="AC378"/>
  <c r="AD378"/>
  <c r="AE378"/>
  <c r="L379"/>
  <c r="M379"/>
  <c r="N379"/>
  <c r="O379"/>
  <c r="P379"/>
  <c r="Q379"/>
  <c r="S379" s="1"/>
  <c r="R379"/>
  <c r="V379"/>
  <c r="W379"/>
  <c r="X379"/>
  <c r="Y379"/>
  <c r="Z379"/>
  <c r="AA379"/>
  <c r="AB379"/>
  <c r="AC379"/>
  <c r="AD379"/>
  <c r="AE379"/>
  <c r="L380"/>
  <c r="M380"/>
  <c r="N380"/>
  <c r="O380"/>
  <c r="P380"/>
  <c r="Q380"/>
  <c r="S380" s="1"/>
  <c r="R380"/>
  <c r="V380"/>
  <c r="W380"/>
  <c r="X380"/>
  <c r="Y380"/>
  <c r="Z380"/>
  <c r="AA380"/>
  <c r="AB380"/>
  <c r="AC380"/>
  <c r="AD380"/>
  <c r="AE380"/>
  <c r="AE2"/>
  <c r="AD2"/>
  <c r="P2" i="10" s="1"/>
  <c r="AL2" s="1"/>
  <c r="BH2" s="1"/>
  <c r="AC2" i="1"/>
  <c r="AB2"/>
  <c r="AA2"/>
  <c r="Z2"/>
  <c r="Y2"/>
  <c r="X2"/>
  <c r="W2"/>
  <c r="V2"/>
  <c r="R2"/>
  <c r="Q2"/>
  <c r="S2" s="1"/>
  <c r="P2"/>
  <c r="E2" i="5" s="1"/>
  <c r="AW2" s="1"/>
  <c r="O2" i="1"/>
  <c r="P2" i="5" s="1"/>
  <c r="BH2" s="1"/>
  <c r="N2" i="1"/>
  <c r="E2" i="8" s="1"/>
  <c r="AW2" s="1"/>
  <c r="M2" i="1"/>
  <c r="P2" i="8" s="1"/>
  <c r="BH2" s="1"/>
  <c r="L2" i="1"/>
  <c r="G3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69"/>
  <c r="G170"/>
  <c r="G171"/>
  <c r="G172"/>
  <c r="G173"/>
  <c r="G174"/>
  <c r="G175"/>
  <c r="G176"/>
  <c r="G177"/>
  <c r="G178"/>
  <c r="G179"/>
  <c r="G180"/>
  <c r="G181"/>
  <c r="G182"/>
  <c r="G183"/>
  <c r="G184"/>
  <c r="G185"/>
  <c r="G186"/>
  <c r="G187"/>
  <c r="G188"/>
  <c r="G189"/>
  <c r="G190"/>
  <c r="G191"/>
  <c r="G192"/>
  <c r="G193"/>
  <c r="G194"/>
  <c r="G195"/>
  <c r="G196"/>
  <c r="G197"/>
  <c r="G198"/>
  <c r="G199"/>
  <c r="G200"/>
  <c r="G201"/>
  <c r="G202"/>
  <c r="G203"/>
  <c r="G204"/>
  <c r="G205"/>
  <c r="G206"/>
  <c r="G207"/>
  <c r="G208"/>
  <c r="G209"/>
  <c r="G210"/>
  <c r="G211"/>
  <c r="G212"/>
  <c r="G213"/>
  <c r="G214"/>
  <c r="G215"/>
  <c r="G216"/>
  <c r="G217"/>
  <c r="G218"/>
  <c r="G219"/>
  <c r="G220"/>
  <c r="G221"/>
  <c r="G222"/>
  <c r="G223"/>
  <c r="G224"/>
  <c r="G225"/>
  <c r="G226"/>
  <c r="G227"/>
  <c r="G228"/>
  <c r="G229"/>
  <c r="G230"/>
  <c r="G231"/>
  <c r="G232"/>
  <c r="G233"/>
  <c r="G234"/>
  <c r="G235"/>
  <c r="G236"/>
  <c r="G237"/>
  <c r="G238"/>
  <c r="G239"/>
  <c r="G240"/>
  <c r="G241"/>
  <c r="G242"/>
  <c r="G243"/>
  <c r="G244"/>
  <c r="G245"/>
  <c r="G246"/>
  <c r="G247"/>
  <c r="G248"/>
  <c r="G249"/>
  <c r="G250"/>
  <c r="G251"/>
  <c r="G252"/>
  <c r="G253"/>
  <c r="G254"/>
  <c r="G255"/>
  <c r="G256"/>
  <c r="G257"/>
  <c r="G258"/>
  <c r="G259"/>
  <c r="G260"/>
  <c r="G261"/>
  <c r="G262"/>
  <c r="G263"/>
  <c r="G264"/>
  <c r="G265"/>
  <c r="G266"/>
  <c r="G267"/>
  <c r="G268"/>
  <c r="G269"/>
  <c r="G270"/>
  <c r="G271"/>
  <c r="G272"/>
  <c r="G273"/>
  <c r="G274"/>
  <c r="G275"/>
  <c r="G276"/>
  <c r="G277"/>
  <c r="G278"/>
  <c r="G279"/>
  <c r="G280"/>
  <c r="G281"/>
  <c r="G282"/>
  <c r="G283"/>
  <c r="G284"/>
  <c r="G285"/>
  <c r="G286"/>
  <c r="G287"/>
  <c r="G288"/>
  <c r="G289"/>
  <c r="G290"/>
  <c r="G291"/>
  <c r="G292"/>
  <c r="G293"/>
  <c r="G294"/>
  <c r="G295"/>
  <c r="G296"/>
  <c r="G297"/>
  <c r="G298"/>
  <c r="G299"/>
  <c r="G300"/>
  <c r="G301"/>
  <c r="G302"/>
  <c r="G303"/>
  <c r="G304"/>
  <c r="G305"/>
  <c r="G306"/>
  <c r="G307"/>
  <c r="G308"/>
  <c r="G309"/>
  <c r="G310"/>
  <c r="G311"/>
  <c r="G312"/>
  <c r="G313"/>
  <c r="G314"/>
  <c r="G315"/>
  <c r="G316"/>
  <c r="G317"/>
  <c r="G318"/>
  <c r="G319"/>
  <c r="G320"/>
  <c r="G321"/>
  <c r="G322"/>
  <c r="G323"/>
  <c r="G324"/>
  <c r="G325"/>
  <c r="G326"/>
  <c r="G327"/>
  <c r="G328"/>
  <c r="G329"/>
  <c r="G330"/>
  <c r="G331"/>
  <c r="G332"/>
  <c r="G333"/>
  <c r="G334"/>
  <c r="G335"/>
  <c r="G336"/>
  <c r="G337"/>
  <c r="G338"/>
  <c r="G339"/>
  <c r="G340"/>
  <c r="G341"/>
  <c r="G342"/>
  <c r="G343"/>
  <c r="G344"/>
  <c r="G345"/>
  <c r="G346"/>
  <c r="G347"/>
  <c r="G348"/>
  <c r="G349"/>
  <c r="G350"/>
  <c r="G351"/>
  <c r="G352"/>
  <c r="G353"/>
  <c r="G354"/>
  <c r="G355"/>
  <c r="G356"/>
  <c r="G357"/>
  <c r="G358"/>
  <c r="G359"/>
  <c r="G360"/>
  <c r="G361"/>
  <c r="G362"/>
  <c r="G363"/>
  <c r="G364"/>
  <c r="G365"/>
  <c r="G366"/>
  <c r="G367"/>
  <c r="G368"/>
  <c r="G369"/>
  <c r="G370"/>
  <c r="G371"/>
  <c r="G372"/>
  <c r="G373"/>
  <c r="G374"/>
  <c r="G375"/>
  <c r="G376"/>
  <c r="G377"/>
  <c r="G378"/>
  <c r="G379"/>
  <c r="G380"/>
  <c r="G2"/>
  <c r="BK11" i="9" l="1"/>
  <c r="E19" i="7" s="1"/>
  <c r="BG11" i="9"/>
  <c r="E15" i="7" s="1"/>
  <c r="BC11" i="9"/>
  <c r="E11" i="7" s="1"/>
  <c r="AY11" i="9"/>
  <c r="E7" i="7" s="1"/>
  <c r="AU11" i="9"/>
  <c r="BL11"/>
  <c r="E20" i="7" s="1"/>
  <c r="BH11" i="9"/>
  <c r="E16" i="7" s="1"/>
  <c r="BD11" i="9"/>
  <c r="E12" i="7" s="1"/>
  <c r="AZ11" i="9"/>
  <c r="E8" i="7" s="1"/>
  <c r="AV11" i="9"/>
  <c r="E4" i="7" s="1"/>
  <c r="S101" i="1"/>
  <c r="S97"/>
  <c r="S93"/>
  <c r="B11" i="8"/>
  <c r="R11"/>
  <c r="N11"/>
  <c r="J11"/>
  <c r="F11"/>
  <c r="D11" i="10"/>
  <c r="H11"/>
  <c r="L11"/>
  <c r="P11"/>
  <c r="T11"/>
  <c r="S98" i="1"/>
  <c r="S94"/>
  <c r="S11" i="8"/>
  <c r="O11"/>
  <c r="K11"/>
  <c r="G11"/>
  <c r="C11"/>
  <c r="S99" i="1"/>
  <c r="U11" i="8"/>
  <c r="Q11"/>
  <c r="M11"/>
  <c r="I11"/>
  <c r="E11"/>
  <c r="Y3" i="10"/>
  <c r="AU3" s="1"/>
  <c r="AL5" i="9"/>
  <c r="BH5" s="1"/>
  <c r="Z5"/>
  <c r="AV5" s="1"/>
  <c r="AG3" i="10"/>
  <c r="BC3" s="1"/>
  <c r="AP10" i="9"/>
  <c r="BL10" s="1"/>
  <c r="AK4"/>
  <c r="BG4" s="1"/>
  <c r="AI10"/>
  <c r="BE10" s="1"/>
  <c r="AP8"/>
  <c r="BL8" s="1"/>
  <c r="AL8"/>
  <c r="BH8" s="1"/>
  <c r="Z8"/>
  <c r="AV8" s="1"/>
  <c r="B3" i="10"/>
  <c r="X3" s="1"/>
  <c r="AT3" s="1"/>
  <c r="B7"/>
  <c r="U2"/>
  <c r="AQ2" s="1"/>
  <c r="BM2" s="1"/>
  <c r="Q2"/>
  <c r="AM2" s="1"/>
  <c r="M2"/>
  <c r="AI2" s="1"/>
  <c r="BE2" s="1"/>
  <c r="I2"/>
  <c r="AE2" s="1"/>
  <c r="E2"/>
  <c r="AA2" s="1"/>
  <c r="AW2" s="1"/>
  <c r="T3"/>
  <c r="P3"/>
  <c r="AL3" s="1"/>
  <c r="BH3" s="1"/>
  <c r="H3"/>
  <c r="AD3" s="1"/>
  <c r="AZ3" s="1"/>
  <c r="D3"/>
  <c r="Z3" s="1"/>
  <c r="AV3" s="1"/>
  <c r="S4"/>
  <c r="O4"/>
  <c r="K4"/>
  <c r="G4"/>
  <c r="C4"/>
  <c r="R5"/>
  <c r="N5"/>
  <c r="J5"/>
  <c r="F5"/>
  <c r="U6"/>
  <c r="Q6"/>
  <c r="I6"/>
  <c r="P7"/>
  <c r="L7"/>
  <c r="H7"/>
  <c r="D7"/>
  <c r="S8"/>
  <c r="O8"/>
  <c r="K8"/>
  <c r="U10"/>
  <c r="Q10"/>
  <c r="M10"/>
  <c r="I10"/>
  <c r="E10"/>
  <c r="B6"/>
  <c r="B10"/>
  <c r="R2"/>
  <c r="AN2" s="1"/>
  <c r="BJ2" s="1"/>
  <c r="F2"/>
  <c r="AB2" s="1"/>
  <c r="AX2" s="1"/>
  <c r="Q3"/>
  <c r="M3"/>
  <c r="AI3" s="1"/>
  <c r="BE3" s="1"/>
  <c r="E3"/>
  <c r="AA3" s="1"/>
  <c r="AW3" s="1"/>
  <c r="T4"/>
  <c r="S5"/>
  <c r="O5"/>
  <c r="G5"/>
  <c r="C5"/>
  <c r="R6"/>
  <c r="J6"/>
  <c r="F6"/>
  <c r="U7"/>
  <c r="Q7"/>
  <c r="I7"/>
  <c r="E7"/>
  <c r="T8"/>
  <c r="P8"/>
  <c r="L8"/>
  <c r="H8"/>
  <c r="R10"/>
  <c r="AF3" i="5"/>
  <c r="BB3" s="1"/>
  <c r="S2" i="10"/>
  <c r="O2"/>
  <c r="R3"/>
  <c r="AN3" s="1"/>
  <c r="BJ3" s="1"/>
  <c r="J3"/>
  <c r="AF3" s="1"/>
  <c r="BB3" s="1"/>
  <c r="Q4"/>
  <c r="M4"/>
  <c r="T5"/>
  <c r="L5"/>
  <c r="S6"/>
  <c r="O6"/>
  <c r="M8"/>
  <c r="I8"/>
  <c r="S10"/>
  <c r="G10"/>
  <c r="C10"/>
  <c r="B8"/>
  <c r="T2"/>
  <c r="AP2" s="1"/>
  <c r="BL2" s="1"/>
  <c r="R4"/>
  <c r="N4"/>
  <c r="T6"/>
  <c r="O7"/>
  <c r="AC3"/>
  <c r="AY3" s="1"/>
  <c r="BD2"/>
  <c r="AH3"/>
  <c r="BD3" s="1"/>
  <c r="AM3"/>
  <c r="BI3" s="1"/>
  <c r="BI2"/>
  <c r="BA2"/>
  <c r="AE3"/>
  <c r="BA3" s="1"/>
  <c r="AO2"/>
  <c r="BK2" s="1"/>
  <c r="AK2"/>
  <c r="BG2" s="1"/>
  <c r="AG2"/>
  <c r="BC2" s="1"/>
  <c r="AC2"/>
  <c r="AY2" s="1"/>
  <c r="Y2"/>
  <c r="AU2" s="1"/>
  <c r="AM6" i="9"/>
  <c r="BI6" s="1"/>
  <c r="AB3"/>
  <c r="AX3" s="1"/>
  <c r="AT9"/>
  <c r="AX8"/>
  <c r="AX6"/>
  <c r="AX4"/>
  <c r="AH4"/>
  <c r="BD4" s="1"/>
  <c r="BG9"/>
  <c r="AX7"/>
  <c r="AZ6"/>
  <c r="BG8"/>
  <c r="BA7"/>
  <c r="BD6"/>
  <c r="BG5"/>
  <c r="AN10"/>
  <c r="BJ10" s="1"/>
  <c r="AN4"/>
  <c r="AN5" s="1"/>
  <c r="BJ5" s="1"/>
  <c r="BG7"/>
  <c r="AE4" i="10"/>
  <c r="AN4"/>
  <c r="AM4"/>
  <c r="BI4" s="1"/>
  <c r="AH4"/>
  <c r="BD4" s="1"/>
  <c r="AQ4"/>
  <c r="AG4"/>
  <c r="BC4" s="1"/>
  <c r="AO4"/>
  <c r="BK4" s="1"/>
  <c r="X4"/>
  <c r="AF4"/>
  <c r="BB4" s="1"/>
  <c r="AJ4"/>
  <c r="AB6"/>
  <c r="AA4"/>
  <c r="AI4"/>
  <c r="BE4" s="1"/>
  <c r="AM5"/>
  <c r="Z4"/>
  <c r="AV4" s="1"/>
  <c r="AD4"/>
  <c r="AL4"/>
  <c r="BH4" s="1"/>
  <c r="AP4"/>
  <c r="BL4" s="1"/>
  <c r="Z5"/>
  <c r="AV5" s="1"/>
  <c r="AL5"/>
  <c r="AP5"/>
  <c r="BL5" s="1"/>
  <c r="Z6"/>
  <c r="AV6" s="1"/>
  <c r="Y4"/>
  <c r="AC4"/>
  <c r="AY4" s="1"/>
  <c r="AK4"/>
  <c r="BG4" s="1"/>
  <c r="AG5"/>
  <c r="BC5" s="1"/>
  <c r="AO10" i="9"/>
  <c r="BK10" s="1"/>
  <c r="BK9"/>
  <c r="BL4"/>
  <c r="AP5"/>
  <c r="BL5" s="1"/>
  <c r="Z9"/>
  <c r="AQ7"/>
  <c r="BM7" s="1"/>
  <c r="AM7"/>
  <c r="AG7"/>
  <c r="AA7"/>
  <c r="AI6"/>
  <c r="BE6" s="1"/>
  <c r="AT8"/>
  <c r="AT4"/>
  <c r="AX9"/>
  <c r="BA8"/>
  <c r="BD7"/>
  <c r="AZ7"/>
  <c r="BG6"/>
  <c r="AU6"/>
  <c r="AX5"/>
  <c r="BA4"/>
  <c r="AW4"/>
  <c r="BL3"/>
  <c r="AZ3"/>
  <c r="BC2"/>
  <c r="AY2"/>
  <c r="AU2"/>
  <c r="AY5"/>
  <c r="AU5"/>
  <c r="BJ4"/>
  <c r="BA3"/>
  <c r="AW3"/>
  <c r="AZ2"/>
  <c r="AC8"/>
  <c r="AJ7"/>
  <c r="AO4"/>
  <c r="AT6"/>
  <c r="BD9"/>
  <c r="BK8"/>
  <c r="AU8"/>
  <c r="AY4"/>
  <c r="BM2"/>
  <c r="BI2"/>
  <c r="BE2"/>
  <c r="BA2"/>
  <c r="AF7"/>
  <c r="BA9"/>
  <c r="BD8"/>
  <c r="AU7"/>
  <c r="BA5"/>
  <c r="AZ4"/>
  <c r="AY3"/>
  <c r="AU3"/>
  <c r="E3" i="7"/>
  <c r="E2"/>
  <c r="AT4" i="8"/>
  <c r="BB4"/>
  <c r="BF4"/>
  <c r="BJ4"/>
  <c r="AT5"/>
  <c r="AX5"/>
  <c r="BF5"/>
  <c r="BJ5"/>
  <c r="AT6"/>
  <c r="BJ6"/>
  <c r="AX7"/>
  <c r="BB7"/>
  <c r="AX8"/>
  <c r="AT10"/>
  <c r="BB10"/>
  <c r="BA4"/>
  <c r="BE4"/>
  <c r="BI4"/>
  <c r="AW5"/>
  <c r="BA5"/>
  <c r="BE5"/>
  <c r="AW6"/>
  <c r="BE6"/>
  <c r="BI6"/>
  <c r="BE7"/>
  <c r="BI8"/>
  <c r="BM8"/>
  <c r="AW9"/>
  <c r="BA9"/>
  <c r="BI9"/>
  <c r="BM9"/>
  <c r="AW10"/>
  <c r="BL4"/>
  <c r="BD4"/>
  <c r="AZ5"/>
  <c r="BD6"/>
  <c r="BD7"/>
  <c r="BD8"/>
  <c r="AZ9"/>
  <c r="BD9"/>
  <c r="BL9"/>
  <c r="BD10"/>
  <c r="BL10"/>
  <c r="BC4"/>
  <c r="AU5"/>
  <c r="BK6"/>
  <c r="AU7"/>
  <c r="AY8"/>
  <c r="AU9"/>
  <c r="BG9"/>
  <c r="AY10"/>
  <c r="BG10"/>
  <c r="BK10"/>
  <c r="AX4"/>
  <c r="BB6"/>
  <c r="BF6"/>
  <c r="BI7"/>
  <c r="AV8"/>
  <c r="AU6"/>
  <c r="AH5" i="5"/>
  <c r="BD5" s="1"/>
  <c r="AN4"/>
  <c r="BJ4" s="1"/>
  <c r="AD3"/>
  <c r="AZ3" s="1"/>
  <c r="AB3"/>
  <c r="AX3" s="1"/>
  <c r="AQ3"/>
  <c r="BM3" s="1"/>
  <c r="AJ7"/>
  <c r="BF7" s="1"/>
  <c r="AF7"/>
  <c r="BB7" s="1"/>
  <c r="AQ8"/>
  <c r="BM8" s="1"/>
  <c r="AM8"/>
  <c r="BI8" s="1"/>
  <c r="AO6"/>
  <c r="BK6" s="1"/>
  <c r="AK6"/>
  <c r="BG6" s="1"/>
  <c r="AG6"/>
  <c r="BC6" s="1"/>
  <c r="AN10"/>
  <c r="BJ10" s="1"/>
  <c r="AJ10"/>
  <c r="BF10" s="1"/>
  <c r="AF10"/>
  <c r="BB10" s="1"/>
  <c r="AI7"/>
  <c r="BE7" s="1"/>
  <c r="AE7"/>
  <c r="BA7" s="1"/>
  <c r="AP8"/>
  <c r="BL8" s="1"/>
  <c r="AH8"/>
  <c r="BD8" s="1"/>
  <c r="AD8"/>
  <c r="AZ8" s="1"/>
  <c r="AI10"/>
  <c r="BE10" s="1"/>
  <c r="AE10"/>
  <c r="BA10" s="1"/>
  <c r="AK9"/>
  <c r="BG9" s="1"/>
  <c r="AG5"/>
  <c r="BC5" s="1"/>
  <c r="AM4"/>
  <c r="AD4"/>
  <c r="AZ4" s="1"/>
  <c r="AI3"/>
  <c r="BE3" s="1"/>
  <c r="AP6"/>
  <c r="BL6" s="1"/>
  <c r="AH6"/>
  <c r="BD6" s="1"/>
  <c r="AD6"/>
  <c r="AO7"/>
  <c r="AK7"/>
  <c r="BG7" s="1"/>
  <c r="AG7"/>
  <c r="BC7" s="1"/>
  <c r="AJ8"/>
  <c r="BF8" s="1"/>
  <c r="AF8"/>
  <c r="BB8" s="1"/>
  <c r="AP9"/>
  <c r="BL9" s="1"/>
  <c r="AH9"/>
  <c r="BD9" s="1"/>
  <c r="AD9"/>
  <c r="AZ9" s="1"/>
  <c r="AO10"/>
  <c r="BK10" s="1"/>
  <c r="AK10"/>
  <c r="BG10" s="1"/>
  <c r="AQ9"/>
  <c r="AM9"/>
  <c r="AP5"/>
  <c r="BL5" s="1"/>
  <c r="AA5"/>
  <c r="AW5" s="1"/>
  <c r="Y5"/>
  <c r="AF5"/>
  <c r="AB4"/>
  <c r="AX4" s="1"/>
  <c r="AN3"/>
  <c r="BJ3" s="1"/>
  <c r="AQ6"/>
  <c r="AM6"/>
  <c r="BI6" s="1"/>
  <c r="AI6"/>
  <c r="BE6" s="1"/>
  <c r="AE6"/>
  <c r="BA6" s="1"/>
  <c r="AP7"/>
  <c r="BL7" s="1"/>
  <c r="AH7"/>
  <c r="BD7" s="1"/>
  <c r="AG8"/>
  <c r="BC8" s="1"/>
  <c r="AI9"/>
  <c r="BE9" s="1"/>
  <c r="AE9"/>
  <c r="BA9" s="1"/>
  <c r="AP10"/>
  <c r="BL10" s="1"/>
  <c r="AH10"/>
  <c r="BD10" s="1"/>
  <c r="AN6"/>
  <c r="AN9"/>
  <c r="BJ9" s="1"/>
  <c r="AJ9"/>
  <c r="BF9" s="1"/>
  <c r="AF9"/>
  <c r="BB9" s="1"/>
  <c r="AO5"/>
  <c r="BK5" s="1"/>
  <c r="Y3"/>
  <c r="AG3"/>
  <c r="BC3" s="1"/>
  <c r="AJ6"/>
  <c r="BF6" s="1"/>
  <c r="AM7"/>
  <c r="BI7" s="1"/>
  <c r="X6"/>
  <c r="AT6" s="1"/>
  <c r="AC6"/>
  <c r="AC9"/>
  <c r="AY9" s="1"/>
  <c r="Y9"/>
  <c r="AU9" s="1"/>
  <c r="AB7"/>
  <c r="AX7" s="1"/>
  <c r="AA8"/>
  <c r="AW8" s="1"/>
  <c r="X10"/>
  <c r="AT10" s="1"/>
  <c r="AA3"/>
  <c r="Z6"/>
  <c r="AV6" s="1"/>
  <c r="Y7"/>
  <c r="AU7" s="1"/>
  <c r="AB8"/>
  <c r="AX8" s="1"/>
  <c r="Z9"/>
  <c r="AV9" s="1"/>
  <c r="AC10"/>
  <c r="AY10" s="1"/>
  <c r="Y10"/>
  <c r="AU10" s="1"/>
  <c r="AL3"/>
  <c r="AA6"/>
  <c r="AW6" s="1"/>
  <c r="Z7"/>
  <c r="AC8"/>
  <c r="AY8" s="1"/>
  <c r="Y8"/>
  <c r="AU8" s="1"/>
  <c r="AA9"/>
  <c r="AW9" s="1"/>
  <c r="Z10"/>
  <c r="AV10" s="1"/>
  <c r="AB6"/>
  <c r="AX6" s="1"/>
  <c r="AA7"/>
  <c r="AW7" s="1"/>
  <c r="AA10"/>
  <c r="AW10" s="1"/>
  <c r="B8"/>
  <c r="B7"/>
  <c r="AZ6" i="8" l="1"/>
  <c r="BK3"/>
  <c r="AU3"/>
  <c r="AZ3"/>
  <c r="BI3"/>
  <c r="BJ3"/>
  <c r="AY3"/>
  <c r="BD3"/>
  <c r="BM3"/>
  <c r="AW3"/>
  <c r="AX3"/>
  <c r="BC3"/>
  <c r="BH3"/>
  <c r="BA3"/>
  <c r="BB3"/>
  <c r="BB8"/>
  <c r="BG3"/>
  <c r="BL3"/>
  <c r="AV3"/>
  <c r="BE3"/>
  <c r="BF3"/>
  <c r="AB3" i="10"/>
  <c r="BB5" i="8"/>
  <c r="AQ3" i="10"/>
  <c r="BM3" s="1"/>
  <c r="AI8" i="5"/>
  <c r="BE8" s="1"/>
  <c r="AU10" i="8"/>
  <c r="AP3" i="10"/>
  <c r="BL3" s="1"/>
  <c r="AO3"/>
  <c r="BK3" s="1"/>
  <c r="AH5"/>
  <c r="AK3"/>
  <c r="BG3" s="1"/>
  <c r="Z7"/>
  <c r="AX6"/>
  <c r="AB7"/>
  <c r="AG6"/>
  <c r="BC6" s="1"/>
  <c r="AC5"/>
  <c r="AY5" s="1"/>
  <c r="AF5"/>
  <c r="AO5"/>
  <c r="BK5" s="1"/>
  <c r="AU4"/>
  <c r="Y5"/>
  <c r="BH5"/>
  <c r="AL6"/>
  <c r="BM4"/>
  <c r="AQ5"/>
  <c r="BA4"/>
  <c r="AE5"/>
  <c r="AP6"/>
  <c r="BL6" s="1"/>
  <c r="AV7"/>
  <c r="Z8"/>
  <c r="BI5"/>
  <c r="AM6"/>
  <c r="BJ4"/>
  <c r="AN5"/>
  <c r="BF4"/>
  <c r="AJ5"/>
  <c r="AC6"/>
  <c r="BD5"/>
  <c r="AH6"/>
  <c r="AZ4"/>
  <c r="AD5"/>
  <c r="AW4"/>
  <c r="AA5"/>
  <c r="BB5"/>
  <c r="AF6"/>
  <c r="AT4"/>
  <c r="X5"/>
  <c r="AK5"/>
  <c r="AP7"/>
  <c r="AI5"/>
  <c r="BF7" i="9"/>
  <c r="AJ8"/>
  <c r="AO5"/>
  <c r="BK4"/>
  <c r="AM8"/>
  <c r="BI7"/>
  <c r="BC7"/>
  <c r="AG8"/>
  <c r="AF8"/>
  <c r="BB7"/>
  <c r="AY8"/>
  <c r="AC9"/>
  <c r="AY9" s="1"/>
  <c r="AA8"/>
  <c r="AW7"/>
  <c r="Z10"/>
  <c r="AV10" s="1"/>
  <c r="AV9"/>
  <c r="BL5" i="8"/>
  <c r="BD5"/>
  <c r="BM10"/>
  <c r="AX6"/>
  <c r="BI10"/>
  <c r="AY9"/>
  <c r="AU8"/>
  <c r="AZ4"/>
  <c r="BA10"/>
  <c r="BG4"/>
  <c r="BK7"/>
  <c r="AY4"/>
  <c r="AW4"/>
  <c r="AX9"/>
  <c r="BK4"/>
  <c r="BM7"/>
  <c r="AU4"/>
  <c r="BI5"/>
  <c r="AZ10"/>
  <c r="BH4"/>
  <c r="BA8"/>
  <c r="BM4"/>
  <c r="BK9"/>
  <c r="BJ7"/>
  <c r="X7" i="5"/>
  <c r="AT7" s="1"/>
  <c r="AK8"/>
  <c r="BG8" s="1"/>
  <c r="AA4"/>
  <c r="AW4" s="1"/>
  <c r="AW3"/>
  <c r="AC7"/>
  <c r="AY7" s="1"/>
  <c r="AY6"/>
  <c r="Z8"/>
  <c r="AV8" s="1"/>
  <c r="AV7"/>
  <c r="AQ10"/>
  <c r="BM10" s="1"/>
  <c r="BM9"/>
  <c r="AM5"/>
  <c r="BI5" s="1"/>
  <c r="BI4"/>
  <c r="AD10"/>
  <c r="AZ10" s="1"/>
  <c r="AQ7"/>
  <c r="BM7" s="1"/>
  <c r="BM6"/>
  <c r="Y6"/>
  <c r="AU6" s="1"/>
  <c r="AU5"/>
  <c r="AD7"/>
  <c r="AZ7" s="1"/>
  <c r="AZ6"/>
  <c r="AQ4"/>
  <c r="AN7"/>
  <c r="BJ6"/>
  <c r="AF6"/>
  <c r="BB6" s="1"/>
  <c r="BB5"/>
  <c r="AM10"/>
  <c r="BI10" s="1"/>
  <c r="BI9"/>
  <c r="AO8"/>
  <c r="BK8" s="1"/>
  <c r="BK7"/>
  <c r="AE8"/>
  <c r="BA8" s="1"/>
  <c r="AL4"/>
  <c r="BH3"/>
  <c r="Y4"/>
  <c r="AU4" s="1"/>
  <c r="AU3"/>
  <c r="AB9"/>
  <c r="AG9"/>
  <c r="X8"/>
  <c r="AT8" s="1"/>
  <c r="B2" i="7" s="1"/>
  <c r="X9" i="5"/>
  <c r="AT9" s="1"/>
  <c r="CA2" i="8" l="1"/>
  <c r="D12" i="7" s="1"/>
  <c r="BB9" i="8"/>
  <c r="CF2"/>
  <c r="D17" i="7" s="1"/>
  <c r="BR2" i="8"/>
  <c r="D3" i="7" s="1"/>
  <c r="AX3" i="10"/>
  <c r="AB4"/>
  <c r="AO6"/>
  <c r="AX7"/>
  <c r="AB8"/>
  <c r="AY6"/>
  <c r="AC7"/>
  <c r="AG7"/>
  <c r="BC7" s="1"/>
  <c r="AW5"/>
  <c r="AA6"/>
  <c r="BD6"/>
  <c r="AH7"/>
  <c r="BJ5"/>
  <c r="AN6"/>
  <c r="BM5"/>
  <c r="AQ6"/>
  <c r="BE5"/>
  <c r="AI6"/>
  <c r="BF5"/>
  <c r="AJ6"/>
  <c r="AG8"/>
  <c r="AT5"/>
  <c r="X6"/>
  <c r="AV8"/>
  <c r="Z9"/>
  <c r="AU5"/>
  <c r="Y6"/>
  <c r="BB6"/>
  <c r="AF7"/>
  <c r="AZ5"/>
  <c r="AD6"/>
  <c r="BI6"/>
  <c r="AM7"/>
  <c r="BK6"/>
  <c r="AO7"/>
  <c r="BA5"/>
  <c r="AE6"/>
  <c r="BH6"/>
  <c r="AL7"/>
  <c r="BG5"/>
  <c r="AK6"/>
  <c r="BL7"/>
  <c r="AP8"/>
  <c r="AJ9" i="9"/>
  <c r="BF8"/>
  <c r="AO6"/>
  <c r="BK6" s="1"/>
  <c r="BK5"/>
  <c r="AG9"/>
  <c r="BC9" s="1"/>
  <c r="BC8"/>
  <c r="AA9"/>
  <c r="AW8"/>
  <c r="AF9"/>
  <c r="BB8"/>
  <c r="AM9"/>
  <c r="BI8"/>
  <c r="BK8" i="8"/>
  <c r="BC5"/>
  <c r="AZ7"/>
  <c r="AZ8"/>
  <c r="BL6"/>
  <c r="BF7"/>
  <c r="AW7"/>
  <c r="AW8"/>
  <c r="BM5"/>
  <c r="BM6"/>
  <c r="BE8"/>
  <c r="BA6"/>
  <c r="AV9"/>
  <c r="AV10"/>
  <c r="BG5"/>
  <c r="AY5"/>
  <c r="AX10"/>
  <c r="AV4"/>
  <c r="AT7"/>
  <c r="BG8"/>
  <c r="AY6"/>
  <c r="BH5"/>
  <c r="AB10" i="5"/>
  <c r="AX10" s="1"/>
  <c r="AX9"/>
  <c r="BM4"/>
  <c r="AQ5"/>
  <c r="BM5" s="1"/>
  <c r="AO9"/>
  <c r="BK9" s="1"/>
  <c r="AL5"/>
  <c r="BH4"/>
  <c r="AG10"/>
  <c r="BC10" s="1"/>
  <c r="BC9"/>
  <c r="AN8"/>
  <c r="BJ8" s="1"/>
  <c r="BJ7"/>
  <c r="CJ2" i="8" l="1"/>
  <c r="D21" i="7" s="1"/>
  <c r="BT2" i="8"/>
  <c r="D5" i="7" s="1"/>
  <c r="BK5" i="8"/>
  <c r="CH2"/>
  <c r="D19" i="7" s="1"/>
  <c r="BU2" i="8"/>
  <c r="D6" i="7" s="1"/>
  <c r="BW2" i="8"/>
  <c r="D8" i="7" s="1"/>
  <c r="BA7" i="8"/>
  <c r="BX2"/>
  <c r="D9" i="7" s="1"/>
  <c r="BY2" i="8"/>
  <c r="D10" i="7" s="1"/>
  <c r="AB5" i="10"/>
  <c r="AX5" s="1"/>
  <c r="AX4"/>
  <c r="AX8"/>
  <c r="AB9"/>
  <c r="BJ6"/>
  <c r="AN7"/>
  <c r="AY7"/>
  <c r="AC8"/>
  <c r="BH7"/>
  <c r="AL8"/>
  <c r="AU6"/>
  <c r="Y7"/>
  <c r="BL8"/>
  <c r="AP9"/>
  <c r="BK7"/>
  <c r="AO8"/>
  <c r="AZ6"/>
  <c r="AD7"/>
  <c r="AT6"/>
  <c r="X7"/>
  <c r="BF6"/>
  <c r="AJ7"/>
  <c r="BM6"/>
  <c r="AQ7"/>
  <c r="AW6"/>
  <c r="AA7"/>
  <c r="BA6"/>
  <c r="AE7"/>
  <c r="BI7"/>
  <c r="AM8"/>
  <c r="BB7"/>
  <c r="AF8"/>
  <c r="AV9"/>
  <c r="Z10"/>
  <c r="AV10" s="1"/>
  <c r="BC8"/>
  <c r="AG9"/>
  <c r="BE6"/>
  <c r="AI7"/>
  <c r="BD7"/>
  <c r="AH8"/>
  <c r="BG6"/>
  <c r="AK7"/>
  <c r="AM10" i="9"/>
  <c r="BI10" s="1"/>
  <c r="BI9"/>
  <c r="AA10"/>
  <c r="AW10" s="1"/>
  <c r="AW9"/>
  <c r="AF10"/>
  <c r="BB10" s="1"/>
  <c r="BB9"/>
  <c r="AJ10"/>
  <c r="BF10" s="1"/>
  <c r="BF9"/>
  <c r="AY7" i="8"/>
  <c r="BJ8"/>
  <c r="BE9"/>
  <c r="BE10"/>
  <c r="BL7"/>
  <c r="BL8"/>
  <c r="BC6"/>
  <c r="AV5"/>
  <c r="BG6"/>
  <c r="BG7"/>
  <c r="BF8"/>
  <c r="AT8"/>
  <c r="BH6"/>
  <c r="AL6" i="5"/>
  <c r="BH5"/>
  <c r="AT9" i="8" l="1"/>
  <c r="BQ2"/>
  <c r="D2" i="7" s="1"/>
  <c r="BS2" i="8"/>
  <c r="D4" i="7" s="1"/>
  <c r="CB2" i="8"/>
  <c r="D13" i="7" s="1"/>
  <c r="CD2" i="8"/>
  <c r="D15" i="7" s="1"/>
  <c r="CI2" i="8"/>
  <c r="D20" i="7" s="1"/>
  <c r="BV2" i="8"/>
  <c r="D7" i="7" s="1"/>
  <c r="AX9" i="10"/>
  <c r="AB10"/>
  <c r="AX10" s="1"/>
  <c r="BA7"/>
  <c r="AE8"/>
  <c r="AY8"/>
  <c r="AC9"/>
  <c r="BH8"/>
  <c r="AL9"/>
  <c r="BJ7"/>
  <c r="AN8"/>
  <c r="AW7"/>
  <c r="AA8"/>
  <c r="AZ7"/>
  <c r="AD8"/>
  <c r="BL9"/>
  <c r="AP10"/>
  <c r="BL10" s="1"/>
  <c r="BG7"/>
  <c r="AK8"/>
  <c r="BE7"/>
  <c r="AI8"/>
  <c r="BI8"/>
  <c r="AM9"/>
  <c r="BF7"/>
  <c r="AJ8"/>
  <c r="BD8"/>
  <c r="AH9"/>
  <c r="BC9"/>
  <c r="AG10"/>
  <c r="BC10" s="1"/>
  <c r="BB8"/>
  <c r="AF9"/>
  <c r="BM7"/>
  <c r="AQ8"/>
  <c r="AT7"/>
  <c r="X8"/>
  <c r="BK8"/>
  <c r="AO9"/>
  <c r="AU7"/>
  <c r="Y8"/>
  <c r="BF9" i="8"/>
  <c r="AV6"/>
  <c r="AV7"/>
  <c r="BJ9"/>
  <c r="BC7"/>
  <c r="BH7"/>
  <c r="AL7" i="5"/>
  <c r="BH6"/>
  <c r="BJ10" i="8" l="1"/>
  <c r="CG2"/>
  <c r="D18" i="7" s="1"/>
  <c r="BF10" i="8"/>
  <c r="CC2"/>
  <c r="D14" i="7" s="1"/>
  <c r="BJ8" i="10"/>
  <c r="AN9"/>
  <c r="AY9"/>
  <c r="AC10"/>
  <c r="AY10" s="1"/>
  <c r="BH9"/>
  <c r="AL10"/>
  <c r="BH10" s="1"/>
  <c r="BA8"/>
  <c r="AE9"/>
  <c r="BM8"/>
  <c r="AQ9"/>
  <c r="BK9"/>
  <c r="AO10"/>
  <c r="BK10" s="1"/>
  <c r="BF8"/>
  <c r="AJ9"/>
  <c r="BE8"/>
  <c r="AI9"/>
  <c r="AW8"/>
  <c r="AA9"/>
  <c r="AU8"/>
  <c r="Y9"/>
  <c r="AT8"/>
  <c r="X9"/>
  <c r="BB9"/>
  <c r="AF10"/>
  <c r="BB10" s="1"/>
  <c r="BD9"/>
  <c r="AH10"/>
  <c r="BD10" s="1"/>
  <c r="BI9"/>
  <c r="AM10"/>
  <c r="BI10" s="1"/>
  <c r="BG8"/>
  <c r="AK9"/>
  <c r="AZ8"/>
  <c r="AD9"/>
  <c r="BC8" i="8"/>
  <c r="BH8"/>
  <c r="AL8" i="5"/>
  <c r="BH7"/>
  <c r="G2" i="7" l="1"/>
  <c r="BA9" i="10"/>
  <c r="AE10"/>
  <c r="BA10" s="1"/>
  <c r="BJ9"/>
  <c r="AN10"/>
  <c r="BJ10" s="1"/>
  <c r="AT9"/>
  <c r="X10"/>
  <c r="AT10" s="1"/>
  <c r="BM9"/>
  <c r="AQ10"/>
  <c r="BM10" s="1"/>
  <c r="BG9"/>
  <c r="AK10"/>
  <c r="BG10" s="1"/>
  <c r="AW9"/>
  <c r="AA10"/>
  <c r="AW10" s="1"/>
  <c r="BF9"/>
  <c r="AJ10"/>
  <c r="BF10" s="1"/>
  <c r="AZ9"/>
  <c r="AD10"/>
  <c r="AZ10" s="1"/>
  <c r="AU9"/>
  <c r="Y10"/>
  <c r="AU10" s="1"/>
  <c r="G3" i="7" s="1"/>
  <c r="BE9" i="10"/>
  <c r="AI10"/>
  <c r="BE10" s="1"/>
  <c r="BC9" i="8"/>
  <c r="BH9"/>
  <c r="BH8" i="5"/>
  <c r="AL9"/>
  <c r="BH10" i="8" l="1"/>
  <c r="CE2"/>
  <c r="D16" i="7" s="1"/>
  <c r="BC10" i="8"/>
  <c r="BZ2"/>
  <c r="D11" i="7" s="1"/>
  <c r="AL10" i="5"/>
  <c r="BH10" s="1"/>
  <c r="BH9"/>
</calcChain>
</file>

<file path=xl/sharedStrings.xml><?xml version="1.0" encoding="utf-8"?>
<sst xmlns="http://schemas.openxmlformats.org/spreadsheetml/2006/main" count="944" uniqueCount="112">
  <si>
    <t>Championnat</t>
  </si>
  <si>
    <t>equipe</t>
  </si>
  <si>
    <t>adversaire</t>
  </si>
  <si>
    <t>Résultat domicile</t>
  </si>
  <si>
    <t>Résultat exterieur</t>
  </si>
  <si>
    <t>Victoire par 1 but d'écart</t>
  </si>
  <si>
    <t>Victoire par 2 buts d'écart</t>
  </si>
  <si>
    <t>Victoire par 3 buts d'écart</t>
  </si>
  <si>
    <t>Victoire par plus de 3 buts</t>
  </si>
  <si>
    <t>Defaite par 1 but d'écart</t>
  </si>
  <si>
    <t>defaite par 2 buts d'écart</t>
  </si>
  <si>
    <t>defaite par 3 buts d'écart</t>
  </si>
  <si>
    <t>defaite par plus de 3 buts</t>
  </si>
  <si>
    <t>Nombre de but match</t>
  </si>
  <si>
    <t>Nombre de but mi temps match</t>
  </si>
  <si>
    <t>Mi temps avec le plus de but</t>
  </si>
  <si>
    <t>Cleansheet equipe domicile</t>
  </si>
  <si>
    <t>Cleansheet equipe exterieur</t>
  </si>
  <si>
    <t>buteur domicile</t>
  </si>
  <si>
    <t>buteur exterieur</t>
  </si>
  <si>
    <t>Deux équipes marquent</t>
  </si>
  <si>
    <t>Mi temps avec le plus de but equipe domicile</t>
  </si>
  <si>
    <t>Mi temps avec le plus de but equipe exteieur</t>
  </si>
  <si>
    <t>Journée</t>
  </si>
  <si>
    <t>Ligue 1</t>
  </si>
  <si>
    <t>Bordeaux</t>
  </si>
  <si>
    <t>Lyon</t>
  </si>
  <si>
    <t>Angers</t>
  </si>
  <si>
    <t>Lille</t>
  </si>
  <si>
    <t>Montpellier</t>
  </si>
  <si>
    <t>Nice</t>
  </si>
  <si>
    <t>Saint Etienne</t>
  </si>
  <si>
    <t>Nantes</t>
  </si>
  <si>
    <t>Marseille</t>
  </si>
  <si>
    <t>Caen</t>
  </si>
  <si>
    <t>Strasbourg</t>
  </si>
  <si>
    <t>Amiens</t>
  </si>
  <si>
    <t>Nimes</t>
  </si>
  <si>
    <t>Rennes</t>
  </si>
  <si>
    <t>Dijon</t>
  </si>
  <si>
    <t>Reims</t>
  </si>
  <si>
    <t>Monaco</t>
  </si>
  <si>
    <t>Toulouse</t>
  </si>
  <si>
    <t>Neymar ; Rabiot . Weah</t>
  </si>
  <si>
    <t>Sissoko; Da Costa</t>
  </si>
  <si>
    <t>-</t>
  </si>
  <si>
    <t>Traore; Depay</t>
  </si>
  <si>
    <t>Capelle; Fulgini ; Traore</t>
  </si>
  <si>
    <t>Thioub; Depres; Ripart</t>
  </si>
  <si>
    <t>Mothiba; Pepe ; Bamba</t>
  </si>
  <si>
    <t>Grenier</t>
  </si>
  <si>
    <t>Mendes</t>
  </si>
  <si>
    <t>Tavares ; Coulibaly</t>
  </si>
  <si>
    <t>Doumbia</t>
  </si>
  <si>
    <t>Khazri; Diony</t>
  </si>
  <si>
    <t>Thuram</t>
  </si>
  <si>
    <t>Sala</t>
  </si>
  <si>
    <t>Rony Lopes; Jovetic ; Falcao</t>
  </si>
  <si>
    <t>Payet ; Germain; Thauvin</t>
  </si>
  <si>
    <t>PSG</t>
  </si>
  <si>
    <t>Deux équipes marquent à la mi temps</t>
  </si>
  <si>
    <t>nimes</t>
  </si>
  <si>
    <t>marseille</t>
  </si>
  <si>
    <t>toulouse</t>
  </si>
  <si>
    <t>bordeaux</t>
  </si>
  <si>
    <t>strasbourg</t>
  </si>
  <si>
    <t>amiens</t>
  </si>
  <si>
    <t>caen</t>
  </si>
  <si>
    <t>dijon</t>
  </si>
  <si>
    <t>rennes</t>
  </si>
  <si>
    <t>guingamp</t>
  </si>
  <si>
    <t>saint etienne</t>
  </si>
  <si>
    <t>montpellier</t>
  </si>
  <si>
    <t>nice</t>
  </si>
  <si>
    <t>nantes</t>
  </si>
  <si>
    <t>lille</t>
  </si>
  <si>
    <t>angers</t>
  </si>
  <si>
    <t>Bouanga ; Thioub ; Ripart</t>
  </si>
  <si>
    <t>Thauvin</t>
  </si>
  <si>
    <t>Leya; Dossevi</t>
  </si>
  <si>
    <t>Kamano</t>
  </si>
  <si>
    <t>Goncalves</t>
  </si>
  <si>
    <t>Gueye</t>
  </si>
  <si>
    <t>Konate</t>
  </si>
  <si>
    <t>Mollet; Skhiri</t>
  </si>
  <si>
    <t>Bammou</t>
  </si>
  <si>
    <t>Ganago</t>
  </si>
  <si>
    <t>Tavares</t>
  </si>
  <si>
    <t>Sarr</t>
  </si>
  <si>
    <t>Roux</t>
  </si>
  <si>
    <t>Neymar ; Mbappe</t>
  </si>
  <si>
    <t>Chavaria</t>
  </si>
  <si>
    <t>Equipe</t>
  </si>
  <si>
    <t>serie en cours</t>
  </si>
  <si>
    <t>NIce</t>
  </si>
  <si>
    <t>lyon</t>
  </si>
  <si>
    <t>Score equipe domicile</t>
  </si>
  <si>
    <t>Score equipe exterieur</t>
  </si>
  <si>
    <t>score equipe domicile mi temps</t>
  </si>
  <si>
    <t>score equipe exterieur mi temps</t>
  </si>
  <si>
    <t>score match</t>
  </si>
  <si>
    <t>score match mi temps</t>
  </si>
  <si>
    <t>journée</t>
  </si>
  <si>
    <t>Guingamp</t>
  </si>
  <si>
    <t>Serie en cours</t>
  </si>
  <si>
    <t>Cleansheet en cours</t>
  </si>
  <si>
    <t>Serie les 2 equipes marquent</t>
  </si>
  <si>
    <t>Plus grande serie 2 equipes marquent</t>
  </si>
  <si>
    <t>plus grande serie</t>
  </si>
  <si>
    <t>serie but 2eme mi temps en cours</t>
  </si>
  <si>
    <t>Plus grande serie de cleansheet</t>
  </si>
  <si>
    <t>Plus grande serie sans marquer plus en 2eme mi temps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</si>
</sst>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2" borderId="1" xfId="0" applyFill="1" applyBorder="1"/>
    <xf numFmtId="49" fontId="0" fillId="0" borderId="0" xfId="0" applyNumberFormat="1"/>
    <xf numFmtId="49" fontId="0" fillId="2" borderId="1" xfId="0" applyNumberFormat="1" applyFill="1" applyBorder="1"/>
    <xf numFmtId="0" fontId="0" fillId="0" borderId="1" xfId="0" applyBorder="1"/>
    <xf numFmtId="49" fontId="0" fillId="0" borderId="1" xfId="0" applyNumberFormat="1" applyBorder="1"/>
    <xf numFmtId="0" fontId="0" fillId="0" borderId="1" xfId="0" applyNumberFormat="1" applyBorder="1"/>
    <xf numFmtId="1" fontId="0" fillId="2" borderId="1" xfId="0" applyNumberFormat="1" applyFill="1" applyBorder="1"/>
    <xf numFmtId="1" fontId="0" fillId="0" borderId="1" xfId="0" applyNumberFormat="1" applyBorder="1"/>
    <xf numFmtId="1" fontId="0" fillId="0" borderId="0" xfId="0" applyNumberFormat="1"/>
    <xf numFmtId="0" fontId="0" fillId="2" borderId="1" xfId="0" applyNumberFormat="1" applyFill="1" applyBorder="1"/>
    <xf numFmtId="0" fontId="0" fillId="0" borderId="0" xfId="0" applyNumberFormat="1"/>
    <xf numFmtId="0" fontId="0" fillId="2" borderId="1" xfId="0" applyFill="1" applyBorder="1" applyAlignment="1">
      <alignment horizontal="left"/>
    </xf>
    <xf numFmtId="0" fontId="0" fillId="0" borderId="0" xfId="0" applyFill="1"/>
    <xf numFmtId="1" fontId="0" fillId="2" borderId="1" xfId="0" applyNumberFormat="1" applyFill="1" applyBorder="1" applyAlignment="1">
      <alignment horizontal="left"/>
    </xf>
    <xf numFmtId="1" fontId="0" fillId="0" borderId="1" xfId="0" applyNumberFormat="1" applyBorder="1" applyAlignment="1">
      <alignment horizontal="left"/>
    </xf>
    <xf numFmtId="0" fontId="0" fillId="2" borderId="0" xfId="0" applyFill="1"/>
    <xf numFmtId="0" fontId="0" fillId="0" borderId="1" xfId="0" applyFill="1" applyBorder="1" applyAlignment="1">
      <alignment horizontal="left"/>
    </xf>
    <xf numFmtId="0" fontId="0" fillId="2" borderId="2" xfId="0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0" fillId="0" borderId="1" xfId="0" applyBorder="1" applyAlignment="1">
      <alignment horizontal="left"/>
    </xf>
    <xf numFmtId="0" fontId="0" fillId="2" borderId="1" xfId="0" applyFill="1" applyBorder="1"/>
    <xf numFmtId="0" fontId="0" fillId="0" borderId="3" xfId="0" applyBorder="1"/>
    <xf numFmtId="1" fontId="0" fillId="0" borderId="4" xfId="0" applyNumberFormat="1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AE380"/>
  <sheetViews>
    <sheetView topLeftCell="A70" zoomScale="80" zoomScaleNormal="80" workbookViewId="0">
      <pane xSplit="12" topLeftCell="M1" activePane="topRight" state="frozen"/>
      <selection pane="topRight" activeCell="B52" sqref="B52"/>
    </sheetView>
  </sheetViews>
  <sheetFormatPr baseColWidth="10" defaultColWidth="11.42578125" defaultRowHeight="15"/>
  <cols>
    <col min="1" max="1" width="17.140625" bestFit="1" customWidth="1"/>
    <col min="2" max="2" width="14.28515625" style="2" bestFit="1" customWidth="1"/>
    <col min="3" max="3" width="14.42578125" style="2" bestFit="1" customWidth="1"/>
    <col min="4" max="4" width="11.7109375" bestFit="1" customWidth="1"/>
    <col min="5" max="5" width="8.7109375" style="9" customWidth="1"/>
    <col min="6" max="6" width="10.28515625" style="9" customWidth="1"/>
    <col min="7" max="7" width="10.7109375" style="9" customWidth="1"/>
    <col min="8" max="8" width="26" hidden="1" customWidth="1"/>
    <col min="9" max="9" width="28" hidden="1" customWidth="1"/>
    <col min="10" max="10" width="36" style="9" bestFit="1" customWidth="1"/>
    <col min="11" max="11" width="36.28515625" style="9" bestFit="1" customWidth="1"/>
    <col min="12" max="12" width="25.5703125" style="11" bestFit="1" customWidth="1"/>
    <col min="13" max="13" width="32.28515625" bestFit="1" customWidth="1"/>
    <col min="14" max="14" width="32.42578125" bestFit="1" customWidth="1"/>
    <col min="15" max="15" width="21.5703125" bestFit="1" customWidth="1"/>
    <col min="16" max="16" width="21.7109375" bestFit="1" customWidth="1"/>
    <col min="17" max="17" width="25.140625" bestFit="1" customWidth="1"/>
    <col min="18" max="18" width="35.140625" bestFit="1" customWidth="1"/>
    <col min="19" max="19" width="32.7109375" bestFit="1" customWidth="1"/>
    <col min="20" max="20" width="49.85546875" bestFit="1" customWidth="1"/>
    <col min="21" max="21" width="49.28515625" bestFit="1" customWidth="1"/>
    <col min="22" max="22" width="28.140625" bestFit="1" customWidth="1"/>
    <col min="23" max="24" width="29.28515625" bestFit="1" customWidth="1"/>
    <col min="25" max="25" width="30" bestFit="1" customWidth="1"/>
    <col min="26" max="26" width="28" bestFit="1" customWidth="1"/>
    <col min="27" max="28" width="28.85546875" bestFit="1" customWidth="1"/>
    <col min="29" max="29" width="29.5703125" bestFit="1" customWidth="1"/>
    <col min="30" max="30" width="27.85546875" bestFit="1" customWidth="1"/>
    <col min="31" max="31" width="42.140625" bestFit="1" customWidth="1"/>
  </cols>
  <sheetData>
    <row r="1" spans="1:31">
      <c r="A1" s="1" t="s">
        <v>0</v>
      </c>
      <c r="B1" s="3" t="s">
        <v>1</v>
      </c>
      <c r="C1" s="3" t="s">
        <v>2</v>
      </c>
      <c r="D1" s="1" t="s">
        <v>23</v>
      </c>
      <c r="E1" s="7" t="s">
        <v>96</v>
      </c>
      <c r="F1" s="7" t="s">
        <v>97</v>
      </c>
      <c r="G1" s="7" t="s">
        <v>100</v>
      </c>
      <c r="H1" s="1" t="s">
        <v>18</v>
      </c>
      <c r="I1" s="1" t="s">
        <v>19</v>
      </c>
      <c r="J1" s="7" t="s">
        <v>98</v>
      </c>
      <c r="K1" s="7" t="s">
        <v>99</v>
      </c>
      <c r="L1" s="10" t="s">
        <v>101</v>
      </c>
      <c r="M1" s="1" t="s">
        <v>16</v>
      </c>
      <c r="N1" s="1" t="s">
        <v>17</v>
      </c>
      <c r="O1" s="1" t="s">
        <v>3</v>
      </c>
      <c r="P1" s="1" t="s">
        <v>4</v>
      </c>
      <c r="Q1" s="1" t="s">
        <v>13</v>
      </c>
      <c r="R1" s="1" t="s">
        <v>14</v>
      </c>
      <c r="S1" s="1" t="s">
        <v>15</v>
      </c>
      <c r="T1" s="1" t="s">
        <v>21</v>
      </c>
      <c r="U1" s="1" t="s">
        <v>22</v>
      </c>
      <c r="V1" s="1" t="s">
        <v>5</v>
      </c>
      <c r="W1" s="1" t="s">
        <v>6</v>
      </c>
      <c r="X1" s="1" t="s">
        <v>7</v>
      </c>
      <c r="Y1" s="1" t="s">
        <v>8</v>
      </c>
      <c r="Z1" s="1" t="s">
        <v>9</v>
      </c>
      <c r="AA1" s="1" t="s">
        <v>10</v>
      </c>
      <c r="AB1" s="1" t="s">
        <v>11</v>
      </c>
      <c r="AC1" s="1" t="s">
        <v>12</v>
      </c>
      <c r="AD1" s="1" t="s">
        <v>20</v>
      </c>
      <c r="AE1" s="1" t="s">
        <v>60</v>
      </c>
    </row>
    <row r="2" spans="1:31">
      <c r="A2" s="4" t="s">
        <v>24</v>
      </c>
      <c r="B2" s="5" t="s">
        <v>59</v>
      </c>
      <c r="C2" s="5" t="s">
        <v>34</v>
      </c>
      <c r="D2" s="4">
        <v>1</v>
      </c>
      <c r="E2" s="8">
        <v>3</v>
      </c>
      <c r="F2" s="8">
        <v>0</v>
      </c>
      <c r="G2" s="8" t="str">
        <f>CONCATENATE(E2,"-",F2)</f>
        <v>3-0</v>
      </c>
      <c r="H2" s="4" t="s">
        <v>43</v>
      </c>
      <c r="I2" s="4" t="s">
        <v>45</v>
      </c>
      <c r="J2" s="8">
        <v>2</v>
      </c>
      <c r="K2" s="8">
        <v>0</v>
      </c>
      <c r="L2" s="6" t="str">
        <f>CONCATENATE(J2,"-",K2)</f>
        <v>2-0</v>
      </c>
      <c r="M2" s="4" t="str">
        <f>IF(F2=0,"oui","non")</f>
        <v>oui</v>
      </c>
      <c r="N2" s="4" t="str">
        <f>IF(E2=0,"oui","non")</f>
        <v>non</v>
      </c>
      <c r="O2" s="4" t="str">
        <f>IF(E2&gt;F2,"victoire",IF(E2=F2,"nul","defaite"))</f>
        <v>victoire</v>
      </c>
      <c r="P2" s="4" t="str">
        <f>IF(F2&gt;E2,"victoire",IF(E2=F2,"nul","defaite"))</f>
        <v>defaite</v>
      </c>
      <c r="Q2" s="8">
        <f>E2+F2</f>
        <v>3</v>
      </c>
      <c r="R2" s="8">
        <f>J2+K2</f>
        <v>2</v>
      </c>
      <c r="S2" s="4" t="str">
        <f>IF((Q2-R2)&gt;R2,"deuxieme mi temps",IF((Q2-R2)=R2,"aucune","premiere mi temps"))</f>
        <v>premiere mi temps</v>
      </c>
      <c r="T2" s="4" t="str">
        <f t="shared" ref="T2:T65" si="0">IF((E2-J2)&gt;J2,"deuxieme mi temps",IF((E2-J2)=J2,"aucune","premiere mi temps"))</f>
        <v>premiere mi temps</v>
      </c>
      <c r="U2" s="4" t="str">
        <f t="shared" ref="U2:U65" si="1">IF((F2-K2)&gt;K2,"deuxieme mi temps",IF((F2-K2)=K2,"aucune","premiere mi temps"))</f>
        <v>aucune</v>
      </c>
      <c r="V2" s="4" t="str">
        <f>IF((E2-F2)=1,"oui","non")</f>
        <v>non</v>
      </c>
      <c r="W2" s="4" t="str">
        <f>IF((E2-F2)=2,"oui","non")</f>
        <v>non</v>
      </c>
      <c r="X2" s="4" t="str">
        <f>IF((E2-F2)=3,"oui","non")</f>
        <v>oui</v>
      </c>
      <c r="Y2" s="4" t="str">
        <f>IF((E2-F2)&gt;3,"oui","non")</f>
        <v>non</v>
      </c>
      <c r="Z2" s="4" t="str">
        <f>IF((E2-F2)=-1,"oui","non")</f>
        <v>non</v>
      </c>
      <c r="AA2" s="4" t="str">
        <f>IF((E2-F2)=-2,"oui","non")</f>
        <v>non</v>
      </c>
      <c r="AB2" s="4" t="str">
        <f>IF((E2-F2)=-3,"oui","non")</f>
        <v>non</v>
      </c>
      <c r="AC2" s="4" t="str">
        <f>IF((F2-E2)&gt;3,"oui","non")</f>
        <v>non</v>
      </c>
      <c r="AD2" s="4" t="str">
        <f>IF((E2&gt;0)*AND(F2&gt;0),"oui","non")</f>
        <v>non</v>
      </c>
      <c r="AE2" s="4" t="str">
        <f>IF((J2&gt;0)*AND(K2&gt;0),"oui","non")</f>
        <v>non</v>
      </c>
    </row>
    <row r="3" spans="1:31">
      <c r="A3" s="4" t="s">
        <v>24</v>
      </c>
      <c r="B3" s="5" t="s">
        <v>25</v>
      </c>
      <c r="C3" s="5" t="s">
        <v>35</v>
      </c>
      <c r="D3" s="4">
        <v>1</v>
      </c>
      <c r="E3" s="8">
        <v>0</v>
      </c>
      <c r="F3" s="8">
        <v>2</v>
      </c>
      <c r="G3" s="8" t="str">
        <f t="shared" ref="G3:G66" si="2">CONCATENATE(E3,"-",F3)</f>
        <v>0-2</v>
      </c>
      <c r="H3" s="4" t="s">
        <v>45</v>
      </c>
      <c r="I3" s="4" t="s">
        <v>44</v>
      </c>
      <c r="J3" s="8">
        <v>0</v>
      </c>
      <c r="K3" s="8">
        <v>0</v>
      </c>
      <c r="L3" s="6" t="str">
        <f t="shared" ref="L3:L66" si="3">CONCATENATE(J3,"-",K3)</f>
        <v>0-0</v>
      </c>
      <c r="M3" s="4" t="str">
        <f t="shared" ref="M3:M66" si="4">IF(F3=0,"oui","non")</f>
        <v>non</v>
      </c>
      <c r="N3" s="4" t="str">
        <f t="shared" ref="N3:N66" si="5">IF(E3=0,"oui","non")</f>
        <v>oui</v>
      </c>
      <c r="O3" s="4" t="str">
        <f t="shared" ref="O3:O66" si="6">IF(E3&gt;F3,"victoire",IF(E3=F3,"nul","defaite"))</f>
        <v>defaite</v>
      </c>
      <c r="P3" s="4" t="str">
        <f t="shared" ref="P3:P66" si="7">IF(F3&gt;E3,"victoire",IF(E3=F3,"nul","defaite"))</f>
        <v>victoire</v>
      </c>
      <c r="Q3" s="8">
        <f t="shared" ref="Q3:Q66" si="8">E3+F3</f>
        <v>2</v>
      </c>
      <c r="R3" s="8">
        <f t="shared" ref="R3:R66" si="9">J3+K3</f>
        <v>0</v>
      </c>
      <c r="S3" s="4" t="str">
        <f t="shared" ref="S3:S66" si="10">IF((Q3-R3)&gt;R3,"deuxieme mi temps",IF((Q3-R3)=R3,"aucune","premiere"))</f>
        <v>deuxieme mi temps</v>
      </c>
      <c r="T3" s="4" t="str">
        <f t="shared" si="0"/>
        <v>aucune</v>
      </c>
      <c r="U3" s="4" t="str">
        <f t="shared" si="1"/>
        <v>deuxieme mi temps</v>
      </c>
      <c r="V3" s="4" t="str">
        <f t="shared" ref="V3:V66" si="11">IF((E3-F3)=1,"oui","non")</f>
        <v>non</v>
      </c>
      <c r="W3" s="4" t="str">
        <f t="shared" ref="W3:W66" si="12">IF((E3-F3)=2,"oui","non")</f>
        <v>non</v>
      </c>
      <c r="X3" s="4" t="str">
        <f t="shared" ref="X3:X66" si="13">IF((E3-F3)=3,"oui","non")</f>
        <v>non</v>
      </c>
      <c r="Y3" s="4" t="str">
        <f t="shared" ref="Y3:Y66" si="14">IF((E3-F3)&gt;3,"oui","non")</f>
        <v>non</v>
      </c>
      <c r="Z3" s="4" t="str">
        <f t="shared" ref="Z3:Z66" si="15">IF((E3-F3)=-1,"oui","non")</f>
        <v>non</v>
      </c>
      <c r="AA3" s="4" t="str">
        <f t="shared" ref="AA3:AA66" si="16">IF((E3-F3)=-2,"oui","non")</f>
        <v>oui</v>
      </c>
      <c r="AB3" s="4" t="str">
        <f t="shared" ref="AB3:AB66" si="17">IF((E3-F3)=-3,"oui","non")</f>
        <v>non</v>
      </c>
      <c r="AC3" s="4" t="str">
        <f t="shared" ref="AC3:AC66" si="18">IF((F3-E3)&gt;3,"oui","non")</f>
        <v>non</v>
      </c>
      <c r="AD3" s="4" t="str">
        <f t="shared" ref="AD3:AD66" si="19">IF((E3&gt;0)*AND(F3&gt;0),"oui","non")</f>
        <v>non</v>
      </c>
      <c r="AE3" s="4" t="str">
        <f t="shared" ref="AE3:AE66" si="20">IF((J3&gt;0)*AND(K3&gt;0),"oui","non")</f>
        <v>non</v>
      </c>
    </row>
    <row r="4" spans="1:31" ht="14.25" customHeight="1">
      <c r="A4" s="4" t="s">
        <v>24</v>
      </c>
      <c r="B4" s="5" t="s">
        <v>26</v>
      </c>
      <c r="C4" s="5" t="s">
        <v>36</v>
      </c>
      <c r="D4" s="4">
        <v>1</v>
      </c>
      <c r="E4" s="8">
        <v>2</v>
      </c>
      <c r="F4" s="8">
        <v>0</v>
      </c>
      <c r="G4" s="8" t="str">
        <f t="shared" si="2"/>
        <v>2-0</v>
      </c>
      <c r="H4" s="4" t="s">
        <v>46</v>
      </c>
      <c r="I4" s="4" t="s">
        <v>45</v>
      </c>
      <c r="J4" s="8">
        <v>1</v>
      </c>
      <c r="K4" s="8">
        <v>0</v>
      </c>
      <c r="L4" s="6" t="str">
        <f t="shared" si="3"/>
        <v>1-0</v>
      </c>
      <c r="M4" s="4" t="str">
        <f t="shared" si="4"/>
        <v>oui</v>
      </c>
      <c r="N4" s="4" t="str">
        <f t="shared" si="5"/>
        <v>non</v>
      </c>
      <c r="O4" s="4" t="str">
        <f t="shared" si="6"/>
        <v>victoire</v>
      </c>
      <c r="P4" s="4" t="str">
        <f t="shared" si="7"/>
        <v>defaite</v>
      </c>
      <c r="Q4" s="8">
        <f t="shared" si="8"/>
        <v>2</v>
      </c>
      <c r="R4" s="8">
        <f t="shared" si="9"/>
        <v>1</v>
      </c>
      <c r="S4" s="4" t="str">
        <f t="shared" si="10"/>
        <v>aucune</v>
      </c>
      <c r="T4" s="4" t="str">
        <f t="shared" si="0"/>
        <v>aucune</v>
      </c>
      <c r="U4" s="4" t="str">
        <f t="shared" si="1"/>
        <v>aucune</v>
      </c>
      <c r="V4" s="4" t="str">
        <f t="shared" si="11"/>
        <v>non</v>
      </c>
      <c r="W4" s="4" t="str">
        <f t="shared" si="12"/>
        <v>oui</v>
      </c>
      <c r="X4" s="4" t="str">
        <f t="shared" si="13"/>
        <v>non</v>
      </c>
      <c r="Y4" s="4" t="str">
        <f t="shared" si="14"/>
        <v>non</v>
      </c>
      <c r="Z4" s="4" t="str">
        <f t="shared" si="15"/>
        <v>non</v>
      </c>
      <c r="AA4" s="4" t="str">
        <f t="shared" si="16"/>
        <v>non</v>
      </c>
      <c r="AB4" s="4" t="str">
        <f t="shared" si="17"/>
        <v>non</v>
      </c>
      <c r="AC4" s="4" t="str">
        <f t="shared" si="18"/>
        <v>non</v>
      </c>
      <c r="AD4" s="4" t="str">
        <f t="shared" si="19"/>
        <v>non</v>
      </c>
      <c r="AE4" s="4" t="str">
        <f t="shared" si="20"/>
        <v>non</v>
      </c>
    </row>
    <row r="5" spans="1:31">
      <c r="A5" s="4" t="s">
        <v>24</v>
      </c>
      <c r="B5" s="5" t="s">
        <v>27</v>
      </c>
      <c r="C5" s="5" t="s">
        <v>37</v>
      </c>
      <c r="D5" s="4">
        <v>1</v>
      </c>
      <c r="E5" s="8">
        <v>3</v>
      </c>
      <c r="F5" s="8">
        <v>4</v>
      </c>
      <c r="G5" s="8" t="str">
        <f t="shared" si="2"/>
        <v>3-4</v>
      </c>
      <c r="H5" s="4" t="s">
        <v>47</v>
      </c>
      <c r="I5" s="4" t="s">
        <v>48</v>
      </c>
      <c r="J5" s="8">
        <v>1</v>
      </c>
      <c r="K5" s="8">
        <v>1</v>
      </c>
      <c r="L5" s="6" t="str">
        <f t="shared" si="3"/>
        <v>1-1</v>
      </c>
      <c r="M5" s="4" t="str">
        <f t="shared" si="4"/>
        <v>non</v>
      </c>
      <c r="N5" s="4" t="str">
        <f t="shared" si="5"/>
        <v>non</v>
      </c>
      <c r="O5" s="4" t="str">
        <f t="shared" si="6"/>
        <v>defaite</v>
      </c>
      <c r="P5" s="4" t="str">
        <f t="shared" si="7"/>
        <v>victoire</v>
      </c>
      <c r="Q5" s="8">
        <f t="shared" si="8"/>
        <v>7</v>
      </c>
      <c r="R5" s="8">
        <f t="shared" si="9"/>
        <v>2</v>
      </c>
      <c r="S5" s="4" t="str">
        <f t="shared" si="10"/>
        <v>deuxieme mi temps</v>
      </c>
      <c r="T5" s="4" t="str">
        <f t="shared" si="0"/>
        <v>deuxieme mi temps</v>
      </c>
      <c r="U5" s="4" t="str">
        <f t="shared" si="1"/>
        <v>deuxieme mi temps</v>
      </c>
      <c r="V5" s="4" t="str">
        <f t="shared" si="11"/>
        <v>non</v>
      </c>
      <c r="W5" s="4" t="str">
        <f t="shared" si="12"/>
        <v>non</v>
      </c>
      <c r="X5" s="4" t="str">
        <f t="shared" si="13"/>
        <v>non</v>
      </c>
      <c r="Y5" s="4" t="str">
        <f t="shared" si="14"/>
        <v>non</v>
      </c>
      <c r="Z5" s="4" t="str">
        <f t="shared" si="15"/>
        <v>oui</v>
      </c>
      <c r="AA5" s="4" t="str">
        <f t="shared" si="16"/>
        <v>non</v>
      </c>
      <c r="AB5" s="4" t="str">
        <f t="shared" si="17"/>
        <v>non</v>
      </c>
      <c r="AC5" s="4" t="str">
        <f t="shared" si="18"/>
        <v>non</v>
      </c>
      <c r="AD5" s="4" t="str">
        <f t="shared" si="19"/>
        <v>oui</v>
      </c>
      <c r="AE5" s="4" t="str">
        <f t="shared" si="20"/>
        <v>oui</v>
      </c>
    </row>
    <row r="6" spans="1:31">
      <c r="A6" s="4" t="s">
        <v>24</v>
      </c>
      <c r="B6" s="5" t="s">
        <v>28</v>
      </c>
      <c r="C6" s="5" t="s">
        <v>38</v>
      </c>
      <c r="D6" s="4">
        <v>1</v>
      </c>
      <c r="E6" s="8">
        <v>3</v>
      </c>
      <c r="F6" s="8">
        <v>1</v>
      </c>
      <c r="G6" s="8" t="str">
        <f t="shared" si="2"/>
        <v>3-1</v>
      </c>
      <c r="H6" s="4" t="s">
        <v>49</v>
      </c>
      <c r="I6" s="4" t="s">
        <v>50</v>
      </c>
      <c r="J6" s="8">
        <v>1</v>
      </c>
      <c r="K6" s="8">
        <v>1</v>
      </c>
      <c r="L6" s="6" t="str">
        <f t="shared" si="3"/>
        <v>1-1</v>
      </c>
      <c r="M6" s="4" t="str">
        <f t="shared" si="4"/>
        <v>non</v>
      </c>
      <c r="N6" s="4" t="str">
        <f t="shared" si="5"/>
        <v>non</v>
      </c>
      <c r="O6" s="4" t="str">
        <f t="shared" si="6"/>
        <v>victoire</v>
      </c>
      <c r="P6" s="4" t="str">
        <f t="shared" si="7"/>
        <v>defaite</v>
      </c>
      <c r="Q6" s="8">
        <f t="shared" si="8"/>
        <v>4</v>
      </c>
      <c r="R6" s="8">
        <f t="shared" si="9"/>
        <v>2</v>
      </c>
      <c r="S6" s="4" t="str">
        <f t="shared" si="10"/>
        <v>aucune</v>
      </c>
      <c r="T6" s="4" t="str">
        <f t="shared" si="0"/>
        <v>deuxieme mi temps</v>
      </c>
      <c r="U6" s="4" t="str">
        <f t="shared" si="1"/>
        <v>premiere mi temps</v>
      </c>
      <c r="V6" s="4" t="str">
        <f t="shared" si="11"/>
        <v>non</v>
      </c>
      <c r="W6" s="4" t="str">
        <f t="shared" si="12"/>
        <v>oui</v>
      </c>
      <c r="X6" s="4" t="str">
        <f t="shared" si="13"/>
        <v>non</v>
      </c>
      <c r="Y6" s="4" t="str">
        <f t="shared" si="14"/>
        <v>non</v>
      </c>
      <c r="Z6" s="4" t="str">
        <f t="shared" si="15"/>
        <v>non</v>
      </c>
      <c r="AA6" s="4" t="str">
        <f t="shared" si="16"/>
        <v>non</v>
      </c>
      <c r="AB6" s="4" t="str">
        <f t="shared" si="17"/>
        <v>non</v>
      </c>
      <c r="AC6" s="4" t="str">
        <f t="shared" si="18"/>
        <v>non</v>
      </c>
      <c r="AD6" s="4" t="str">
        <f t="shared" si="19"/>
        <v>oui</v>
      </c>
      <c r="AE6" s="4" t="str">
        <f t="shared" si="20"/>
        <v>oui</v>
      </c>
    </row>
    <row r="7" spans="1:31" ht="12.75" customHeight="1">
      <c r="A7" s="4" t="s">
        <v>24</v>
      </c>
      <c r="B7" s="5" t="s">
        <v>29</v>
      </c>
      <c r="C7" s="5" t="s">
        <v>39</v>
      </c>
      <c r="D7" s="4">
        <v>1</v>
      </c>
      <c r="E7" s="8">
        <v>1</v>
      </c>
      <c r="F7" s="8">
        <v>2</v>
      </c>
      <c r="G7" s="8" t="str">
        <f t="shared" si="2"/>
        <v>1-2</v>
      </c>
      <c r="H7" s="4" t="s">
        <v>51</v>
      </c>
      <c r="I7" s="4" t="s">
        <v>52</v>
      </c>
      <c r="J7" s="8">
        <v>1</v>
      </c>
      <c r="K7" s="8">
        <v>0</v>
      </c>
      <c r="L7" s="6" t="str">
        <f t="shared" si="3"/>
        <v>1-0</v>
      </c>
      <c r="M7" s="4" t="str">
        <f t="shared" si="4"/>
        <v>non</v>
      </c>
      <c r="N7" s="4" t="str">
        <f t="shared" si="5"/>
        <v>non</v>
      </c>
      <c r="O7" s="4" t="str">
        <f t="shared" si="6"/>
        <v>defaite</v>
      </c>
      <c r="P7" s="4" t="str">
        <f t="shared" si="7"/>
        <v>victoire</v>
      </c>
      <c r="Q7" s="8">
        <f t="shared" si="8"/>
        <v>3</v>
      </c>
      <c r="R7" s="8">
        <f t="shared" si="9"/>
        <v>1</v>
      </c>
      <c r="S7" s="4" t="str">
        <f t="shared" si="10"/>
        <v>deuxieme mi temps</v>
      </c>
      <c r="T7" s="4" t="str">
        <f t="shared" si="0"/>
        <v>premiere mi temps</v>
      </c>
      <c r="U7" s="4" t="str">
        <f t="shared" si="1"/>
        <v>deuxieme mi temps</v>
      </c>
      <c r="V7" s="4" t="str">
        <f t="shared" si="11"/>
        <v>non</v>
      </c>
      <c r="W7" s="4" t="str">
        <f t="shared" si="12"/>
        <v>non</v>
      </c>
      <c r="X7" s="4" t="str">
        <f t="shared" si="13"/>
        <v>non</v>
      </c>
      <c r="Y7" s="4" t="str">
        <f t="shared" si="14"/>
        <v>non</v>
      </c>
      <c r="Z7" s="4" t="str">
        <f t="shared" si="15"/>
        <v>oui</v>
      </c>
      <c r="AA7" s="4" t="str">
        <f t="shared" si="16"/>
        <v>non</v>
      </c>
      <c r="AB7" s="4" t="str">
        <f t="shared" si="17"/>
        <v>non</v>
      </c>
      <c r="AC7" s="4" t="str">
        <f t="shared" si="18"/>
        <v>non</v>
      </c>
      <c r="AD7" s="4" t="str">
        <f t="shared" si="19"/>
        <v>oui</v>
      </c>
      <c r="AE7" s="4" t="str">
        <f t="shared" si="20"/>
        <v>non</v>
      </c>
    </row>
    <row r="8" spans="1:31">
      <c r="A8" s="4" t="s">
        <v>24</v>
      </c>
      <c r="B8" s="5" t="s">
        <v>30</v>
      </c>
      <c r="C8" s="5" t="s">
        <v>40</v>
      </c>
      <c r="D8" s="4">
        <v>1</v>
      </c>
      <c r="E8" s="8">
        <v>0</v>
      </c>
      <c r="F8" s="8">
        <v>1</v>
      </c>
      <c r="G8" s="8" t="str">
        <f t="shared" si="2"/>
        <v>0-1</v>
      </c>
      <c r="H8" s="4" t="s">
        <v>45</v>
      </c>
      <c r="I8" s="4" t="s">
        <v>53</v>
      </c>
      <c r="J8" s="8">
        <v>0</v>
      </c>
      <c r="K8" s="8">
        <v>1</v>
      </c>
      <c r="L8" s="6" t="str">
        <f t="shared" si="3"/>
        <v>0-1</v>
      </c>
      <c r="M8" s="4" t="str">
        <f t="shared" si="4"/>
        <v>non</v>
      </c>
      <c r="N8" s="4" t="str">
        <f t="shared" si="5"/>
        <v>oui</v>
      </c>
      <c r="O8" s="4" t="str">
        <f t="shared" si="6"/>
        <v>defaite</v>
      </c>
      <c r="P8" s="4" t="str">
        <f t="shared" si="7"/>
        <v>victoire</v>
      </c>
      <c r="Q8" s="8">
        <f t="shared" si="8"/>
        <v>1</v>
      </c>
      <c r="R8" s="8">
        <f t="shared" si="9"/>
        <v>1</v>
      </c>
      <c r="S8" s="4" t="str">
        <f t="shared" si="10"/>
        <v>premiere</v>
      </c>
      <c r="T8" s="4" t="str">
        <f t="shared" si="0"/>
        <v>aucune</v>
      </c>
      <c r="U8" s="4" t="str">
        <f t="shared" si="1"/>
        <v>premiere mi temps</v>
      </c>
      <c r="V8" s="4" t="str">
        <f t="shared" si="11"/>
        <v>non</v>
      </c>
      <c r="W8" s="4" t="str">
        <f t="shared" si="12"/>
        <v>non</v>
      </c>
      <c r="X8" s="4" t="str">
        <f t="shared" si="13"/>
        <v>non</v>
      </c>
      <c r="Y8" s="4" t="str">
        <f t="shared" si="14"/>
        <v>non</v>
      </c>
      <c r="Z8" s="4" t="str">
        <f t="shared" si="15"/>
        <v>oui</v>
      </c>
      <c r="AA8" s="4" t="str">
        <f t="shared" si="16"/>
        <v>non</v>
      </c>
      <c r="AB8" s="4" t="str">
        <f t="shared" si="17"/>
        <v>non</v>
      </c>
      <c r="AC8" s="4" t="str">
        <f t="shared" si="18"/>
        <v>non</v>
      </c>
      <c r="AD8" s="4" t="str">
        <f t="shared" si="19"/>
        <v>non</v>
      </c>
      <c r="AE8" s="4" t="str">
        <f t="shared" si="20"/>
        <v>non</v>
      </c>
    </row>
    <row r="9" spans="1:31">
      <c r="A9" s="4" t="s">
        <v>24</v>
      </c>
      <c r="B9" s="5" t="s">
        <v>31</v>
      </c>
      <c r="C9" s="5" t="s">
        <v>103</v>
      </c>
      <c r="D9" s="4">
        <v>1</v>
      </c>
      <c r="E9" s="8">
        <v>2</v>
      </c>
      <c r="F9" s="8">
        <v>1</v>
      </c>
      <c r="G9" s="8" t="str">
        <f t="shared" si="2"/>
        <v>2-1</v>
      </c>
      <c r="H9" s="4" t="s">
        <v>54</v>
      </c>
      <c r="I9" s="4" t="s">
        <v>55</v>
      </c>
      <c r="J9" s="8">
        <v>1</v>
      </c>
      <c r="K9" s="8">
        <v>0</v>
      </c>
      <c r="L9" s="6" t="str">
        <f t="shared" si="3"/>
        <v>1-0</v>
      </c>
      <c r="M9" s="4" t="str">
        <f t="shared" si="4"/>
        <v>non</v>
      </c>
      <c r="N9" s="4" t="str">
        <f t="shared" si="5"/>
        <v>non</v>
      </c>
      <c r="O9" s="4" t="str">
        <f t="shared" si="6"/>
        <v>victoire</v>
      </c>
      <c r="P9" s="4" t="str">
        <f t="shared" si="7"/>
        <v>defaite</v>
      </c>
      <c r="Q9" s="8">
        <f t="shared" si="8"/>
        <v>3</v>
      </c>
      <c r="R9" s="8">
        <f t="shared" si="9"/>
        <v>1</v>
      </c>
      <c r="S9" s="4" t="str">
        <f t="shared" si="10"/>
        <v>deuxieme mi temps</v>
      </c>
      <c r="T9" s="4" t="str">
        <f t="shared" si="0"/>
        <v>aucune</v>
      </c>
      <c r="U9" s="4" t="str">
        <f t="shared" si="1"/>
        <v>deuxieme mi temps</v>
      </c>
      <c r="V9" s="4" t="str">
        <f t="shared" si="11"/>
        <v>oui</v>
      </c>
      <c r="W9" s="4" t="str">
        <f t="shared" si="12"/>
        <v>non</v>
      </c>
      <c r="X9" s="4" t="str">
        <f t="shared" si="13"/>
        <v>non</v>
      </c>
      <c r="Y9" s="4" t="str">
        <f t="shared" si="14"/>
        <v>non</v>
      </c>
      <c r="Z9" s="4" t="str">
        <f t="shared" si="15"/>
        <v>non</v>
      </c>
      <c r="AA9" s="4" t="str">
        <f t="shared" si="16"/>
        <v>non</v>
      </c>
      <c r="AB9" s="4" t="str">
        <f t="shared" si="17"/>
        <v>non</v>
      </c>
      <c r="AC9" s="4" t="str">
        <f t="shared" si="18"/>
        <v>non</v>
      </c>
      <c r="AD9" s="4" t="str">
        <f t="shared" si="19"/>
        <v>oui</v>
      </c>
      <c r="AE9" s="4" t="str">
        <f t="shared" si="20"/>
        <v>non</v>
      </c>
    </row>
    <row r="10" spans="1:31">
      <c r="A10" s="4" t="s">
        <v>24</v>
      </c>
      <c r="B10" s="5" t="s">
        <v>32</v>
      </c>
      <c r="C10" s="5" t="s">
        <v>41</v>
      </c>
      <c r="D10" s="4">
        <v>1</v>
      </c>
      <c r="E10" s="8">
        <v>1</v>
      </c>
      <c r="F10" s="8">
        <v>3</v>
      </c>
      <c r="G10" s="8" t="str">
        <f t="shared" si="2"/>
        <v>1-3</v>
      </c>
      <c r="H10" s="4" t="s">
        <v>56</v>
      </c>
      <c r="I10" s="4" t="s">
        <v>57</v>
      </c>
      <c r="J10" s="8">
        <v>0</v>
      </c>
      <c r="K10" s="8">
        <v>0</v>
      </c>
      <c r="L10" s="6" t="str">
        <f t="shared" si="3"/>
        <v>0-0</v>
      </c>
      <c r="M10" s="4" t="str">
        <f t="shared" si="4"/>
        <v>non</v>
      </c>
      <c r="N10" s="4" t="str">
        <f t="shared" si="5"/>
        <v>non</v>
      </c>
      <c r="O10" s="4" t="str">
        <f t="shared" si="6"/>
        <v>defaite</v>
      </c>
      <c r="P10" s="4" t="str">
        <f t="shared" si="7"/>
        <v>victoire</v>
      </c>
      <c r="Q10" s="8">
        <f t="shared" si="8"/>
        <v>4</v>
      </c>
      <c r="R10" s="8">
        <f t="shared" si="9"/>
        <v>0</v>
      </c>
      <c r="S10" s="4" t="str">
        <f t="shared" si="10"/>
        <v>deuxieme mi temps</v>
      </c>
      <c r="T10" s="4" t="str">
        <f t="shared" si="0"/>
        <v>deuxieme mi temps</v>
      </c>
      <c r="U10" s="4" t="str">
        <f t="shared" si="1"/>
        <v>deuxieme mi temps</v>
      </c>
      <c r="V10" s="4" t="str">
        <f t="shared" si="11"/>
        <v>non</v>
      </c>
      <c r="W10" s="4" t="str">
        <f t="shared" si="12"/>
        <v>non</v>
      </c>
      <c r="X10" s="4" t="str">
        <f t="shared" si="13"/>
        <v>non</v>
      </c>
      <c r="Y10" s="4" t="str">
        <f t="shared" si="14"/>
        <v>non</v>
      </c>
      <c r="Z10" s="4" t="str">
        <f t="shared" si="15"/>
        <v>non</v>
      </c>
      <c r="AA10" s="4" t="str">
        <f t="shared" si="16"/>
        <v>oui</v>
      </c>
      <c r="AB10" s="4" t="str">
        <f t="shared" si="17"/>
        <v>non</v>
      </c>
      <c r="AC10" s="4" t="str">
        <f t="shared" si="18"/>
        <v>non</v>
      </c>
      <c r="AD10" s="4" t="str">
        <f t="shared" si="19"/>
        <v>oui</v>
      </c>
      <c r="AE10" s="4" t="str">
        <f t="shared" si="20"/>
        <v>non</v>
      </c>
    </row>
    <row r="11" spans="1:31">
      <c r="A11" s="4" t="s">
        <v>24</v>
      </c>
      <c r="B11" s="5" t="s">
        <v>33</v>
      </c>
      <c r="C11" s="5" t="s">
        <v>42</v>
      </c>
      <c r="D11" s="4">
        <v>1</v>
      </c>
      <c r="E11" s="8">
        <v>4</v>
      </c>
      <c r="F11" s="6">
        <v>0</v>
      </c>
      <c r="G11" s="8" t="str">
        <f t="shared" si="2"/>
        <v>4-0</v>
      </c>
      <c r="H11" s="4" t="s">
        <v>58</v>
      </c>
      <c r="I11" s="4" t="s">
        <v>45</v>
      </c>
      <c r="J11" s="8">
        <v>1</v>
      </c>
      <c r="K11" s="8">
        <v>0</v>
      </c>
      <c r="L11" s="6" t="str">
        <f t="shared" si="3"/>
        <v>1-0</v>
      </c>
      <c r="M11" s="4" t="str">
        <f t="shared" si="4"/>
        <v>oui</v>
      </c>
      <c r="N11" s="4" t="str">
        <f t="shared" si="5"/>
        <v>non</v>
      </c>
      <c r="O11" s="4" t="str">
        <f t="shared" si="6"/>
        <v>victoire</v>
      </c>
      <c r="P11" s="4" t="str">
        <f t="shared" si="7"/>
        <v>defaite</v>
      </c>
      <c r="Q11" s="8">
        <f t="shared" si="8"/>
        <v>4</v>
      </c>
      <c r="R11" s="8">
        <f t="shared" si="9"/>
        <v>1</v>
      </c>
      <c r="S11" s="4" t="str">
        <f t="shared" si="10"/>
        <v>deuxieme mi temps</v>
      </c>
      <c r="T11" s="4" t="str">
        <f t="shared" si="0"/>
        <v>deuxieme mi temps</v>
      </c>
      <c r="U11" s="4" t="str">
        <f t="shared" si="1"/>
        <v>aucune</v>
      </c>
      <c r="V11" s="4" t="str">
        <f t="shared" si="11"/>
        <v>non</v>
      </c>
      <c r="W11" s="4" t="str">
        <f t="shared" si="12"/>
        <v>non</v>
      </c>
      <c r="X11" s="4" t="str">
        <f t="shared" si="13"/>
        <v>non</v>
      </c>
      <c r="Y11" s="4" t="str">
        <f t="shared" si="14"/>
        <v>oui</v>
      </c>
      <c r="Z11" s="4" t="str">
        <f t="shared" si="15"/>
        <v>non</v>
      </c>
      <c r="AA11" s="4" t="str">
        <f t="shared" si="16"/>
        <v>non</v>
      </c>
      <c r="AB11" s="4" t="str">
        <f t="shared" si="17"/>
        <v>non</v>
      </c>
      <c r="AC11" s="4" t="str">
        <f t="shared" si="18"/>
        <v>non</v>
      </c>
      <c r="AD11" s="4" t="str">
        <f t="shared" si="19"/>
        <v>non</v>
      </c>
      <c r="AE11" s="4" t="str">
        <f t="shared" si="20"/>
        <v>non</v>
      </c>
    </row>
    <row r="12" spans="1:31">
      <c r="A12" s="4" t="s">
        <v>24</v>
      </c>
      <c r="B12" s="5" t="s">
        <v>61</v>
      </c>
      <c r="C12" s="5" t="s">
        <v>62</v>
      </c>
      <c r="D12" s="4">
        <v>2</v>
      </c>
      <c r="E12" s="8">
        <v>3</v>
      </c>
      <c r="F12" s="8">
        <v>1</v>
      </c>
      <c r="G12" s="8" t="str">
        <f t="shared" si="2"/>
        <v>3-1</v>
      </c>
      <c r="H12" s="4" t="s">
        <v>77</v>
      </c>
      <c r="I12" s="4" t="s">
        <v>78</v>
      </c>
      <c r="J12" s="8">
        <v>1</v>
      </c>
      <c r="K12" s="8">
        <v>0</v>
      </c>
      <c r="L12" s="6" t="str">
        <f t="shared" si="3"/>
        <v>1-0</v>
      </c>
      <c r="M12" s="4" t="str">
        <f t="shared" si="4"/>
        <v>non</v>
      </c>
      <c r="N12" s="4" t="str">
        <f t="shared" si="5"/>
        <v>non</v>
      </c>
      <c r="O12" s="4" t="str">
        <f t="shared" si="6"/>
        <v>victoire</v>
      </c>
      <c r="P12" s="4" t="str">
        <f t="shared" si="7"/>
        <v>defaite</v>
      </c>
      <c r="Q12" s="8">
        <f t="shared" si="8"/>
        <v>4</v>
      </c>
      <c r="R12" s="8">
        <f t="shared" si="9"/>
        <v>1</v>
      </c>
      <c r="S12" s="4" t="str">
        <f t="shared" si="10"/>
        <v>deuxieme mi temps</v>
      </c>
      <c r="T12" s="4" t="str">
        <f t="shared" si="0"/>
        <v>deuxieme mi temps</v>
      </c>
      <c r="U12" s="4" t="str">
        <f t="shared" si="1"/>
        <v>deuxieme mi temps</v>
      </c>
      <c r="V12" s="4" t="str">
        <f t="shared" si="11"/>
        <v>non</v>
      </c>
      <c r="W12" s="4" t="str">
        <f t="shared" si="12"/>
        <v>oui</v>
      </c>
      <c r="X12" s="4" t="str">
        <f t="shared" si="13"/>
        <v>non</v>
      </c>
      <c r="Y12" s="4" t="str">
        <f t="shared" si="14"/>
        <v>non</v>
      </c>
      <c r="Z12" s="4" t="str">
        <f t="shared" si="15"/>
        <v>non</v>
      </c>
      <c r="AA12" s="4" t="str">
        <f t="shared" si="16"/>
        <v>non</v>
      </c>
      <c r="AB12" s="4" t="str">
        <f t="shared" si="17"/>
        <v>non</v>
      </c>
      <c r="AC12" s="4" t="str">
        <f t="shared" si="18"/>
        <v>non</v>
      </c>
      <c r="AD12" s="4" t="str">
        <f t="shared" si="19"/>
        <v>oui</v>
      </c>
      <c r="AE12" s="4" t="str">
        <f t="shared" si="20"/>
        <v>non</v>
      </c>
    </row>
    <row r="13" spans="1:31">
      <c r="A13" s="4" t="s">
        <v>24</v>
      </c>
      <c r="B13" s="5" t="s">
        <v>63</v>
      </c>
      <c r="C13" s="5" t="s">
        <v>64</v>
      </c>
      <c r="D13" s="4">
        <v>2</v>
      </c>
      <c r="E13" s="8">
        <v>2</v>
      </c>
      <c r="F13" s="8">
        <v>1</v>
      </c>
      <c r="G13" s="8" t="str">
        <f t="shared" si="2"/>
        <v>2-1</v>
      </c>
      <c r="H13" s="4" t="s">
        <v>79</v>
      </c>
      <c r="I13" s="4" t="s">
        <v>80</v>
      </c>
      <c r="J13" s="8">
        <v>1</v>
      </c>
      <c r="K13" s="8">
        <v>0</v>
      </c>
      <c r="L13" s="6" t="str">
        <f t="shared" si="3"/>
        <v>1-0</v>
      </c>
      <c r="M13" s="4" t="str">
        <f t="shared" si="4"/>
        <v>non</v>
      </c>
      <c r="N13" s="4" t="str">
        <f t="shared" si="5"/>
        <v>non</v>
      </c>
      <c r="O13" s="4" t="str">
        <f t="shared" si="6"/>
        <v>victoire</v>
      </c>
      <c r="P13" s="4" t="str">
        <f t="shared" si="7"/>
        <v>defaite</v>
      </c>
      <c r="Q13" s="8">
        <f t="shared" si="8"/>
        <v>3</v>
      </c>
      <c r="R13" s="8">
        <f t="shared" si="9"/>
        <v>1</v>
      </c>
      <c r="S13" s="4" t="str">
        <f t="shared" si="10"/>
        <v>deuxieme mi temps</v>
      </c>
      <c r="T13" s="4" t="str">
        <f t="shared" si="0"/>
        <v>aucune</v>
      </c>
      <c r="U13" s="4" t="str">
        <f t="shared" si="1"/>
        <v>deuxieme mi temps</v>
      </c>
      <c r="V13" s="4" t="str">
        <f t="shared" si="11"/>
        <v>oui</v>
      </c>
      <c r="W13" s="4" t="str">
        <f t="shared" si="12"/>
        <v>non</v>
      </c>
      <c r="X13" s="4" t="str">
        <f t="shared" si="13"/>
        <v>non</v>
      </c>
      <c r="Y13" s="4" t="str">
        <f t="shared" si="14"/>
        <v>non</v>
      </c>
      <c r="Z13" s="4" t="str">
        <f t="shared" si="15"/>
        <v>non</v>
      </c>
      <c r="AA13" s="4" t="str">
        <f t="shared" si="16"/>
        <v>non</v>
      </c>
      <c r="AB13" s="4" t="str">
        <f t="shared" si="17"/>
        <v>non</v>
      </c>
      <c r="AC13" s="4" t="str">
        <f t="shared" si="18"/>
        <v>non</v>
      </c>
      <c r="AD13" s="4" t="str">
        <f t="shared" si="19"/>
        <v>oui</v>
      </c>
      <c r="AE13" s="4" t="str">
        <f t="shared" si="20"/>
        <v>non</v>
      </c>
    </row>
    <row r="14" spans="1:31">
      <c r="A14" s="4" t="s">
        <v>24</v>
      </c>
      <c r="B14" s="5" t="s">
        <v>65</v>
      </c>
      <c r="C14" s="5" t="s">
        <v>71</v>
      </c>
      <c r="D14" s="4">
        <v>2</v>
      </c>
      <c r="E14" s="8">
        <v>1</v>
      </c>
      <c r="F14" s="8">
        <v>1</v>
      </c>
      <c r="G14" s="8" t="str">
        <f t="shared" si="2"/>
        <v>1-1</v>
      </c>
      <c r="H14" s="4" t="s">
        <v>81</v>
      </c>
      <c r="I14" s="4" t="s">
        <v>82</v>
      </c>
      <c r="J14" s="8">
        <v>0</v>
      </c>
      <c r="K14" s="8">
        <v>0</v>
      </c>
      <c r="L14" s="6" t="str">
        <f t="shared" si="3"/>
        <v>0-0</v>
      </c>
      <c r="M14" s="4" t="str">
        <f t="shared" si="4"/>
        <v>non</v>
      </c>
      <c r="N14" s="4" t="str">
        <f t="shared" si="5"/>
        <v>non</v>
      </c>
      <c r="O14" s="4" t="str">
        <f t="shared" si="6"/>
        <v>nul</v>
      </c>
      <c r="P14" s="4" t="str">
        <f t="shared" si="7"/>
        <v>nul</v>
      </c>
      <c r="Q14" s="8">
        <f t="shared" si="8"/>
        <v>2</v>
      </c>
      <c r="R14" s="8">
        <f t="shared" si="9"/>
        <v>0</v>
      </c>
      <c r="S14" s="4" t="str">
        <f t="shared" si="10"/>
        <v>deuxieme mi temps</v>
      </c>
      <c r="T14" s="4" t="str">
        <f t="shared" si="0"/>
        <v>deuxieme mi temps</v>
      </c>
      <c r="U14" s="4" t="str">
        <f t="shared" si="1"/>
        <v>deuxieme mi temps</v>
      </c>
      <c r="V14" s="4" t="str">
        <f t="shared" si="11"/>
        <v>non</v>
      </c>
      <c r="W14" s="4" t="str">
        <f t="shared" si="12"/>
        <v>non</v>
      </c>
      <c r="X14" s="4" t="str">
        <f t="shared" si="13"/>
        <v>non</v>
      </c>
      <c r="Y14" s="4" t="str">
        <f t="shared" si="14"/>
        <v>non</v>
      </c>
      <c r="Z14" s="4" t="str">
        <f t="shared" si="15"/>
        <v>non</v>
      </c>
      <c r="AA14" s="4" t="str">
        <f t="shared" si="16"/>
        <v>non</v>
      </c>
      <c r="AB14" s="4" t="str">
        <f t="shared" si="17"/>
        <v>non</v>
      </c>
      <c r="AC14" s="4" t="str">
        <f t="shared" si="18"/>
        <v>non</v>
      </c>
      <c r="AD14" s="4" t="str">
        <f t="shared" si="19"/>
        <v>oui</v>
      </c>
      <c r="AE14" s="4" t="str">
        <f t="shared" si="20"/>
        <v>non</v>
      </c>
    </row>
    <row r="15" spans="1:31">
      <c r="A15" s="4" t="s">
        <v>24</v>
      </c>
      <c r="B15" s="5" t="s">
        <v>66</v>
      </c>
      <c r="C15" s="5" t="s">
        <v>72</v>
      </c>
      <c r="D15" s="4">
        <v>2</v>
      </c>
      <c r="E15" s="8">
        <v>1</v>
      </c>
      <c r="F15" s="8">
        <v>2</v>
      </c>
      <c r="G15" s="8" t="str">
        <f t="shared" si="2"/>
        <v>1-2</v>
      </c>
      <c r="H15" s="4" t="s">
        <v>83</v>
      </c>
      <c r="I15" s="4" t="s">
        <v>84</v>
      </c>
      <c r="J15" s="8">
        <v>0</v>
      </c>
      <c r="K15" s="8">
        <v>0</v>
      </c>
      <c r="L15" s="6" t="str">
        <f t="shared" si="3"/>
        <v>0-0</v>
      </c>
      <c r="M15" s="4" t="str">
        <f t="shared" si="4"/>
        <v>non</v>
      </c>
      <c r="N15" s="4" t="str">
        <f t="shared" si="5"/>
        <v>non</v>
      </c>
      <c r="O15" s="4" t="str">
        <f t="shared" si="6"/>
        <v>defaite</v>
      </c>
      <c r="P15" s="4" t="str">
        <f t="shared" si="7"/>
        <v>victoire</v>
      </c>
      <c r="Q15" s="8">
        <f t="shared" si="8"/>
        <v>3</v>
      </c>
      <c r="R15" s="8">
        <f t="shared" si="9"/>
        <v>0</v>
      </c>
      <c r="S15" s="4" t="str">
        <f t="shared" si="10"/>
        <v>deuxieme mi temps</v>
      </c>
      <c r="T15" s="4" t="str">
        <f t="shared" si="0"/>
        <v>deuxieme mi temps</v>
      </c>
      <c r="U15" s="4" t="str">
        <f t="shared" si="1"/>
        <v>deuxieme mi temps</v>
      </c>
      <c r="V15" s="4" t="str">
        <f t="shared" si="11"/>
        <v>non</v>
      </c>
      <c r="W15" s="4" t="str">
        <f t="shared" si="12"/>
        <v>non</v>
      </c>
      <c r="X15" s="4" t="str">
        <f t="shared" si="13"/>
        <v>non</v>
      </c>
      <c r="Y15" s="4" t="str">
        <f t="shared" si="14"/>
        <v>non</v>
      </c>
      <c r="Z15" s="4" t="str">
        <f t="shared" si="15"/>
        <v>oui</v>
      </c>
      <c r="AA15" s="4" t="str">
        <f t="shared" si="16"/>
        <v>non</v>
      </c>
      <c r="AB15" s="4" t="str">
        <f t="shared" si="17"/>
        <v>non</v>
      </c>
      <c r="AC15" s="4" t="str">
        <f t="shared" si="18"/>
        <v>non</v>
      </c>
      <c r="AD15" s="4" t="str">
        <f t="shared" si="19"/>
        <v>oui</v>
      </c>
      <c r="AE15" s="4" t="str">
        <f t="shared" si="20"/>
        <v>non</v>
      </c>
    </row>
    <row r="16" spans="1:31">
      <c r="A16" s="4" t="s">
        <v>24</v>
      </c>
      <c r="B16" s="5" t="s">
        <v>67</v>
      </c>
      <c r="C16" s="5" t="s">
        <v>73</v>
      </c>
      <c r="D16" s="4">
        <v>2</v>
      </c>
      <c r="E16" s="8">
        <v>1</v>
      </c>
      <c r="F16" s="8">
        <v>1</v>
      </c>
      <c r="G16" s="8" t="str">
        <f t="shared" si="2"/>
        <v>1-1</v>
      </c>
      <c r="H16" s="4" t="s">
        <v>85</v>
      </c>
      <c r="I16" s="4" t="s">
        <v>86</v>
      </c>
      <c r="J16" s="8">
        <v>0</v>
      </c>
      <c r="K16" s="8">
        <v>0</v>
      </c>
      <c r="L16" s="6" t="str">
        <f t="shared" si="3"/>
        <v>0-0</v>
      </c>
      <c r="M16" s="4" t="str">
        <f t="shared" si="4"/>
        <v>non</v>
      </c>
      <c r="N16" s="4" t="str">
        <f t="shared" si="5"/>
        <v>non</v>
      </c>
      <c r="O16" s="4" t="str">
        <f t="shared" si="6"/>
        <v>nul</v>
      </c>
      <c r="P16" s="4" t="str">
        <f t="shared" si="7"/>
        <v>nul</v>
      </c>
      <c r="Q16" s="8">
        <f t="shared" si="8"/>
        <v>2</v>
      </c>
      <c r="R16" s="8">
        <f t="shared" si="9"/>
        <v>0</v>
      </c>
      <c r="S16" s="4" t="str">
        <f t="shared" si="10"/>
        <v>deuxieme mi temps</v>
      </c>
      <c r="T16" s="4" t="str">
        <f t="shared" si="0"/>
        <v>deuxieme mi temps</v>
      </c>
      <c r="U16" s="4" t="str">
        <f t="shared" si="1"/>
        <v>deuxieme mi temps</v>
      </c>
      <c r="V16" s="4" t="str">
        <f t="shared" si="11"/>
        <v>non</v>
      </c>
      <c r="W16" s="4" t="str">
        <f t="shared" si="12"/>
        <v>non</v>
      </c>
      <c r="X16" s="4" t="str">
        <f t="shared" si="13"/>
        <v>non</v>
      </c>
      <c r="Y16" s="4" t="str">
        <f t="shared" si="14"/>
        <v>non</v>
      </c>
      <c r="Z16" s="4" t="str">
        <f t="shared" si="15"/>
        <v>non</v>
      </c>
      <c r="AA16" s="4" t="str">
        <f t="shared" si="16"/>
        <v>non</v>
      </c>
      <c r="AB16" s="4" t="str">
        <f t="shared" si="17"/>
        <v>non</v>
      </c>
      <c r="AC16" s="4" t="str">
        <f t="shared" si="18"/>
        <v>non</v>
      </c>
      <c r="AD16" s="4" t="str">
        <f t="shared" si="19"/>
        <v>oui</v>
      </c>
      <c r="AE16" s="4" t="str">
        <f t="shared" si="20"/>
        <v>non</v>
      </c>
    </row>
    <row r="17" spans="1:31">
      <c r="A17" s="4" t="s">
        <v>24</v>
      </c>
      <c r="B17" s="5" t="s">
        <v>68</v>
      </c>
      <c r="C17" s="5" t="s">
        <v>74</v>
      </c>
      <c r="D17" s="4">
        <v>2</v>
      </c>
      <c r="E17" s="8">
        <v>2</v>
      </c>
      <c r="F17" s="8">
        <v>0</v>
      </c>
      <c r="G17" s="8" t="str">
        <f t="shared" si="2"/>
        <v>2-0</v>
      </c>
      <c r="H17" s="4" t="s">
        <v>87</v>
      </c>
      <c r="I17" s="4"/>
      <c r="J17" s="8">
        <v>1</v>
      </c>
      <c r="K17" s="8">
        <v>0</v>
      </c>
      <c r="L17" s="6" t="str">
        <f t="shared" si="3"/>
        <v>1-0</v>
      </c>
      <c r="M17" s="4" t="str">
        <f t="shared" si="4"/>
        <v>oui</v>
      </c>
      <c r="N17" s="4" t="str">
        <f t="shared" si="5"/>
        <v>non</v>
      </c>
      <c r="O17" s="4" t="str">
        <f t="shared" si="6"/>
        <v>victoire</v>
      </c>
      <c r="P17" s="4" t="str">
        <f t="shared" si="7"/>
        <v>defaite</v>
      </c>
      <c r="Q17" s="8">
        <f t="shared" si="8"/>
        <v>2</v>
      </c>
      <c r="R17" s="8">
        <f t="shared" si="9"/>
        <v>1</v>
      </c>
      <c r="S17" s="4" t="str">
        <f t="shared" si="10"/>
        <v>aucune</v>
      </c>
      <c r="T17" s="4" t="str">
        <f t="shared" si="0"/>
        <v>aucune</v>
      </c>
      <c r="U17" s="4" t="str">
        <f t="shared" si="1"/>
        <v>aucune</v>
      </c>
      <c r="V17" s="4" t="str">
        <f t="shared" si="11"/>
        <v>non</v>
      </c>
      <c r="W17" s="4" t="str">
        <f t="shared" si="12"/>
        <v>oui</v>
      </c>
      <c r="X17" s="4" t="str">
        <f t="shared" si="13"/>
        <v>non</v>
      </c>
      <c r="Y17" s="4" t="str">
        <f t="shared" si="14"/>
        <v>non</v>
      </c>
      <c r="Z17" s="4" t="str">
        <f t="shared" si="15"/>
        <v>non</v>
      </c>
      <c r="AA17" s="4" t="str">
        <f t="shared" si="16"/>
        <v>non</v>
      </c>
      <c r="AB17" s="4" t="str">
        <f t="shared" si="17"/>
        <v>non</v>
      </c>
      <c r="AC17" s="4" t="str">
        <f t="shared" si="18"/>
        <v>non</v>
      </c>
      <c r="AD17" s="4" t="str">
        <f t="shared" si="19"/>
        <v>non</v>
      </c>
      <c r="AE17" s="4" t="str">
        <f t="shared" si="20"/>
        <v>non</v>
      </c>
    </row>
    <row r="18" spans="1:31">
      <c r="A18" s="4" t="s">
        <v>24</v>
      </c>
      <c r="B18" s="5" t="s">
        <v>41</v>
      </c>
      <c r="C18" s="5" t="s">
        <v>75</v>
      </c>
      <c r="D18" s="4">
        <v>2</v>
      </c>
      <c r="E18" s="8">
        <v>0</v>
      </c>
      <c r="F18" s="8">
        <v>0</v>
      </c>
      <c r="G18" s="8" t="str">
        <f t="shared" si="2"/>
        <v>0-0</v>
      </c>
      <c r="H18" s="4" t="s">
        <v>45</v>
      </c>
      <c r="I18" s="4" t="s">
        <v>45</v>
      </c>
      <c r="J18" s="8">
        <v>0</v>
      </c>
      <c r="K18" s="8">
        <v>0</v>
      </c>
      <c r="L18" s="6" t="str">
        <f t="shared" si="3"/>
        <v>0-0</v>
      </c>
      <c r="M18" s="4" t="str">
        <f t="shared" si="4"/>
        <v>oui</v>
      </c>
      <c r="N18" s="4" t="str">
        <f t="shared" si="5"/>
        <v>oui</v>
      </c>
      <c r="O18" s="4" t="str">
        <f t="shared" si="6"/>
        <v>nul</v>
      </c>
      <c r="P18" s="4" t="str">
        <f t="shared" si="7"/>
        <v>nul</v>
      </c>
      <c r="Q18" s="8">
        <f t="shared" si="8"/>
        <v>0</v>
      </c>
      <c r="R18" s="8">
        <f t="shared" si="9"/>
        <v>0</v>
      </c>
      <c r="S18" s="4" t="str">
        <f t="shared" si="10"/>
        <v>aucune</v>
      </c>
      <c r="T18" s="4" t="str">
        <f t="shared" si="0"/>
        <v>aucune</v>
      </c>
      <c r="U18" s="4" t="str">
        <f t="shared" si="1"/>
        <v>aucune</v>
      </c>
      <c r="V18" s="4" t="str">
        <f t="shared" si="11"/>
        <v>non</v>
      </c>
      <c r="W18" s="4" t="str">
        <f t="shared" si="12"/>
        <v>non</v>
      </c>
      <c r="X18" s="4" t="str">
        <f t="shared" si="13"/>
        <v>non</v>
      </c>
      <c r="Y18" s="4" t="str">
        <f t="shared" si="14"/>
        <v>non</v>
      </c>
      <c r="Z18" s="4" t="str">
        <f t="shared" si="15"/>
        <v>non</v>
      </c>
      <c r="AA18" s="4" t="str">
        <f t="shared" si="16"/>
        <v>non</v>
      </c>
      <c r="AB18" s="4" t="str">
        <f t="shared" si="17"/>
        <v>non</v>
      </c>
      <c r="AC18" s="4" t="str">
        <f t="shared" si="18"/>
        <v>non</v>
      </c>
      <c r="AD18" s="4" t="str">
        <f t="shared" si="19"/>
        <v>non</v>
      </c>
      <c r="AE18" s="4" t="str">
        <f t="shared" si="20"/>
        <v>non</v>
      </c>
    </row>
    <row r="19" spans="1:31">
      <c r="A19" s="4" t="s">
        <v>24</v>
      </c>
      <c r="B19" s="5" t="s">
        <v>69</v>
      </c>
      <c r="C19" s="5" t="s">
        <v>76</v>
      </c>
      <c r="D19" s="4">
        <v>2</v>
      </c>
      <c r="E19" s="8">
        <v>1</v>
      </c>
      <c r="F19" s="8">
        <v>0</v>
      </c>
      <c r="G19" s="8" t="str">
        <f t="shared" si="2"/>
        <v>1-0</v>
      </c>
      <c r="H19" s="4" t="s">
        <v>88</v>
      </c>
      <c r="I19" s="4" t="s">
        <v>45</v>
      </c>
      <c r="J19" s="8">
        <v>0</v>
      </c>
      <c r="K19" s="8">
        <v>0</v>
      </c>
      <c r="L19" s="6" t="str">
        <f t="shared" si="3"/>
        <v>0-0</v>
      </c>
      <c r="M19" s="4" t="str">
        <f t="shared" si="4"/>
        <v>oui</v>
      </c>
      <c r="N19" s="4" t="str">
        <f t="shared" si="5"/>
        <v>non</v>
      </c>
      <c r="O19" s="4" t="str">
        <f t="shared" si="6"/>
        <v>victoire</v>
      </c>
      <c r="P19" s="4" t="str">
        <f t="shared" si="7"/>
        <v>defaite</v>
      </c>
      <c r="Q19" s="8">
        <f t="shared" si="8"/>
        <v>1</v>
      </c>
      <c r="R19" s="8">
        <f t="shared" si="9"/>
        <v>0</v>
      </c>
      <c r="S19" s="4" t="str">
        <f t="shared" si="10"/>
        <v>deuxieme mi temps</v>
      </c>
      <c r="T19" s="4" t="str">
        <f t="shared" si="0"/>
        <v>deuxieme mi temps</v>
      </c>
      <c r="U19" s="4" t="str">
        <f t="shared" si="1"/>
        <v>aucune</v>
      </c>
      <c r="V19" s="4" t="str">
        <f t="shared" si="11"/>
        <v>oui</v>
      </c>
      <c r="W19" s="4" t="str">
        <f t="shared" si="12"/>
        <v>non</v>
      </c>
      <c r="X19" s="4" t="str">
        <f t="shared" si="13"/>
        <v>non</v>
      </c>
      <c r="Y19" s="4" t="str">
        <f t="shared" si="14"/>
        <v>non</v>
      </c>
      <c r="Z19" s="4" t="str">
        <f t="shared" si="15"/>
        <v>non</v>
      </c>
      <c r="AA19" s="4" t="str">
        <f t="shared" si="16"/>
        <v>non</v>
      </c>
      <c r="AB19" s="4" t="str">
        <f t="shared" si="17"/>
        <v>non</v>
      </c>
      <c r="AC19" s="4" t="str">
        <f t="shared" si="18"/>
        <v>non</v>
      </c>
      <c r="AD19" s="4" t="str">
        <f t="shared" si="19"/>
        <v>non</v>
      </c>
      <c r="AE19" s="4" t="str">
        <f t="shared" si="20"/>
        <v>non</v>
      </c>
    </row>
    <row r="20" spans="1:31">
      <c r="A20" s="4" t="s">
        <v>24</v>
      </c>
      <c r="B20" s="5" t="s">
        <v>70</v>
      </c>
      <c r="C20" s="5" t="s">
        <v>59</v>
      </c>
      <c r="D20" s="4">
        <v>2</v>
      </c>
      <c r="E20" s="8">
        <v>1</v>
      </c>
      <c r="F20" s="8">
        <v>3</v>
      </c>
      <c r="G20" s="8" t="str">
        <f t="shared" si="2"/>
        <v>1-3</v>
      </c>
      <c r="H20" s="4" t="s">
        <v>89</v>
      </c>
      <c r="I20" s="4" t="s">
        <v>90</v>
      </c>
      <c r="J20" s="8">
        <v>1</v>
      </c>
      <c r="K20" s="8">
        <v>0</v>
      </c>
      <c r="L20" s="6" t="str">
        <f t="shared" si="3"/>
        <v>1-0</v>
      </c>
      <c r="M20" s="4" t="str">
        <f t="shared" si="4"/>
        <v>non</v>
      </c>
      <c r="N20" s="4" t="str">
        <f t="shared" si="5"/>
        <v>non</v>
      </c>
      <c r="O20" s="4" t="str">
        <f t="shared" si="6"/>
        <v>defaite</v>
      </c>
      <c r="P20" s="4" t="str">
        <f t="shared" si="7"/>
        <v>victoire</v>
      </c>
      <c r="Q20" s="8">
        <f t="shared" si="8"/>
        <v>4</v>
      </c>
      <c r="R20" s="8">
        <f t="shared" si="9"/>
        <v>1</v>
      </c>
      <c r="S20" s="4" t="str">
        <f t="shared" si="10"/>
        <v>deuxieme mi temps</v>
      </c>
      <c r="T20" s="4" t="str">
        <f t="shared" si="0"/>
        <v>premiere mi temps</v>
      </c>
      <c r="U20" s="4" t="str">
        <f t="shared" si="1"/>
        <v>deuxieme mi temps</v>
      </c>
      <c r="V20" s="4" t="str">
        <f t="shared" si="11"/>
        <v>non</v>
      </c>
      <c r="W20" s="4" t="str">
        <f t="shared" si="12"/>
        <v>non</v>
      </c>
      <c r="X20" s="4" t="str">
        <f t="shared" si="13"/>
        <v>non</v>
      </c>
      <c r="Y20" s="4" t="str">
        <f t="shared" si="14"/>
        <v>non</v>
      </c>
      <c r="Z20" s="4" t="str">
        <f t="shared" si="15"/>
        <v>non</v>
      </c>
      <c r="AA20" s="4" t="str">
        <f t="shared" si="16"/>
        <v>oui</v>
      </c>
      <c r="AB20" s="4" t="str">
        <f t="shared" si="17"/>
        <v>non</v>
      </c>
      <c r="AC20" s="4" t="str">
        <f t="shared" si="18"/>
        <v>non</v>
      </c>
      <c r="AD20" s="4" t="str">
        <f t="shared" si="19"/>
        <v>oui</v>
      </c>
      <c r="AE20" s="4" t="str">
        <f t="shared" si="20"/>
        <v>non</v>
      </c>
    </row>
    <row r="21" spans="1:31">
      <c r="A21" s="4" t="s">
        <v>24</v>
      </c>
      <c r="B21" s="5" t="s">
        <v>40</v>
      </c>
      <c r="C21" s="5" t="s">
        <v>26</v>
      </c>
      <c r="D21" s="4">
        <v>2</v>
      </c>
      <c r="E21" s="8">
        <v>1</v>
      </c>
      <c r="F21" s="8">
        <v>0</v>
      </c>
      <c r="G21" s="8" t="str">
        <f t="shared" si="2"/>
        <v>1-0</v>
      </c>
      <c r="H21" s="4" t="s">
        <v>91</v>
      </c>
      <c r="I21" s="4" t="s">
        <v>45</v>
      </c>
      <c r="J21" s="8">
        <v>1</v>
      </c>
      <c r="K21" s="8">
        <v>0</v>
      </c>
      <c r="L21" s="6" t="str">
        <f t="shared" si="3"/>
        <v>1-0</v>
      </c>
      <c r="M21" s="4" t="str">
        <f t="shared" si="4"/>
        <v>oui</v>
      </c>
      <c r="N21" s="4" t="str">
        <f t="shared" si="5"/>
        <v>non</v>
      </c>
      <c r="O21" s="4" t="str">
        <f t="shared" si="6"/>
        <v>victoire</v>
      </c>
      <c r="P21" s="4" t="str">
        <f t="shared" si="7"/>
        <v>defaite</v>
      </c>
      <c r="Q21" s="8">
        <f t="shared" si="8"/>
        <v>1</v>
      </c>
      <c r="R21" s="8">
        <f t="shared" si="9"/>
        <v>1</v>
      </c>
      <c r="S21" s="4" t="str">
        <f t="shared" si="10"/>
        <v>premiere</v>
      </c>
      <c r="T21" s="4" t="str">
        <f t="shared" si="0"/>
        <v>premiere mi temps</v>
      </c>
      <c r="U21" s="4" t="str">
        <f t="shared" si="1"/>
        <v>aucune</v>
      </c>
      <c r="V21" s="4" t="str">
        <f t="shared" si="11"/>
        <v>oui</v>
      </c>
      <c r="W21" s="4" t="str">
        <f t="shared" si="12"/>
        <v>non</v>
      </c>
      <c r="X21" s="4" t="str">
        <f t="shared" si="13"/>
        <v>non</v>
      </c>
      <c r="Y21" s="4" t="str">
        <f t="shared" si="14"/>
        <v>non</v>
      </c>
      <c r="Z21" s="4" t="str">
        <f t="shared" si="15"/>
        <v>non</v>
      </c>
      <c r="AA21" s="4" t="str">
        <f t="shared" si="16"/>
        <v>non</v>
      </c>
      <c r="AB21" s="4" t="str">
        <f t="shared" si="17"/>
        <v>non</v>
      </c>
      <c r="AC21" s="4" t="str">
        <f t="shared" si="18"/>
        <v>non</v>
      </c>
      <c r="AD21" s="4" t="str">
        <f t="shared" si="19"/>
        <v>non</v>
      </c>
      <c r="AE21" s="4" t="str">
        <f t="shared" si="20"/>
        <v>non</v>
      </c>
    </row>
    <row r="22" spans="1:31">
      <c r="A22" s="4" t="s">
        <v>24</v>
      </c>
      <c r="B22" s="5" t="s">
        <v>33</v>
      </c>
      <c r="C22" s="5" t="s">
        <v>38</v>
      </c>
      <c r="D22" s="4">
        <v>3</v>
      </c>
      <c r="E22" s="8">
        <v>2</v>
      </c>
      <c r="F22" s="8">
        <v>2</v>
      </c>
      <c r="G22" s="8" t="str">
        <f t="shared" si="2"/>
        <v>2-2</v>
      </c>
      <c r="H22" s="4"/>
      <c r="I22" s="4"/>
      <c r="J22" s="8">
        <v>0</v>
      </c>
      <c r="K22" s="8">
        <v>2</v>
      </c>
      <c r="L22" s="6" t="str">
        <f t="shared" si="3"/>
        <v>0-2</v>
      </c>
      <c r="M22" s="4" t="str">
        <f t="shared" si="4"/>
        <v>non</v>
      </c>
      <c r="N22" s="4" t="str">
        <f t="shared" si="5"/>
        <v>non</v>
      </c>
      <c r="O22" s="4" t="str">
        <f t="shared" si="6"/>
        <v>nul</v>
      </c>
      <c r="P22" s="4" t="str">
        <f t="shared" si="7"/>
        <v>nul</v>
      </c>
      <c r="Q22" s="8">
        <f t="shared" si="8"/>
        <v>4</v>
      </c>
      <c r="R22" s="8">
        <f t="shared" si="9"/>
        <v>2</v>
      </c>
      <c r="S22" s="4" t="str">
        <f t="shared" si="10"/>
        <v>aucune</v>
      </c>
      <c r="T22" s="4" t="str">
        <f t="shared" si="0"/>
        <v>deuxieme mi temps</v>
      </c>
      <c r="U22" s="4" t="str">
        <f t="shared" si="1"/>
        <v>premiere mi temps</v>
      </c>
      <c r="V22" s="4" t="str">
        <f t="shared" si="11"/>
        <v>non</v>
      </c>
      <c r="W22" s="4" t="str">
        <f t="shared" si="12"/>
        <v>non</v>
      </c>
      <c r="X22" s="4" t="str">
        <f t="shared" si="13"/>
        <v>non</v>
      </c>
      <c r="Y22" s="4" t="str">
        <f t="shared" si="14"/>
        <v>non</v>
      </c>
      <c r="Z22" s="4" t="str">
        <f t="shared" si="15"/>
        <v>non</v>
      </c>
      <c r="AA22" s="4" t="str">
        <f t="shared" si="16"/>
        <v>non</v>
      </c>
      <c r="AB22" s="4" t="str">
        <f t="shared" si="17"/>
        <v>non</v>
      </c>
      <c r="AC22" s="4" t="str">
        <f t="shared" si="18"/>
        <v>non</v>
      </c>
      <c r="AD22" s="4" t="str">
        <f t="shared" si="19"/>
        <v>oui</v>
      </c>
      <c r="AE22" s="4" t="str">
        <f t="shared" si="20"/>
        <v>non</v>
      </c>
    </row>
    <row r="23" spans="1:31">
      <c r="A23" s="4" t="s">
        <v>24</v>
      </c>
      <c r="B23" s="5" t="s">
        <v>25</v>
      </c>
      <c r="C23" s="5" t="s">
        <v>41</v>
      </c>
      <c r="D23" s="4">
        <v>3</v>
      </c>
      <c r="E23" s="8">
        <v>2</v>
      </c>
      <c r="F23" s="8">
        <v>1</v>
      </c>
      <c r="G23" s="8" t="str">
        <f t="shared" si="2"/>
        <v>2-1</v>
      </c>
      <c r="H23" s="4"/>
      <c r="I23" s="4"/>
      <c r="J23" s="8">
        <v>0</v>
      </c>
      <c r="K23" s="8">
        <v>0</v>
      </c>
      <c r="L23" s="6" t="str">
        <f t="shared" si="3"/>
        <v>0-0</v>
      </c>
      <c r="M23" s="4" t="str">
        <f t="shared" si="4"/>
        <v>non</v>
      </c>
      <c r="N23" s="4" t="str">
        <f t="shared" si="5"/>
        <v>non</v>
      </c>
      <c r="O23" s="4" t="str">
        <f t="shared" si="6"/>
        <v>victoire</v>
      </c>
      <c r="P23" s="4" t="str">
        <f t="shared" si="7"/>
        <v>defaite</v>
      </c>
      <c r="Q23" s="8">
        <f t="shared" si="8"/>
        <v>3</v>
      </c>
      <c r="R23" s="8">
        <f t="shared" si="9"/>
        <v>0</v>
      </c>
      <c r="S23" s="4" t="str">
        <f t="shared" si="10"/>
        <v>deuxieme mi temps</v>
      </c>
      <c r="T23" s="4" t="str">
        <f t="shared" si="0"/>
        <v>deuxieme mi temps</v>
      </c>
      <c r="U23" s="4" t="str">
        <f t="shared" si="1"/>
        <v>deuxieme mi temps</v>
      </c>
      <c r="V23" s="4" t="str">
        <f t="shared" si="11"/>
        <v>oui</v>
      </c>
      <c r="W23" s="4" t="str">
        <f t="shared" si="12"/>
        <v>non</v>
      </c>
      <c r="X23" s="4" t="str">
        <f t="shared" si="13"/>
        <v>non</v>
      </c>
      <c r="Y23" s="4" t="str">
        <f t="shared" si="14"/>
        <v>non</v>
      </c>
      <c r="Z23" s="4" t="str">
        <f t="shared" si="15"/>
        <v>non</v>
      </c>
      <c r="AA23" s="4" t="str">
        <f t="shared" si="16"/>
        <v>non</v>
      </c>
      <c r="AB23" s="4" t="str">
        <f t="shared" si="17"/>
        <v>non</v>
      </c>
      <c r="AC23" s="4" t="str">
        <f t="shared" si="18"/>
        <v>non</v>
      </c>
      <c r="AD23" s="4" t="str">
        <f t="shared" si="19"/>
        <v>oui</v>
      </c>
      <c r="AE23" s="4" t="str">
        <f t="shared" si="20"/>
        <v>non</v>
      </c>
    </row>
    <row r="24" spans="1:31">
      <c r="A24" s="4" t="s">
        <v>24</v>
      </c>
      <c r="B24" s="5" t="s">
        <v>75</v>
      </c>
      <c r="C24" s="5" t="s">
        <v>103</v>
      </c>
      <c r="D24" s="4">
        <v>3</v>
      </c>
      <c r="E24" s="8">
        <v>3</v>
      </c>
      <c r="F24" s="8">
        <v>0</v>
      </c>
      <c r="G24" s="8" t="str">
        <f t="shared" si="2"/>
        <v>3-0</v>
      </c>
      <c r="H24" s="4"/>
      <c r="I24" s="4"/>
      <c r="J24" s="8">
        <v>2</v>
      </c>
      <c r="K24" s="8">
        <v>0</v>
      </c>
      <c r="L24" s="6" t="str">
        <f t="shared" si="3"/>
        <v>2-0</v>
      </c>
      <c r="M24" s="4" t="str">
        <f t="shared" si="4"/>
        <v>oui</v>
      </c>
      <c r="N24" s="4" t="str">
        <f t="shared" si="5"/>
        <v>non</v>
      </c>
      <c r="O24" s="4" t="str">
        <f t="shared" si="6"/>
        <v>victoire</v>
      </c>
      <c r="P24" s="4" t="str">
        <f t="shared" si="7"/>
        <v>defaite</v>
      </c>
      <c r="Q24" s="8">
        <f t="shared" si="8"/>
        <v>3</v>
      </c>
      <c r="R24" s="8">
        <f t="shared" si="9"/>
        <v>2</v>
      </c>
      <c r="S24" s="4" t="str">
        <f t="shared" si="10"/>
        <v>premiere</v>
      </c>
      <c r="T24" s="4" t="str">
        <f t="shared" si="0"/>
        <v>premiere mi temps</v>
      </c>
      <c r="U24" s="4" t="str">
        <f t="shared" si="1"/>
        <v>aucune</v>
      </c>
      <c r="V24" s="4" t="str">
        <f t="shared" si="11"/>
        <v>non</v>
      </c>
      <c r="W24" s="4" t="str">
        <f t="shared" si="12"/>
        <v>non</v>
      </c>
      <c r="X24" s="4" t="str">
        <f t="shared" si="13"/>
        <v>oui</v>
      </c>
      <c r="Y24" s="4" t="str">
        <f t="shared" si="14"/>
        <v>non</v>
      </c>
      <c r="Z24" s="4" t="str">
        <f t="shared" si="15"/>
        <v>non</v>
      </c>
      <c r="AA24" s="4" t="str">
        <f t="shared" si="16"/>
        <v>non</v>
      </c>
      <c r="AB24" s="4" t="str">
        <f t="shared" si="17"/>
        <v>non</v>
      </c>
      <c r="AC24" s="4" t="str">
        <f t="shared" si="18"/>
        <v>non</v>
      </c>
      <c r="AD24" s="4" t="str">
        <f t="shared" si="19"/>
        <v>non</v>
      </c>
      <c r="AE24" s="4" t="str">
        <f t="shared" si="20"/>
        <v>non</v>
      </c>
    </row>
    <row r="25" spans="1:31">
      <c r="A25" s="4" t="s">
        <v>24</v>
      </c>
      <c r="B25" s="5" t="s">
        <v>66</v>
      </c>
      <c r="C25" s="5" t="s">
        <v>40</v>
      </c>
      <c r="D25" s="4">
        <v>3</v>
      </c>
      <c r="E25" s="8">
        <v>4</v>
      </c>
      <c r="F25" s="8">
        <v>1</v>
      </c>
      <c r="G25" s="8" t="str">
        <f t="shared" si="2"/>
        <v>4-1</v>
      </c>
      <c r="H25" s="4"/>
      <c r="I25" s="4"/>
      <c r="J25" s="8">
        <v>1</v>
      </c>
      <c r="K25" s="8">
        <v>0</v>
      </c>
      <c r="L25" s="6" t="str">
        <f t="shared" si="3"/>
        <v>1-0</v>
      </c>
      <c r="M25" s="4" t="str">
        <f t="shared" si="4"/>
        <v>non</v>
      </c>
      <c r="N25" s="4" t="str">
        <f t="shared" si="5"/>
        <v>non</v>
      </c>
      <c r="O25" s="4" t="str">
        <f t="shared" si="6"/>
        <v>victoire</v>
      </c>
      <c r="P25" s="4" t="str">
        <f t="shared" si="7"/>
        <v>defaite</v>
      </c>
      <c r="Q25" s="8">
        <f t="shared" si="8"/>
        <v>5</v>
      </c>
      <c r="R25" s="8">
        <f t="shared" si="9"/>
        <v>1</v>
      </c>
      <c r="S25" s="4" t="str">
        <f t="shared" si="10"/>
        <v>deuxieme mi temps</v>
      </c>
      <c r="T25" s="4" t="str">
        <f t="shared" si="0"/>
        <v>deuxieme mi temps</v>
      </c>
      <c r="U25" s="4" t="str">
        <f t="shared" si="1"/>
        <v>deuxieme mi temps</v>
      </c>
      <c r="V25" s="4" t="str">
        <f t="shared" si="11"/>
        <v>non</v>
      </c>
      <c r="W25" s="4" t="str">
        <f t="shared" si="12"/>
        <v>non</v>
      </c>
      <c r="X25" s="4" t="str">
        <f t="shared" si="13"/>
        <v>oui</v>
      </c>
      <c r="Y25" s="4" t="str">
        <f t="shared" si="14"/>
        <v>non</v>
      </c>
      <c r="Z25" s="4" t="str">
        <f t="shared" si="15"/>
        <v>non</v>
      </c>
      <c r="AA25" s="4" t="str">
        <f t="shared" si="16"/>
        <v>non</v>
      </c>
      <c r="AB25" s="4" t="str">
        <f t="shared" si="17"/>
        <v>non</v>
      </c>
      <c r="AC25" s="4" t="str">
        <f t="shared" si="18"/>
        <v>non</v>
      </c>
      <c r="AD25" s="4" t="str">
        <f t="shared" si="19"/>
        <v>oui</v>
      </c>
      <c r="AE25" s="4" t="str">
        <f t="shared" si="20"/>
        <v>non</v>
      </c>
    </row>
    <row r="26" spans="1:31">
      <c r="A26" s="4" t="s">
        <v>24</v>
      </c>
      <c r="B26" s="5" t="s">
        <v>29</v>
      </c>
      <c r="C26" s="5" t="s">
        <v>71</v>
      </c>
      <c r="D26" s="4">
        <v>3</v>
      </c>
      <c r="E26" s="8">
        <v>0</v>
      </c>
      <c r="F26" s="8">
        <v>0</v>
      </c>
      <c r="G26" s="8" t="str">
        <f t="shared" si="2"/>
        <v>0-0</v>
      </c>
      <c r="H26" s="4"/>
      <c r="I26" s="4"/>
      <c r="J26" s="8">
        <v>0</v>
      </c>
      <c r="K26" s="8">
        <v>0</v>
      </c>
      <c r="L26" s="6" t="str">
        <f t="shared" si="3"/>
        <v>0-0</v>
      </c>
      <c r="M26" s="4" t="str">
        <f t="shared" si="4"/>
        <v>oui</v>
      </c>
      <c r="N26" s="4" t="str">
        <f t="shared" si="5"/>
        <v>oui</v>
      </c>
      <c r="O26" s="4" t="str">
        <f t="shared" si="6"/>
        <v>nul</v>
      </c>
      <c r="P26" s="4" t="str">
        <f t="shared" si="7"/>
        <v>nul</v>
      </c>
      <c r="Q26" s="8">
        <f t="shared" si="8"/>
        <v>0</v>
      </c>
      <c r="R26" s="8">
        <f t="shared" si="9"/>
        <v>0</v>
      </c>
      <c r="S26" s="4" t="str">
        <f t="shared" si="10"/>
        <v>aucune</v>
      </c>
      <c r="T26" s="4" t="str">
        <f t="shared" si="0"/>
        <v>aucune</v>
      </c>
      <c r="U26" s="4" t="str">
        <f t="shared" si="1"/>
        <v>aucune</v>
      </c>
      <c r="V26" s="4" t="str">
        <f t="shared" si="11"/>
        <v>non</v>
      </c>
      <c r="W26" s="4" t="str">
        <f t="shared" si="12"/>
        <v>non</v>
      </c>
      <c r="X26" s="4" t="str">
        <f t="shared" si="13"/>
        <v>non</v>
      </c>
      <c r="Y26" s="4" t="str">
        <f t="shared" si="14"/>
        <v>non</v>
      </c>
      <c r="Z26" s="4" t="str">
        <f t="shared" si="15"/>
        <v>non</v>
      </c>
      <c r="AA26" s="4" t="str">
        <f t="shared" si="16"/>
        <v>non</v>
      </c>
      <c r="AB26" s="4" t="str">
        <f t="shared" si="17"/>
        <v>non</v>
      </c>
      <c r="AC26" s="4" t="str">
        <f t="shared" si="18"/>
        <v>non</v>
      </c>
      <c r="AD26" s="4" t="str">
        <f t="shared" si="19"/>
        <v>non</v>
      </c>
      <c r="AE26" s="4" t="str">
        <f t="shared" si="20"/>
        <v>non</v>
      </c>
    </row>
    <row r="27" spans="1:31">
      <c r="A27" s="4" t="s">
        <v>24</v>
      </c>
      <c r="B27" s="5" t="s">
        <v>32</v>
      </c>
      <c r="C27" s="5" t="s">
        <v>34</v>
      </c>
      <c r="D27" s="4">
        <v>3</v>
      </c>
      <c r="E27" s="8">
        <v>1</v>
      </c>
      <c r="F27" s="8">
        <v>1</v>
      </c>
      <c r="G27" s="8" t="str">
        <f t="shared" si="2"/>
        <v>1-1</v>
      </c>
      <c r="H27" s="4"/>
      <c r="I27" s="4"/>
      <c r="J27" s="8">
        <v>0</v>
      </c>
      <c r="K27" s="8">
        <v>1</v>
      </c>
      <c r="L27" s="6" t="str">
        <f t="shared" si="3"/>
        <v>0-1</v>
      </c>
      <c r="M27" s="4" t="str">
        <f t="shared" si="4"/>
        <v>non</v>
      </c>
      <c r="N27" s="4" t="str">
        <f t="shared" si="5"/>
        <v>non</v>
      </c>
      <c r="O27" s="4" t="str">
        <f t="shared" si="6"/>
        <v>nul</v>
      </c>
      <c r="P27" s="4" t="str">
        <f t="shared" si="7"/>
        <v>nul</v>
      </c>
      <c r="Q27" s="8">
        <f t="shared" si="8"/>
        <v>2</v>
      </c>
      <c r="R27" s="8">
        <f t="shared" si="9"/>
        <v>1</v>
      </c>
      <c r="S27" s="4" t="str">
        <f t="shared" si="10"/>
        <v>aucune</v>
      </c>
      <c r="T27" s="4" t="str">
        <f t="shared" si="0"/>
        <v>deuxieme mi temps</v>
      </c>
      <c r="U27" s="4" t="str">
        <f t="shared" si="1"/>
        <v>premiere mi temps</v>
      </c>
      <c r="V27" s="4" t="str">
        <f t="shared" si="11"/>
        <v>non</v>
      </c>
      <c r="W27" s="4" t="str">
        <f t="shared" si="12"/>
        <v>non</v>
      </c>
      <c r="X27" s="4" t="str">
        <f t="shared" si="13"/>
        <v>non</v>
      </c>
      <c r="Y27" s="4" t="str">
        <f t="shared" si="14"/>
        <v>non</v>
      </c>
      <c r="Z27" s="4" t="str">
        <f t="shared" si="15"/>
        <v>non</v>
      </c>
      <c r="AA27" s="4" t="str">
        <f t="shared" si="16"/>
        <v>non</v>
      </c>
      <c r="AB27" s="4" t="str">
        <f t="shared" si="17"/>
        <v>non</v>
      </c>
      <c r="AC27" s="4" t="str">
        <f t="shared" si="18"/>
        <v>non</v>
      </c>
      <c r="AD27" s="4" t="str">
        <f t="shared" si="19"/>
        <v>oui</v>
      </c>
      <c r="AE27" s="4" t="str">
        <f t="shared" si="20"/>
        <v>non</v>
      </c>
    </row>
    <row r="28" spans="1:31">
      <c r="A28" s="4" t="s">
        <v>24</v>
      </c>
      <c r="B28" s="5" t="s">
        <v>30</v>
      </c>
      <c r="C28" s="5" t="s">
        <v>39</v>
      </c>
      <c r="D28" s="4">
        <v>3</v>
      </c>
      <c r="E28" s="8">
        <v>0</v>
      </c>
      <c r="F28" s="8">
        <v>4</v>
      </c>
      <c r="G28" s="8" t="str">
        <f t="shared" si="2"/>
        <v>0-4</v>
      </c>
      <c r="H28" s="4"/>
      <c r="I28" s="4"/>
      <c r="J28" s="8">
        <v>0</v>
      </c>
      <c r="K28" s="8">
        <v>0</v>
      </c>
      <c r="L28" s="6" t="str">
        <f t="shared" si="3"/>
        <v>0-0</v>
      </c>
      <c r="M28" s="4" t="str">
        <f t="shared" si="4"/>
        <v>non</v>
      </c>
      <c r="N28" s="4" t="str">
        <f t="shared" si="5"/>
        <v>oui</v>
      </c>
      <c r="O28" s="4" t="str">
        <f t="shared" si="6"/>
        <v>defaite</v>
      </c>
      <c r="P28" s="4" t="str">
        <f t="shared" si="7"/>
        <v>victoire</v>
      </c>
      <c r="Q28" s="8">
        <f t="shared" si="8"/>
        <v>4</v>
      </c>
      <c r="R28" s="8">
        <f t="shared" si="9"/>
        <v>0</v>
      </c>
      <c r="S28" s="4" t="str">
        <f t="shared" si="10"/>
        <v>deuxieme mi temps</v>
      </c>
      <c r="T28" s="4" t="str">
        <f t="shared" si="0"/>
        <v>aucune</v>
      </c>
      <c r="U28" s="4" t="str">
        <f t="shared" si="1"/>
        <v>deuxieme mi temps</v>
      </c>
      <c r="V28" s="4" t="str">
        <f t="shared" si="11"/>
        <v>non</v>
      </c>
      <c r="W28" s="4" t="str">
        <f t="shared" si="12"/>
        <v>non</v>
      </c>
      <c r="X28" s="4" t="str">
        <f t="shared" si="13"/>
        <v>non</v>
      </c>
      <c r="Y28" s="4" t="str">
        <f t="shared" si="14"/>
        <v>non</v>
      </c>
      <c r="Z28" s="4" t="str">
        <f t="shared" si="15"/>
        <v>non</v>
      </c>
      <c r="AA28" s="4" t="str">
        <f t="shared" si="16"/>
        <v>non</v>
      </c>
      <c r="AB28" s="4" t="str">
        <f t="shared" si="17"/>
        <v>non</v>
      </c>
      <c r="AC28" s="4" t="str">
        <f t="shared" si="18"/>
        <v>oui</v>
      </c>
      <c r="AD28" s="4" t="str">
        <f t="shared" si="19"/>
        <v>non</v>
      </c>
      <c r="AE28" s="4" t="str">
        <f t="shared" si="20"/>
        <v>non</v>
      </c>
    </row>
    <row r="29" spans="1:31">
      <c r="A29" s="4" t="s">
        <v>24</v>
      </c>
      <c r="B29" s="5" t="s">
        <v>63</v>
      </c>
      <c r="C29" s="5" t="s">
        <v>37</v>
      </c>
      <c r="D29" s="4">
        <v>3</v>
      </c>
      <c r="E29" s="8">
        <v>1</v>
      </c>
      <c r="F29" s="8">
        <v>0</v>
      </c>
      <c r="G29" s="8" t="str">
        <f t="shared" si="2"/>
        <v>1-0</v>
      </c>
      <c r="H29" s="4"/>
      <c r="I29" s="4"/>
      <c r="J29" s="8">
        <v>0</v>
      </c>
      <c r="K29" s="8">
        <v>0</v>
      </c>
      <c r="L29" s="6" t="str">
        <f t="shared" si="3"/>
        <v>0-0</v>
      </c>
      <c r="M29" s="4" t="str">
        <f t="shared" si="4"/>
        <v>oui</v>
      </c>
      <c r="N29" s="4" t="str">
        <f t="shared" si="5"/>
        <v>non</v>
      </c>
      <c r="O29" s="4" t="str">
        <f t="shared" si="6"/>
        <v>victoire</v>
      </c>
      <c r="P29" s="4" t="str">
        <f t="shared" si="7"/>
        <v>defaite</v>
      </c>
      <c r="Q29" s="8">
        <f t="shared" si="8"/>
        <v>1</v>
      </c>
      <c r="R29" s="8">
        <f t="shared" si="9"/>
        <v>0</v>
      </c>
      <c r="S29" s="4" t="str">
        <f t="shared" si="10"/>
        <v>deuxieme mi temps</v>
      </c>
      <c r="T29" s="4" t="str">
        <f t="shared" si="0"/>
        <v>deuxieme mi temps</v>
      </c>
      <c r="U29" s="4" t="str">
        <f t="shared" si="1"/>
        <v>aucune</v>
      </c>
      <c r="V29" s="4" t="str">
        <f t="shared" si="11"/>
        <v>oui</v>
      </c>
      <c r="W29" s="4" t="str">
        <f t="shared" si="12"/>
        <v>non</v>
      </c>
      <c r="X29" s="4" t="str">
        <f t="shared" si="13"/>
        <v>non</v>
      </c>
      <c r="Y29" s="4" t="str">
        <f t="shared" si="14"/>
        <v>non</v>
      </c>
      <c r="Z29" s="4" t="str">
        <f t="shared" si="15"/>
        <v>non</v>
      </c>
      <c r="AA29" s="4" t="str">
        <f t="shared" si="16"/>
        <v>non</v>
      </c>
      <c r="AB29" s="4" t="str">
        <f t="shared" si="17"/>
        <v>non</v>
      </c>
      <c r="AC29" s="4" t="str">
        <f t="shared" si="18"/>
        <v>non</v>
      </c>
      <c r="AD29" s="4" t="str">
        <f t="shared" si="19"/>
        <v>non</v>
      </c>
      <c r="AE29" s="4" t="str">
        <f t="shared" si="20"/>
        <v>non</v>
      </c>
    </row>
    <row r="30" spans="1:31">
      <c r="A30" s="4" t="s">
        <v>24</v>
      </c>
      <c r="B30" s="5" t="s">
        <v>59</v>
      </c>
      <c r="C30" s="5" t="s">
        <v>76</v>
      </c>
      <c r="D30" s="4">
        <v>3</v>
      </c>
      <c r="E30" s="8">
        <v>3</v>
      </c>
      <c r="F30" s="8">
        <v>1</v>
      </c>
      <c r="G30" s="8" t="str">
        <f t="shared" si="2"/>
        <v>3-1</v>
      </c>
      <c r="H30" s="4"/>
      <c r="I30" s="4"/>
      <c r="J30" s="8">
        <v>1</v>
      </c>
      <c r="K30" s="8">
        <v>1</v>
      </c>
      <c r="L30" s="6" t="str">
        <f t="shared" si="3"/>
        <v>1-1</v>
      </c>
      <c r="M30" s="4" t="str">
        <f t="shared" si="4"/>
        <v>non</v>
      </c>
      <c r="N30" s="4" t="str">
        <f t="shared" si="5"/>
        <v>non</v>
      </c>
      <c r="O30" s="4" t="str">
        <f t="shared" si="6"/>
        <v>victoire</v>
      </c>
      <c r="P30" s="4" t="str">
        <f t="shared" si="7"/>
        <v>defaite</v>
      </c>
      <c r="Q30" s="8">
        <f t="shared" si="8"/>
        <v>4</v>
      </c>
      <c r="R30" s="8">
        <f t="shared" si="9"/>
        <v>2</v>
      </c>
      <c r="S30" s="4" t="str">
        <f t="shared" si="10"/>
        <v>aucune</v>
      </c>
      <c r="T30" s="4" t="str">
        <f t="shared" si="0"/>
        <v>deuxieme mi temps</v>
      </c>
      <c r="U30" s="4" t="str">
        <f t="shared" si="1"/>
        <v>premiere mi temps</v>
      </c>
      <c r="V30" s="4" t="str">
        <f t="shared" si="11"/>
        <v>non</v>
      </c>
      <c r="W30" s="4" t="str">
        <f t="shared" si="12"/>
        <v>oui</v>
      </c>
      <c r="X30" s="4" t="str">
        <f t="shared" si="13"/>
        <v>non</v>
      </c>
      <c r="Y30" s="4" t="str">
        <f t="shared" si="14"/>
        <v>non</v>
      </c>
      <c r="Z30" s="4" t="str">
        <f t="shared" si="15"/>
        <v>non</v>
      </c>
      <c r="AA30" s="4" t="str">
        <f t="shared" si="16"/>
        <v>non</v>
      </c>
      <c r="AB30" s="4" t="str">
        <f t="shared" si="17"/>
        <v>non</v>
      </c>
      <c r="AC30" s="4" t="str">
        <f t="shared" si="18"/>
        <v>non</v>
      </c>
      <c r="AD30" s="4" t="str">
        <f t="shared" si="19"/>
        <v>oui</v>
      </c>
      <c r="AE30" s="4" t="str">
        <f t="shared" si="20"/>
        <v>oui</v>
      </c>
    </row>
    <row r="31" spans="1:31">
      <c r="A31" s="4" t="s">
        <v>24</v>
      </c>
      <c r="B31" s="5" t="s">
        <v>26</v>
      </c>
      <c r="C31" s="5" t="s">
        <v>35</v>
      </c>
      <c r="D31" s="4">
        <v>3</v>
      </c>
      <c r="E31" s="8">
        <v>2</v>
      </c>
      <c r="F31" s="8">
        <v>0</v>
      </c>
      <c r="G31" s="8" t="str">
        <f t="shared" si="2"/>
        <v>2-0</v>
      </c>
      <c r="H31" s="4"/>
      <c r="I31" s="4"/>
      <c r="J31" s="8">
        <v>1</v>
      </c>
      <c r="K31" s="8">
        <v>0</v>
      </c>
      <c r="L31" s="6" t="str">
        <f t="shared" si="3"/>
        <v>1-0</v>
      </c>
      <c r="M31" s="4" t="str">
        <f t="shared" si="4"/>
        <v>oui</v>
      </c>
      <c r="N31" s="4" t="str">
        <f t="shared" si="5"/>
        <v>non</v>
      </c>
      <c r="O31" s="4" t="str">
        <f t="shared" si="6"/>
        <v>victoire</v>
      </c>
      <c r="P31" s="4" t="str">
        <f t="shared" si="7"/>
        <v>defaite</v>
      </c>
      <c r="Q31" s="8">
        <f t="shared" si="8"/>
        <v>2</v>
      </c>
      <c r="R31" s="8">
        <f t="shared" si="9"/>
        <v>1</v>
      </c>
      <c r="S31" s="4" t="str">
        <f t="shared" si="10"/>
        <v>aucune</v>
      </c>
      <c r="T31" s="4" t="str">
        <f t="shared" si="0"/>
        <v>aucune</v>
      </c>
      <c r="U31" s="4" t="str">
        <f t="shared" si="1"/>
        <v>aucune</v>
      </c>
      <c r="V31" s="4" t="str">
        <f t="shared" si="11"/>
        <v>non</v>
      </c>
      <c r="W31" s="4" t="str">
        <f t="shared" si="12"/>
        <v>oui</v>
      </c>
      <c r="X31" s="4" t="str">
        <f t="shared" si="13"/>
        <v>non</v>
      </c>
      <c r="Y31" s="4" t="str">
        <f t="shared" si="14"/>
        <v>non</v>
      </c>
      <c r="Z31" s="4" t="str">
        <f t="shared" si="15"/>
        <v>non</v>
      </c>
      <c r="AA31" s="4" t="str">
        <f t="shared" si="16"/>
        <v>non</v>
      </c>
      <c r="AB31" s="4" t="str">
        <f t="shared" si="17"/>
        <v>non</v>
      </c>
      <c r="AC31" s="4" t="str">
        <f t="shared" si="18"/>
        <v>non</v>
      </c>
      <c r="AD31" s="4" t="str">
        <f t="shared" si="19"/>
        <v>non</v>
      </c>
      <c r="AE31" s="4" t="str">
        <f t="shared" si="20"/>
        <v>non</v>
      </c>
    </row>
    <row r="32" spans="1:31">
      <c r="A32" s="4" t="s">
        <v>24</v>
      </c>
      <c r="B32" s="5" t="s">
        <v>41</v>
      </c>
      <c r="C32" s="5" t="s">
        <v>62</v>
      </c>
      <c r="D32" s="4">
        <v>4</v>
      </c>
      <c r="E32" s="8">
        <v>2</v>
      </c>
      <c r="F32" s="8">
        <v>3</v>
      </c>
      <c r="G32" s="8" t="str">
        <f t="shared" si="2"/>
        <v>2-3</v>
      </c>
      <c r="H32" s="4"/>
      <c r="I32" s="4"/>
      <c r="J32" s="8">
        <v>0</v>
      </c>
      <c r="K32" s="8">
        <v>1</v>
      </c>
      <c r="L32" s="6" t="str">
        <f t="shared" si="3"/>
        <v>0-1</v>
      </c>
      <c r="M32" s="4" t="str">
        <f t="shared" si="4"/>
        <v>non</v>
      </c>
      <c r="N32" s="4" t="str">
        <f t="shared" si="5"/>
        <v>non</v>
      </c>
      <c r="O32" s="4" t="str">
        <f t="shared" si="6"/>
        <v>defaite</v>
      </c>
      <c r="P32" s="4" t="str">
        <f t="shared" si="7"/>
        <v>victoire</v>
      </c>
      <c r="Q32" s="8">
        <f t="shared" si="8"/>
        <v>5</v>
      </c>
      <c r="R32" s="8">
        <f t="shared" si="9"/>
        <v>1</v>
      </c>
      <c r="S32" s="4" t="str">
        <f t="shared" si="10"/>
        <v>deuxieme mi temps</v>
      </c>
      <c r="T32" s="4" t="str">
        <f t="shared" si="0"/>
        <v>deuxieme mi temps</v>
      </c>
      <c r="U32" s="4" t="str">
        <f t="shared" si="1"/>
        <v>deuxieme mi temps</v>
      </c>
      <c r="V32" s="4" t="str">
        <f t="shared" si="11"/>
        <v>non</v>
      </c>
      <c r="W32" s="4" t="str">
        <f t="shared" si="12"/>
        <v>non</v>
      </c>
      <c r="X32" s="4" t="str">
        <f t="shared" si="13"/>
        <v>non</v>
      </c>
      <c r="Y32" s="4" t="str">
        <f t="shared" si="14"/>
        <v>non</v>
      </c>
      <c r="Z32" s="4" t="str">
        <f t="shared" si="15"/>
        <v>oui</v>
      </c>
      <c r="AA32" s="4" t="str">
        <f t="shared" si="16"/>
        <v>non</v>
      </c>
      <c r="AB32" s="4" t="str">
        <f t="shared" si="17"/>
        <v>non</v>
      </c>
      <c r="AC32" s="4" t="str">
        <f t="shared" si="18"/>
        <v>non</v>
      </c>
      <c r="AD32" s="4" t="str">
        <f t="shared" si="19"/>
        <v>oui</v>
      </c>
      <c r="AE32" s="4" t="str">
        <f t="shared" si="20"/>
        <v>non</v>
      </c>
    </row>
    <row r="33" spans="1:31">
      <c r="A33" s="4" t="s">
        <v>24</v>
      </c>
      <c r="B33" s="5" t="s">
        <v>38</v>
      </c>
      <c r="C33" s="5" t="s">
        <v>64</v>
      </c>
      <c r="D33" s="4">
        <v>4</v>
      </c>
      <c r="E33" s="8">
        <v>2</v>
      </c>
      <c r="F33" s="8">
        <v>0</v>
      </c>
      <c r="G33" s="8" t="str">
        <f t="shared" si="2"/>
        <v>2-0</v>
      </c>
      <c r="H33" s="4"/>
      <c r="I33" s="4"/>
      <c r="J33" s="8">
        <v>2</v>
      </c>
      <c r="K33" s="8">
        <v>0</v>
      </c>
      <c r="L33" s="6" t="str">
        <f t="shared" si="3"/>
        <v>2-0</v>
      </c>
      <c r="M33" s="4" t="str">
        <f t="shared" si="4"/>
        <v>oui</v>
      </c>
      <c r="N33" s="4" t="str">
        <f t="shared" si="5"/>
        <v>non</v>
      </c>
      <c r="O33" s="4" t="str">
        <f t="shared" si="6"/>
        <v>victoire</v>
      </c>
      <c r="P33" s="4" t="str">
        <f t="shared" si="7"/>
        <v>defaite</v>
      </c>
      <c r="Q33" s="8">
        <f t="shared" si="8"/>
        <v>2</v>
      </c>
      <c r="R33" s="8">
        <f t="shared" si="9"/>
        <v>2</v>
      </c>
      <c r="S33" s="4" t="str">
        <f t="shared" si="10"/>
        <v>premiere</v>
      </c>
      <c r="T33" s="4" t="str">
        <f t="shared" si="0"/>
        <v>premiere mi temps</v>
      </c>
      <c r="U33" s="4" t="str">
        <f t="shared" si="1"/>
        <v>aucune</v>
      </c>
      <c r="V33" s="4" t="str">
        <f t="shared" si="11"/>
        <v>non</v>
      </c>
      <c r="W33" s="4" t="str">
        <f t="shared" si="12"/>
        <v>oui</v>
      </c>
      <c r="X33" s="4" t="str">
        <f t="shared" si="13"/>
        <v>non</v>
      </c>
      <c r="Y33" s="4" t="str">
        <f t="shared" si="14"/>
        <v>non</v>
      </c>
      <c r="Z33" s="4" t="str">
        <f t="shared" si="15"/>
        <v>non</v>
      </c>
      <c r="AA33" s="4" t="str">
        <f t="shared" si="16"/>
        <v>non</v>
      </c>
      <c r="AB33" s="4" t="str">
        <f t="shared" si="17"/>
        <v>non</v>
      </c>
      <c r="AC33" s="4" t="str">
        <f t="shared" si="18"/>
        <v>non</v>
      </c>
      <c r="AD33" s="4" t="str">
        <f t="shared" si="19"/>
        <v>non</v>
      </c>
      <c r="AE33" s="4" t="str">
        <f t="shared" si="20"/>
        <v>non</v>
      </c>
    </row>
    <row r="34" spans="1:31">
      <c r="A34" s="4" t="s">
        <v>24</v>
      </c>
      <c r="B34" s="5" t="s">
        <v>31</v>
      </c>
      <c r="C34" s="5" t="s">
        <v>36</v>
      </c>
      <c r="D34" s="4">
        <v>4</v>
      </c>
      <c r="E34" s="8">
        <v>0</v>
      </c>
      <c r="F34" s="8">
        <v>0</v>
      </c>
      <c r="G34" s="8" t="str">
        <f t="shared" si="2"/>
        <v>0-0</v>
      </c>
      <c r="H34" s="4"/>
      <c r="I34" s="4"/>
      <c r="J34" s="8">
        <v>0</v>
      </c>
      <c r="K34" s="8">
        <v>0</v>
      </c>
      <c r="L34" s="6" t="str">
        <f t="shared" si="3"/>
        <v>0-0</v>
      </c>
      <c r="M34" s="4" t="str">
        <f t="shared" si="4"/>
        <v>oui</v>
      </c>
      <c r="N34" s="4" t="str">
        <f t="shared" si="5"/>
        <v>oui</v>
      </c>
      <c r="O34" s="4" t="str">
        <f t="shared" si="6"/>
        <v>nul</v>
      </c>
      <c r="P34" s="4" t="str">
        <f t="shared" si="7"/>
        <v>nul</v>
      </c>
      <c r="Q34" s="8">
        <f t="shared" si="8"/>
        <v>0</v>
      </c>
      <c r="R34" s="8">
        <f t="shared" si="9"/>
        <v>0</v>
      </c>
      <c r="S34" s="4" t="str">
        <f t="shared" si="10"/>
        <v>aucune</v>
      </c>
      <c r="T34" s="4" t="str">
        <f t="shared" si="0"/>
        <v>aucune</v>
      </c>
      <c r="U34" s="4" t="str">
        <f t="shared" si="1"/>
        <v>aucune</v>
      </c>
      <c r="V34" s="4" t="str">
        <f t="shared" si="11"/>
        <v>non</v>
      </c>
      <c r="W34" s="4" t="str">
        <f t="shared" si="12"/>
        <v>non</v>
      </c>
      <c r="X34" s="4" t="str">
        <f t="shared" si="13"/>
        <v>non</v>
      </c>
      <c r="Y34" s="4" t="str">
        <f t="shared" si="14"/>
        <v>non</v>
      </c>
      <c r="Z34" s="4" t="str">
        <f t="shared" si="15"/>
        <v>non</v>
      </c>
      <c r="AA34" s="4" t="str">
        <f t="shared" si="16"/>
        <v>non</v>
      </c>
      <c r="AB34" s="4" t="str">
        <f t="shared" si="17"/>
        <v>non</v>
      </c>
      <c r="AC34" s="4" t="str">
        <f t="shared" si="18"/>
        <v>non</v>
      </c>
      <c r="AD34" s="4" t="str">
        <f t="shared" si="19"/>
        <v>non</v>
      </c>
      <c r="AE34" s="4" t="str">
        <f t="shared" si="20"/>
        <v>non</v>
      </c>
    </row>
    <row r="35" spans="1:31">
      <c r="A35" s="4" t="s">
        <v>24</v>
      </c>
      <c r="B35" s="5" t="s">
        <v>27</v>
      </c>
      <c r="C35" s="5" t="s">
        <v>75</v>
      </c>
      <c r="D35" s="4">
        <v>4</v>
      </c>
      <c r="E35" s="8">
        <v>1</v>
      </c>
      <c r="F35" s="8">
        <v>0</v>
      </c>
      <c r="G35" s="8" t="str">
        <f t="shared" si="2"/>
        <v>1-0</v>
      </c>
      <c r="H35" s="4"/>
      <c r="I35" s="4"/>
      <c r="J35" s="8">
        <v>0</v>
      </c>
      <c r="K35" s="8">
        <v>0</v>
      </c>
      <c r="L35" s="6" t="str">
        <f t="shared" si="3"/>
        <v>0-0</v>
      </c>
      <c r="M35" s="4" t="str">
        <f t="shared" si="4"/>
        <v>oui</v>
      </c>
      <c r="N35" s="4" t="str">
        <f t="shared" si="5"/>
        <v>non</v>
      </c>
      <c r="O35" s="4" t="str">
        <f t="shared" si="6"/>
        <v>victoire</v>
      </c>
      <c r="P35" s="4" t="str">
        <f t="shared" si="7"/>
        <v>defaite</v>
      </c>
      <c r="Q35" s="8">
        <f t="shared" si="8"/>
        <v>1</v>
      </c>
      <c r="R35" s="8">
        <f t="shared" si="9"/>
        <v>0</v>
      </c>
      <c r="S35" s="4" t="str">
        <f t="shared" si="10"/>
        <v>deuxieme mi temps</v>
      </c>
      <c r="T35" s="4" t="str">
        <f t="shared" si="0"/>
        <v>deuxieme mi temps</v>
      </c>
      <c r="U35" s="4" t="str">
        <f t="shared" si="1"/>
        <v>aucune</v>
      </c>
      <c r="V35" s="4" t="str">
        <f t="shared" si="11"/>
        <v>oui</v>
      </c>
      <c r="W35" s="4" t="str">
        <f t="shared" si="12"/>
        <v>non</v>
      </c>
      <c r="X35" s="4" t="str">
        <f t="shared" si="13"/>
        <v>non</v>
      </c>
      <c r="Y35" s="4" t="str">
        <f t="shared" si="14"/>
        <v>non</v>
      </c>
      <c r="Z35" s="4" t="str">
        <f t="shared" si="15"/>
        <v>non</v>
      </c>
      <c r="AA35" s="4" t="str">
        <f t="shared" si="16"/>
        <v>non</v>
      </c>
      <c r="AB35" s="4" t="str">
        <f t="shared" si="17"/>
        <v>non</v>
      </c>
      <c r="AC35" s="4" t="str">
        <f t="shared" si="18"/>
        <v>non</v>
      </c>
      <c r="AD35" s="4" t="str">
        <f t="shared" si="19"/>
        <v>non</v>
      </c>
      <c r="AE35" s="4" t="str">
        <f t="shared" si="20"/>
        <v>non</v>
      </c>
    </row>
    <row r="36" spans="1:31">
      <c r="A36" s="4" t="s">
        <v>24</v>
      </c>
      <c r="B36" s="5" t="s">
        <v>68</v>
      </c>
      <c r="C36" s="5" t="s">
        <v>34</v>
      </c>
      <c r="D36" s="4">
        <v>4</v>
      </c>
      <c r="E36" s="8">
        <v>0</v>
      </c>
      <c r="F36" s="8">
        <v>2</v>
      </c>
      <c r="G36" s="8" t="str">
        <f t="shared" si="2"/>
        <v>0-2</v>
      </c>
      <c r="H36" s="4"/>
      <c r="I36" s="4"/>
      <c r="J36" s="8">
        <v>0</v>
      </c>
      <c r="K36" s="8">
        <v>1</v>
      </c>
      <c r="L36" s="6" t="str">
        <f t="shared" si="3"/>
        <v>0-1</v>
      </c>
      <c r="M36" s="4" t="str">
        <f t="shared" si="4"/>
        <v>non</v>
      </c>
      <c r="N36" s="4" t="str">
        <f t="shared" si="5"/>
        <v>oui</v>
      </c>
      <c r="O36" s="4" t="str">
        <f t="shared" si="6"/>
        <v>defaite</v>
      </c>
      <c r="P36" s="4" t="str">
        <f t="shared" si="7"/>
        <v>victoire</v>
      </c>
      <c r="Q36" s="8">
        <f t="shared" si="8"/>
        <v>2</v>
      </c>
      <c r="R36" s="8">
        <f t="shared" si="9"/>
        <v>1</v>
      </c>
      <c r="S36" s="4" t="str">
        <f t="shared" si="10"/>
        <v>aucune</v>
      </c>
      <c r="T36" s="4" t="str">
        <f t="shared" si="0"/>
        <v>aucune</v>
      </c>
      <c r="U36" s="4" t="str">
        <f t="shared" si="1"/>
        <v>aucune</v>
      </c>
      <c r="V36" s="4" t="str">
        <f t="shared" si="11"/>
        <v>non</v>
      </c>
      <c r="W36" s="4" t="str">
        <f t="shared" si="12"/>
        <v>non</v>
      </c>
      <c r="X36" s="4" t="str">
        <f t="shared" si="13"/>
        <v>non</v>
      </c>
      <c r="Y36" s="4" t="str">
        <f t="shared" si="14"/>
        <v>non</v>
      </c>
      <c r="Z36" s="4" t="str">
        <f t="shared" si="15"/>
        <v>non</v>
      </c>
      <c r="AA36" s="4" t="str">
        <f t="shared" si="16"/>
        <v>oui</v>
      </c>
      <c r="AB36" s="4" t="str">
        <f t="shared" si="17"/>
        <v>non</v>
      </c>
      <c r="AC36" s="4" t="str">
        <f t="shared" si="18"/>
        <v>non</v>
      </c>
      <c r="AD36" s="4" t="str">
        <f t="shared" si="19"/>
        <v>non</v>
      </c>
      <c r="AE36" s="4" t="str">
        <f t="shared" si="20"/>
        <v>non</v>
      </c>
    </row>
    <row r="37" spans="1:31">
      <c r="A37" s="4" t="s">
        <v>24</v>
      </c>
      <c r="B37" s="5" t="s">
        <v>70</v>
      </c>
      <c r="C37" s="5" t="s">
        <v>42</v>
      </c>
      <c r="D37" s="4">
        <v>4</v>
      </c>
      <c r="E37" s="8">
        <v>1</v>
      </c>
      <c r="F37" s="8">
        <v>2</v>
      </c>
      <c r="G37" s="8" t="str">
        <f t="shared" si="2"/>
        <v>1-2</v>
      </c>
      <c r="H37" s="4"/>
      <c r="I37" s="4"/>
      <c r="J37" s="8">
        <v>1</v>
      </c>
      <c r="K37" s="8">
        <v>2</v>
      </c>
      <c r="L37" s="6" t="str">
        <f t="shared" si="3"/>
        <v>1-2</v>
      </c>
      <c r="M37" s="4" t="str">
        <f t="shared" si="4"/>
        <v>non</v>
      </c>
      <c r="N37" s="4" t="str">
        <f t="shared" si="5"/>
        <v>non</v>
      </c>
      <c r="O37" s="4" t="str">
        <f t="shared" si="6"/>
        <v>defaite</v>
      </c>
      <c r="P37" s="4" t="str">
        <f t="shared" si="7"/>
        <v>victoire</v>
      </c>
      <c r="Q37" s="8">
        <f t="shared" si="8"/>
        <v>3</v>
      </c>
      <c r="R37" s="8">
        <f t="shared" si="9"/>
        <v>3</v>
      </c>
      <c r="S37" s="4" t="str">
        <f t="shared" si="10"/>
        <v>premiere</v>
      </c>
      <c r="T37" s="4" t="str">
        <f t="shared" si="0"/>
        <v>premiere mi temps</v>
      </c>
      <c r="U37" s="4" t="str">
        <f t="shared" si="1"/>
        <v>premiere mi temps</v>
      </c>
      <c r="V37" s="4" t="str">
        <f t="shared" si="11"/>
        <v>non</v>
      </c>
      <c r="W37" s="4" t="str">
        <f t="shared" si="12"/>
        <v>non</v>
      </c>
      <c r="X37" s="4" t="str">
        <f t="shared" si="13"/>
        <v>non</v>
      </c>
      <c r="Y37" s="4" t="str">
        <f t="shared" si="14"/>
        <v>non</v>
      </c>
      <c r="Z37" s="4" t="str">
        <f t="shared" si="15"/>
        <v>oui</v>
      </c>
      <c r="AA37" s="4" t="str">
        <f t="shared" si="16"/>
        <v>non</v>
      </c>
      <c r="AB37" s="4" t="str">
        <f t="shared" si="17"/>
        <v>non</v>
      </c>
      <c r="AC37" s="4" t="str">
        <f t="shared" si="18"/>
        <v>non</v>
      </c>
      <c r="AD37" s="4" t="str">
        <f t="shared" si="19"/>
        <v>oui</v>
      </c>
      <c r="AE37" s="4" t="str">
        <f t="shared" si="20"/>
        <v>oui</v>
      </c>
    </row>
    <row r="38" spans="1:31">
      <c r="A38" s="4" t="s">
        <v>24</v>
      </c>
      <c r="B38" s="5" t="s">
        <v>40</v>
      </c>
      <c r="C38" s="5" t="s">
        <v>72</v>
      </c>
      <c r="D38" s="4">
        <v>4</v>
      </c>
      <c r="E38" s="8">
        <v>0</v>
      </c>
      <c r="F38" s="8">
        <v>1</v>
      </c>
      <c r="G38" s="8" t="str">
        <f t="shared" si="2"/>
        <v>0-1</v>
      </c>
      <c r="H38" s="4"/>
      <c r="I38" s="4"/>
      <c r="J38" s="8">
        <v>0</v>
      </c>
      <c r="K38" s="8">
        <v>0</v>
      </c>
      <c r="L38" s="6" t="str">
        <f t="shared" si="3"/>
        <v>0-0</v>
      </c>
      <c r="M38" s="4" t="str">
        <f t="shared" si="4"/>
        <v>non</v>
      </c>
      <c r="N38" s="4" t="str">
        <f t="shared" si="5"/>
        <v>oui</v>
      </c>
      <c r="O38" s="4" t="str">
        <f t="shared" si="6"/>
        <v>defaite</v>
      </c>
      <c r="P38" s="4" t="str">
        <f t="shared" si="7"/>
        <v>victoire</v>
      </c>
      <c r="Q38" s="8">
        <f t="shared" si="8"/>
        <v>1</v>
      </c>
      <c r="R38" s="8">
        <f t="shared" si="9"/>
        <v>0</v>
      </c>
      <c r="S38" s="4" t="str">
        <f t="shared" si="10"/>
        <v>deuxieme mi temps</v>
      </c>
      <c r="T38" s="4" t="str">
        <f t="shared" si="0"/>
        <v>aucune</v>
      </c>
      <c r="U38" s="4" t="str">
        <f t="shared" si="1"/>
        <v>deuxieme mi temps</v>
      </c>
      <c r="V38" s="4" t="str">
        <f t="shared" si="11"/>
        <v>non</v>
      </c>
      <c r="W38" s="4" t="str">
        <f t="shared" si="12"/>
        <v>non</v>
      </c>
      <c r="X38" s="4" t="str">
        <f t="shared" si="13"/>
        <v>non</v>
      </c>
      <c r="Y38" s="4" t="str">
        <f t="shared" si="14"/>
        <v>non</v>
      </c>
      <c r="Z38" s="4" t="str">
        <f t="shared" si="15"/>
        <v>oui</v>
      </c>
      <c r="AA38" s="4" t="str">
        <f t="shared" si="16"/>
        <v>non</v>
      </c>
      <c r="AB38" s="4" t="str">
        <f t="shared" si="17"/>
        <v>non</v>
      </c>
      <c r="AC38" s="4" t="str">
        <f t="shared" si="18"/>
        <v>non</v>
      </c>
      <c r="AD38" s="4" t="str">
        <f t="shared" si="19"/>
        <v>non</v>
      </c>
      <c r="AE38" s="4" t="str">
        <f t="shared" si="20"/>
        <v>non</v>
      </c>
    </row>
    <row r="39" spans="1:31">
      <c r="A39" s="4" t="s">
        <v>24</v>
      </c>
      <c r="B39" s="5" t="s">
        <v>65</v>
      </c>
      <c r="C39" s="5" t="s">
        <v>74</v>
      </c>
      <c r="D39" s="4">
        <v>4</v>
      </c>
      <c r="E39" s="8">
        <v>2</v>
      </c>
      <c r="F39" s="8">
        <v>3</v>
      </c>
      <c r="G39" s="8" t="str">
        <f t="shared" si="2"/>
        <v>2-3</v>
      </c>
      <c r="H39" s="4"/>
      <c r="I39" s="4"/>
      <c r="J39" s="8">
        <v>1</v>
      </c>
      <c r="K39" s="8">
        <v>2</v>
      </c>
      <c r="L39" s="6" t="str">
        <f t="shared" si="3"/>
        <v>1-2</v>
      </c>
      <c r="M39" s="4" t="str">
        <f t="shared" si="4"/>
        <v>non</v>
      </c>
      <c r="N39" s="4" t="str">
        <f t="shared" si="5"/>
        <v>non</v>
      </c>
      <c r="O39" s="4" t="str">
        <f t="shared" si="6"/>
        <v>defaite</v>
      </c>
      <c r="P39" s="4" t="str">
        <f t="shared" si="7"/>
        <v>victoire</v>
      </c>
      <c r="Q39" s="8">
        <f t="shared" si="8"/>
        <v>5</v>
      </c>
      <c r="R39" s="8">
        <f t="shared" si="9"/>
        <v>3</v>
      </c>
      <c r="S39" s="4" t="str">
        <f t="shared" si="10"/>
        <v>premiere</v>
      </c>
      <c r="T39" s="4" t="str">
        <f t="shared" si="0"/>
        <v>aucune</v>
      </c>
      <c r="U39" s="4" t="str">
        <f t="shared" si="1"/>
        <v>premiere mi temps</v>
      </c>
      <c r="V39" s="4" t="str">
        <f t="shared" si="11"/>
        <v>non</v>
      </c>
      <c r="W39" s="4" t="str">
        <f t="shared" si="12"/>
        <v>non</v>
      </c>
      <c r="X39" s="4" t="str">
        <f t="shared" si="13"/>
        <v>non</v>
      </c>
      <c r="Y39" s="4" t="str">
        <f t="shared" si="14"/>
        <v>non</v>
      </c>
      <c r="Z39" s="4" t="str">
        <f t="shared" si="15"/>
        <v>oui</v>
      </c>
      <c r="AA39" s="4" t="str">
        <f t="shared" si="16"/>
        <v>non</v>
      </c>
      <c r="AB39" s="4" t="str">
        <f t="shared" si="17"/>
        <v>non</v>
      </c>
      <c r="AC39" s="4" t="str">
        <f t="shared" si="18"/>
        <v>non</v>
      </c>
      <c r="AD39" s="4" t="str">
        <f t="shared" si="19"/>
        <v>oui</v>
      </c>
      <c r="AE39" s="4" t="str">
        <f t="shared" si="20"/>
        <v>oui</v>
      </c>
    </row>
    <row r="40" spans="1:31">
      <c r="A40" s="4" t="s">
        <v>24</v>
      </c>
      <c r="B40" s="5" t="s">
        <v>61</v>
      </c>
      <c r="C40" s="5" t="s">
        <v>59</v>
      </c>
      <c r="D40" s="4">
        <v>4</v>
      </c>
      <c r="E40" s="8">
        <v>2</v>
      </c>
      <c r="F40" s="8">
        <v>4</v>
      </c>
      <c r="G40" s="8" t="str">
        <f t="shared" si="2"/>
        <v>2-4</v>
      </c>
      <c r="H40" s="4"/>
      <c r="I40" s="4"/>
      <c r="J40" s="8">
        <v>0</v>
      </c>
      <c r="K40" s="8">
        <v>2</v>
      </c>
      <c r="L40" s="6" t="str">
        <f t="shared" si="3"/>
        <v>0-2</v>
      </c>
      <c r="M40" s="4" t="str">
        <f t="shared" si="4"/>
        <v>non</v>
      </c>
      <c r="N40" s="4" t="str">
        <f t="shared" si="5"/>
        <v>non</v>
      </c>
      <c r="O40" s="4" t="str">
        <f t="shared" si="6"/>
        <v>defaite</v>
      </c>
      <c r="P40" s="4" t="str">
        <f t="shared" si="7"/>
        <v>victoire</v>
      </c>
      <c r="Q40" s="8">
        <f t="shared" si="8"/>
        <v>6</v>
      </c>
      <c r="R40" s="8">
        <f t="shared" si="9"/>
        <v>2</v>
      </c>
      <c r="S40" s="4" t="str">
        <f t="shared" si="10"/>
        <v>deuxieme mi temps</v>
      </c>
      <c r="T40" s="4" t="str">
        <f t="shared" si="0"/>
        <v>deuxieme mi temps</v>
      </c>
      <c r="U40" s="4" t="str">
        <f t="shared" si="1"/>
        <v>aucune</v>
      </c>
      <c r="V40" s="4" t="str">
        <f t="shared" si="11"/>
        <v>non</v>
      </c>
      <c r="W40" s="4" t="str">
        <f t="shared" si="12"/>
        <v>non</v>
      </c>
      <c r="X40" s="4" t="str">
        <f t="shared" si="13"/>
        <v>non</v>
      </c>
      <c r="Y40" s="4" t="str">
        <f t="shared" si="14"/>
        <v>non</v>
      </c>
      <c r="Z40" s="4" t="str">
        <f t="shared" si="15"/>
        <v>non</v>
      </c>
      <c r="AA40" s="4" t="str">
        <f t="shared" si="16"/>
        <v>oui</v>
      </c>
      <c r="AB40" s="4" t="str">
        <f t="shared" si="17"/>
        <v>non</v>
      </c>
      <c r="AC40" s="4" t="str">
        <f t="shared" si="18"/>
        <v>non</v>
      </c>
      <c r="AD40" s="4" t="str">
        <f t="shared" si="19"/>
        <v>oui</v>
      </c>
      <c r="AE40" s="4" t="str">
        <f t="shared" si="20"/>
        <v>non</v>
      </c>
    </row>
    <row r="41" spans="1:31">
      <c r="A41" s="4" t="s">
        <v>24</v>
      </c>
      <c r="B41" s="5" t="s">
        <v>26</v>
      </c>
      <c r="C41" s="5" t="s">
        <v>73</v>
      </c>
      <c r="D41" s="4">
        <v>4</v>
      </c>
      <c r="E41" s="8">
        <v>0</v>
      </c>
      <c r="F41" s="8">
        <v>1</v>
      </c>
      <c r="G41" s="8" t="str">
        <f t="shared" si="2"/>
        <v>0-1</v>
      </c>
      <c r="H41" s="4"/>
      <c r="I41" s="4"/>
      <c r="J41" s="8">
        <v>0</v>
      </c>
      <c r="K41" s="8">
        <v>0</v>
      </c>
      <c r="L41" s="6" t="str">
        <f t="shared" si="3"/>
        <v>0-0</v>
      </c>
      <c r="M41" s="4" t="str">
        <f t="shared" si="4"/>
        <v>non</v>
      </c>
      <c r="N41" s="4" t="str">
        <f t="shared" si="5"/>
        <v>oui</v>
      </c>
      <c r="O41" s="4" t="str">
        <f t="shared" si="6"/>
        <v>defaite</v>
      </c>
      <c r="P41" s="4" t="str">
        <f t="shared" si="7"/>
        <v>victoire</v>
      </c>
      <c r="Q41" s="8">
        <f t="shared" si="8"/>
        <v>1</v>
      </c>
      <c r="R41" s="8">
        <f t="shared" si="9"/>
        <v>0</v>
      </c>
      <c r="S41" s="4" t="str">
        <f t="shared" si="10"/>
        <v>deuxieme mi temps</v>
      </c>
      <c r="T41" s="4" t="str">
        <f t="shared" si="0"/>
        <v>aucune</v>
      </c>
      <c r="U41" s="4" t="str">
        <f t="shared" si="1"/>
        <v>deuxieme mi temps</v>
      </c>
      <c r="V41" s="4" t="str">
        <f t="shared" si="11"/>
        <v>non</v>
      </c>
      <c r="W41" s="4" t="str">
        <f t="shared" si="12"/>
        <v>non</v>
      </c>
      <c r="X41" s="4" t="str">
        <f t="shared" si="13"/>
        <v>non</v>
      </c>
      <c r="Y41" s="4" t="str">
        <f t="shared" si="14"/>
        <v>non</v>
      </c>
      <c r="Z41" s="4" t="str">
        <f t="shared" si="15"/>
        <v>oui</v>
      </c>
      <c r="AA41" s="4" t="str">
        <f t="shared" si="16"/>
        <v>non</v>
      </c>
      <c r="AB41" s="4" t="str">
        <f t="shared" si="17"/>
        <v>non</v>
      </c>
      <c r="AC41" s="4" t="str">
        <f t="shared" si="18"/>
        <v>non</v>
      </c>
      <c r="AD41" s="4" t="str">
        <f t="shared" si="19"/>
        <v>non</v>
      </c>
      <c r="AE41" s="4" t="str">
        <f t="shared" si="20"/>
        <v>non</v>
      </c>
    </row>
    <row r="42" spans="1:31">
      <c r="A42" s="4" t="s">
        <v>24</v>
      </c>
      <c r="B42" s="5" t="s">
        <v>33</v>
      </c>
      <c r="C42" s="5" t="s">
        <v>70</v>
      </c>
      <c r="D42" s="4">
        <v>5</v>
      </c>
      <c r="E42" s="8">
        <v>4</v>
      </c>
      <c r="F42" s="8">
        <v>0</v>
      </c>
      <c r="G42" s="8" t="str">
        <f t="shared" si="2"/>
        <v>4-0</v>
      </c>
      <c r="H42" s="4"/>
      <c r="I42" s="4"/>
      <c r="J42" s="8">
        <v>0</v>
      </c>
      <c r="K42" s="8">
        <v>0</v>
      </c>
      <c r="L42" s="6" t="str">
        <f t="shared" si="3"/>
        <v>0-0</v>
      </c>
      <c r="M42" s="4" t="str">
        <f t="shared" si="4"/>
        <v>oui</v>
      </c>
      <c r="N42" s="4" t="str">
        <f t="shared" si="5"/>
        <v>non</v>
      </c>
      <c r="O42" s="4" t="str">
        <f t="shared" si="6"/>
        <v>victoire</v>
      </c>
      <c r="P42" s="4" t="str">
        <f t="shared" si="7"/>
        <v>defaite</v>
      </c>
      <c r="Q42" s="8">
        <f t="shared" si="8"/>
        <v>4</v>
      </c>
      <c r="R42" s="8">
        <f t="shared" si="9"/>
        <v>0</v>
      </c>
      <c r="S42" s="4" t="str">
        <f t="shared" si="10"/>
        <v>deuxieme mi temps</v>
      </c>
      <c r="T42" s="4" t="str">
        <f t="shared" si="0"/>
        <v>deuxieme mi temps</v>
      </c>
      <c r="U42" s="4" t="str">
        <f t="shared" si="1"/>
        <v>aucune</v>
      </c>
      <c r="V42" s="4" t="str">
        <f t="shared" si="11"/>
        <v>non</v>
      </c>
      <c r="W42" s="4" t="str">
        <f t="shared" si="12"/>
        <v>non</v>
      </c>
      <c r="X42" s="4" t="str">
        <f t="shared" si="13"/>
        <v>non</v>
      </c>
      <c r="Y42" s="4" t="str">
        <f t="shared" si="14"/>
        <v>oui</v>
      </c>
      <c r="Z42" s="4" t="str">
        <f t="shared" si="15"/>
        <v>non</v>
      </c>
      <c r="AA42" s="4" t="str">
        <f t="shared" si="16"/>
        <v>non</v>
      </c>
      <c r="AB42" s="4" t="str">
        <f t="shared" si="17"/>
        <v>non</v>
      </c>
      <c r="AC42" s="4" t="str">
        <f t="shared" si="18"/>
        <v>non</v>
      </c>
      <c r="AD42" s="4" t="str">
        <f t="shared" si="19"/>
        <v>non</v>
      </c>
      <c r="AE42" s="4" t="str">
        <f t="shared" si="20"/>
        <v>non</v>
      </c>
    </row>
    <row r="43" spans="1:31">
      <c r="A43" s="4" t="s">
        <v>24</v>
      </c>
      <c r="B43" s="5" t="s">
        <v>25</v>
      </c>
      <c r="C43" s="5" t="s">
        <v>37</v>
      </c>
      <c r="D43" s="4">
        <v>5</v>
      </c>
      <c r="E43" s="8">
        <v>3</v>
      </c>
      <c r="F43" s="8">
        <v>3</v>
      </c>
      <c r="G43" s="8" t="str">
        <f t="shared" si="2"/>
        <v>3-3</v>
      </c>
      <c r="H43" s="4"/>
      <c r="I43" s="4"/>
      <c r="J43" s="8">
        <v>1</v>
      </c>
      <c r="K43" s="8">
        <v>2</v>
      </c>
      <c r="L43" s="6" t="str">
        <f t="shared" si="3"/>
        <v>1-2</v>
      </c>
      <c r="M43" s="4" t="str">
        <f t="shared" si="4"/>
        <v>non</v>
      </c>
      <c r="N43" s="4" t="str">
        <f t="shared" si="5"/>
        <v>non</v>
      </c>
      <c r="O43" s="4" t="str">
        <f t="shared" si="6"/>
        <v>nul</v>
      </c>
      <c r="P43" s="4" t="str">
        <f t="shared" si="7"/>
        <v>nul</v>
      </c>
      <c r="Q43" s="8">
        <f t="shared" si="8"/>
        <v>6</v>
      </c>
      <c r="R43" s="8">
        <f t="shared" si="9"/>
        <v>3</v>
      </c>
      <c r="S43" s="4" t="str">
        <f t="shared" si="10"/>
        <v>aucune</v>
      </c>
      <c r="T43" s="4" t="str">
        <f t="shared" si="0"/>
        <v>deuxieme mi temps</v>
      </c>
      <c r="U43" s="4" t="str">
        <f t="shared" si="1"/>
        <v>premiere mi temps</v>
      </c>
      <c r="V43" s="4" t="str">
        <f t="shared" si="11"/>
        <v>non</v>
      </c>
      <c r="W43" s="4" t="str">
        <f t="shared" si="12"/>
        <v>non</v>
      </c>
      <c r="X43" s="4" t="str">
        <f t="shared" si="13"/>
        <v>non</v>
      </c>
      <c r="Y43" s="4" t="str">
        <f t="shared" si="14"/>
        <v>non</v>
      </c>
      <c r="Z43" s="4" t="str">
        <f t="shared" si="15"/>
        <v>non</v>
      </c>
      <c r="AA43" s="4" t="str">
        <f t="shared" si="16"/>
        <v>non</v>
      </c>
      <c r="AB43" s="4" t="str">
        <f t="shared" si="17"/>
        <v>non</v>
      </c>
      <c r="AC43" s="4" t="str">
        <f t="shared" si="18"/>
        <v>non</v>
      </c>
      <c r="AD43" s="4" t="str">
        <f t="shared" si="19"/>
        <v>oui</v>
      </c>
      <c r="AE43" s="4" t="str">
        <f t="shared" si="20"/>
        <v>oui</v>
      </c>
    </row>
    <row r="44" spans="1:31">
      <c r="A44" s="4" t="s">
        <v>24</v>
      </c>
      <c r="B44" s="5" t="s">
        <v>32</v>
      </c>
      <c r="C44" s="5" t="s">
        <v>40</v>
      </c>
      <c r="D44" s="4">
        <v>5</v>
      </c>
      <c r="E44" s="8">
        <v>0</v>
      </c>
      <c r="F44" s="8">
        <v>0</v>
      </c>
      <c r="G44" s="8" t="str">
        <f t="shared" si="2"/>
        <v>0-0</v>
      </c>
      <c r="H44" s="4"/>
      <c r="I44" s="4"/>
      <c r="J44" s="8">
        <v>0</v>
      </c>
      <c r="K44" s="8">
        <v>0</v>
      </c>
      <c r="L44" s="6" t="str">
        <f t="shared" si="3"/>
        <v>0-0</v>
      </c>
      <c r="M44" s="4" t="str">
        <f t="shared" si="4"/>
        <v>oui</v>
      </c>
      <c r="N44" s="4" t="str">
        <f t="shared" si="5"/>
        <v>oui</v>
      </c>
      <c r="O44" s="4" t="str">
        <f t="shared" si="6"/>
        <v>nul</v>
      </c>
      <c r="P44" s="4" t="str">
        <f t="shared" si="7"/>
        <v>nul</v>
      </c>
      <c r="Q44" s="8">
        <f t="shared" si="8"/>
        <v>0</v>
      </c>
      <c r="R44" s="8">
        <f t="shared" si="9"/>
        <v>0</v>
      </c>
      <c r="S44" s="4" t="str">
        <f t="shared" si="10"/>
        <v>aucune</v>
      </c>
      <c r="T44" s="4" t="str">
        <f t="shared" si="0"/>
        <v>aucune</v>
      </c>
      <c r="U44" s="4" t="str">
        <f t="shared" si="1"/>
        <v>aucune</v>
      </c>
      <c r="V44" s="4" t="str">
        <f t="shared" si="11"/>
        <v>non</v>
      </c>
      <c r="W44" s="4" t="str">
        <f t="shared" si="12"/>
        <v>non</v>
      </c>
      <c r="X44" s="4" t="str">
        <f t="shared" si="13"/>
        <v>non</v>
      </c>
      <c r="Y44" s="4" t="str">
        <f t="shared" si="14"/>
        <v>non</v>
      </c>
      <c r="Z44" s="4" t="str">
        <f t="shared" si="15"/>
        <v>non</v>
      </c>
      <c r="AA44" s="4" t="str">
        <f t="shared" si="16"/>
        <v>non</v>
      </c>
      <c r="AB44" s="4" t="str">
        <f t="shared" si="17"/>
        <v>non</v>
      </c>
      <c r="AC44" s="4" t="str">
        <f t="shared" si="18"/>
        <v>non</v>
      </c>
      <c r="AD44" s="4" t="str">
        <f t="shared" si="19"/>
        <v>non</v>
      </c>
      <c r="AE44" s="4" t="str">
        <f t="shared" si="20"/>
        <v>non</v>
      </c>
    </row>
    <row r="45" spans="1:31">
      <c r="A45" s="4" t="s">
        <v>24</v>
      </c>
      <c r="B45" s="5" t="s">
        <v>66</v>
      </c>
      <c r="C45" s="5" t="s">
        <v>75</v>
      </c>
      <c r="D45" s="4">
        <v>5</v>
      </c>
      <c r="E45" s="8">
        <v>2</v>
      </c>
      <c r="F45" s="8">
        <v>3</v>
      </c>
      <c r="G45" s="8" t="str">
        <f t="shared" si="2"/>
        <v>2-3</v>
      </c>
      <c r="H45" s="4"/>
      <c r="I45" s="4"/>
      <c r="J45" s="8">
        <v>0</v>
      </c>
      <c r="K45" s="8">
        <v>1</v>
      </c>
      <c r="L45" s="6" t="str">
        <f t="shared" si="3"/>
        <v>0-1</v>
      </c>
      <c r="M45" s="4" t="str">
        <f t="shared" si="4"/>
        <v>non</v>
      </c>
      <c r="N45" s="4" t="str">
        <f t="shared" si="5"/>
        <v>non</v>
      </c>
      <c r="O45" s="4" t="str">
        <f t="shared" si="6"/>
        <v>defaite</v>
      </c>
      <c r="P45" s="4" t="str">
        <f t="shared" si="7"/>
        <v>victoire</v>
      </c>
      <c r="Q45" s="8">
        <f t="shared" si="8"/>
        <v>5</v>
      </c>
      <c r="R45" s="8">
        <f t="shared" si="9"/>
        <v>1</v>
      </c>
      <c r="S45" s="4" t="str">
        <f t="shared" si="10"/>
        <v>deuxieme mi temps</v>
      </c>
      <c r="T45" s="4" t="str">
        <f t="shared" si="0"/>
        <v>deuxieme mi temps</v>
      </c>
      <c r="U45" s="4" t="str">
        <f t="shared" si="1"/>
        <v>deuxieme mi temps</v>
      </c>
      <c r="V45" s="4" t="str">
        <f t="shared" si="11"/>
        <v>non</v>
      </c>
      <c r="W45" s="4" t="str">
        <f t="shared" si="12"/>
        <v>non</v>
      </c>
      <c r="X45" s="4" t="str">
        <f t="shared" si="13"/>
        <v>non</v>
      </c>
      <c r="Y45" s="4" t="str">
        <f t="shared" si="14"/>
        <v>non</v>
      </c>
      <c r="Z45" s="4" t="str">
        <f t="shared" si="15"/>
        <v>oui</v>
      </c>
      <c r="AA45" s="4" t="str">
        <f t="shared" si="16"/>
        <v>non</v>
      </c>
      <c r="AB45" s="4" t="str">
        <f t="shared" si="17"/>
        <v>non</v>
      </c>
      <c r="AC45" s="4" t="str">
        <f t="shared" si="18"/>
        <v>non</v>
      </c>
      <c r="AD45" s="4" t="str">
        <f t="shared" si="19"/>
        <v>oui</v>
      </c>
      <c r="AE45" s="4" t="str">
        <f t="shared" si="20"/>
        <v>non</v>
      </c>
    </row>
    <row r="46" spans="1:31">
      <c r="A46" s="4" t="s">
        <v>24</v>
      </c>
      <c r="B46" s="5" t="s">
        <v>68</v>
      </c>
      <c r="C46" s="5" t="s">
        <v>76</v>
      </c>
      <c r="D46" s="4">
        <v>5</v>
      </c>
      <c r="E46" s="8">
        <v>1</v>
      </c>
      <c r="F46" s="8">
        <v>3</v>
      </c>
      <c r="G46" s="8" t="str">
        <f t="shared" si="2"/>
        <v>1-3</v>
      </c>
      <c r="H46" s="4"/>
      <c r="I46" s="4"/>
      <c r="J46" s="8">
        <v>1</v>
      </c>
      <c r="K46" s="8">
        <v>3</v>
      </c>
      <c r="L46" s="6" t="str">
        <f t="shared" si="3"/>
        <v>1-3</v>
      </c>
      <c r="M46" s="4" t="str">
        <f t="shared" si="4"/>
        <v>non</v>
      </c>
      <c r="N46" s="4" t="str">
        <f t="shared" si="5"/>
        <v>non</v>
      </c>
      <c r="O46" s="4" t="str">
        <f t="shared" si="6"/>
        <v>defaite</v>
      </c>
      <c r="P46" s="4" t="str">
        <f t="shared" si="7"/>
        <v>victoire</v>
      </c>
      <c r="Q46" s="8">
        <f t="shared" si="8"/>
        <v>4</v>
      </c>
      <c r="R46" s="8">
        <f t="shared" si="9"/>
        <v>4</v>
      </c>
      <c r="S46" s="4" t="str">
        <f t="shared" si="10"/>
        <v>premiere</v>
      </c>
      <c r="T46" s="4" t="str">
        <f t="shared" si="0"/>
        <v>premiere mi temps</v>
      </c>
      <c r="U46" s="4" t="str">
        <f t="shared" si="1"/>
        <v>premiere mi temps</v>
      </c>
      <c r="V46" s="4" t="str">
        <f t="shared" si="11"/>
        <v>non</v>
      </c>
      <c r="W46" s="4" t="str">
        <f t="shared" si="12"/>
        <v>non</v>
      </c>
      <c r="X46" s="4" t="str">
        <f t="shared" si="13"/>
        <v>non</v>
      </c>
      <c r="Y46" s="4" t="str">
        <f t="shared" si="14"/>
        <v>non</v>
      </c>
      <c r="Z46" s="4" t="str">
        <f t="shared" si="15"/>
        <v>non</v>
      </c>
      <c r="AA46" s="4" t="str">
        <f t="shared" si="16"/>
        <v>oui</v>
      </c>
      <c r="AB46" s="4" t="str">
        <f t="shared" si="17"/>
        <v>non</v>
      </c>
      <c r="AC46" s="4" t="str">
        <f t="shared" si="18"/>
        <v>non</v>
      </c>
      <c r="AD46" s="4" t="str">
        <f t="shared" si="19"/>
        <v>oui</v>
      </c>
      <c r="AE46" s="4" t="str">
        <f t="shared" si="20"/>
        <v>oui</v>
      </c>
    </row>
    <row r="47" spans="1:31">
      <c r="A47" s="4" t="s">
        <v>24</v>
      </c>
      <c r="B47" s="5" t="s">
        <v>29</v>
      </c>
      <c r="C47" s="5" t="s">
        <v>35</v>
      </c>
      <c r="D47" s="4">
        <v>5</v>
      </c>
      <c r="E47" s="8">
        <v>1</v>
      </c>
      <c r="F47" s="8">
        <v>1</v>
      </c>
      <c r="G47" s="8" t="str">
        <f t="shared" si="2"/>
        <v>1-1</v>
      </c>
      <c r="H47" s="4"/>
      <c r="I47" s="4"/>
      <c r="J47" s="8">
        <v>0</v>
      </c>
      <c r="K47" s="8">
        <v>0</v>
      </c>
      <c r="L47" s="6" t="str">
        <f t="shared" si="3"/>
        <v>0-0</v>
      </c>
      <c r="M47" s="4" t="str">
        <f t="shared" si="4"/>
        <v>non</v>
      </c>
      <c r="N47" s="4" t="str">
        <f t="shared" si="5"/>
        <v>non</v>
      </c>
      <c r="O47" s="4" t="str">
        <f t="shared" si="6"/>
        <v>nul</v>
      </c>
      <c r="P47" s="4" t="str">
        <f t="shared" si="7"/>
        <v>nul</v>
      </c>
      <c r="Q47" s="8">
        <f t="shared" si="8"/>
        <v>2</v>
      </c>
      <c r="R47" s="8">
        <f t="shared" si="9"/>
        <v>0</v>
      </c>
      <c r="S47" s="4" t="str">
        <f t="shared" si="10"/>
        <v>deuxieme mi temps</v>
      </c>
      <c r="T47" s="4" t="str">
        <f t="shared" si="0"/>
        <v>deuxieme mi temps</v>
      </c>
      <c r="U47" s="4" t="str">
        <f t="shared" si="1"/>
        <v>deuxieme mi temps</v>
      </c>
      <c r="V47" s="4" t="str">
        <f t="shared" si="11"/>
        <v>non</v>
      </c>
      <c r="W47" s="4" t="str">
        <f t="shared" si="12"/>
        <v>non</v>
      </c>
      <c r="X47" s="4" t="str">
        <f t="shared" si="13"/>
        <v>non</v>
      </c>
      <c r="Y47" s="4" t="str">
        <f t="shared" si="14"/>
        <v>non</v>
      </c>
      <c r="Z47" s="4" t="str">
        <f t="shared" si="15"/>
        <v>non</v>
      </c>
      <c r="AA47" s="4" t="str">
        <f t="shared" si="16"/>
        <v>non</v>
      </c>
      <c r="AB47" s="4" t="str">
        <f t="shared" si="17"/>
        <v>non</v>
      </c>
      <c r="AC47" s="4" t="str">
        <f t="shared" si="18"/>
        <v>non</v>
      </c>
      <c r="AD47" s="4" t="str">
        <f t="shared" si="19"/>
        <v>oui</v>
      </c>
      <c r="AE47" s="4" t="str">
        <f t="shared" si="20"/>
        <v>non</v>
      </c>
    </row>
    <row r="48" spans="1:31">
      <c r="A48" s="4" t="s">
        <v>24</v>
      </c>
      <c r="B48" s="5" t="s">
        <v>63</v>
      </c>
      <c r="C48" s="5" t="s">
        <v>41</v>
      </c>
      <c r="D48" s="4">
        <v>5</v>
      </c>
      <c r="E48" s="8">
        <v>1</v>
      </c>
      <c r="F48" s="8">
        <v>1</v>
      </c>
      <c r="G48" s="8" t="str">
        <f t="shared" si="2"/>
        <v>1-1</v>
      </c>
      <c r="H48" s="4"/>
      <c r="I48" s="4"/>
      <c r="J48" s="8">
        <v>0</v>
      </c>
      <c r="K48" s="8">
        <v>0</v>
      </c>
      <c r="L48" s="6" t="str">
        <f t="shared" si="3"/>
        <v>0-0</v>
      </c>
      <c r="M48" s="4" t="str">
        <f t="shared" si="4"/>
        <v>non</v>
      </c>
      <c r="N48" s="4" t="str">
        <f t="shared" si="5"/>
        <v>non</v>
      </c>
      <c r="O48" s="4" t="str">
        <f t="shared" si="6"/>
        <v>nul</v>
      </c>
      <c r="P48" s="4" t="str">
        <f t="shared" si="7"/>
        <v>nul</v>
      </c>
      <c r="Q48" s="8">
        <f t="shared" si="8"/>
        <v>2</v>
      </c>
      <c r="R48" s="8">
        <f t="shared" si="9"/>
        <v>0</v>
      </c>
      <c r="S48" s="4" t="str">
        <f t="shared" si="10"/>
        <v>deuxieme mi temps</v>
      </c>
      <c r="T48" s="4" t="str">
        <f t="shared" si="0"/>
        <v>deuxieme mi temps</v>
      </c>
      <c r="U48" s="4" t="str">
        <f t="shared" si="1"/>
        <v>deuxieme mi temps</v>
      </c>
      <c r="V48" s="4" t="str">
        <f t="shared" si="11"/>
        <v>non</v>
      </c>
      <c r="W48" s="4" t="str">
        <f t="shared" si="12"/>
        <v>non</v>
      </c>
      <c r="X48" s="4" t="str">
        <f t="shared" si="13"/>
        <v>non</v>
      </c>
      <c r="Y48" s="4" t="str">
        <f t="shared" si="14"/>
        <v>non</v>
      </c>
      <c r="Z48" s="4" t="str">
        <f t="shared" si="15"/>
        <v>non</v>
      </c>
      <c r="AA48" s="4" t="str">
        <f t="shared" si="16"/>
        <v>non</v>
      </c>
      <c r="AB48" s="4" t="str">
        <f t="shared" si="17"/>
        <v>non</v>
      </c>
      <c r="AC48" s="4" t="str">
        <f t="shared" si="18"/>
        <v>non</v>
      </c>
      <c r="AD48" s="4" t="str">
        <f t="shared" si="19"/>
        <v>oui</v>
      </c>
      <c r="AE48" s="4" t="str">
        <f t="shared" si="20"/>
        <v>non</v>
      </c>
    </row>
    <row r="49" spans="1:31">
      <c r="A49" s="4" t="s">
        <v>24</v>
      </c>
      <c r="B49" s="5" t="s">
        <v>67</v>
      </c>
      <c r="C49" s="5" t="s">
        <v>26</v>
      </c>
      <c r="D49" s="4">
        <v>5</v>
      </c>
      <c r="E49" s="8">
        <v>2</v>
      </c>
      <c r="F49" s="8">
        <v>2</v>
      </c>
      <c r="G49" s="8" t="str">
        <f t="shared" si="2"/>
        <v>2-2</v>
      </c>
      <c r="H49" s="4"/>
      <c r="I49" s="4"/>
      <c r="J49" s="8">
        <v>0</v>
      </c>
      <c r="K49" s="8">
        <v>1</v>
      </c>
      <c r="L49" s="6" t="str">
        <f t="shared" si="3"/>
        <v>0-1</v>
      </c>
      <c r="M49" s="4" t="str">
        <f t="shared" si="4"/>
        <v>non</v>
      </c>
      <c r="N49" s="4" t="str">
        <f t="shared" si="5"/>
        <v>non</v>
      </c>
      <c r="O49" s="4" t="str">
        <f t="shared" si="6"/>
        <v>nul</v>
      </c>
      <c r="P49" s="4" t="str">
        <f t="shared" si="7"/>
        <v>nul</v>
      </c>
      <c r="Q49" s="8">
        <f t="shared" si="8"/>
        <v>4</v>
      </c>
      <c r="R49" s="8">
        <f t="shared" si="9"/>
        <v>1</v>
      </c>
      <c r="S49" s="4" t="str">
        <f t="shared" si="10"/>
        <v>deuxieme mi temps</v>
      </c>
      <c r="T49" s="4" t="str">
        <f t="shared" si="0"/>
        <v>deuxieme mi temps</v>
      </c>
      <c r="U49" s="4" t="str">
        <f t="shared" si="1"/>
        <v>aucune</v>
      </c>
      <c r="V49" s="4" t="str">
        <f t="shared" si="11"/>
        <v>non</v>
      </c>
      <c r="W49" s="4" t="str">
        <f t="shared" si="12"/>
        <v>non</v>
      </c>
      <c r="X49" s="4" t="str">
        <f t="shared" si="13"/>
        <v>non</v>
      </c>
      <c r="Y49" s="4" t="str">
        <f t="shared" si="14"/>
        <v>non</v>
      </c>
      <c r="Z49" s="4" t="str">
        <f t="shared" si="15"/>
        <v>non</v>
      </c>
      <c r="AA49" s="4" t="str">
        <f t="shared" si="16"/>
        <v>non</v>
      </c>
      <c r="AB49" s="4" t="str">
        <f t="shared" si="17"/>
        <v>non</v>
      </c>
      <c r="AC49" s="4" t="str">
        <f t="shared" si="18"/>
        <v>non</v>
      </c>
      <c r="AD49" s="4" t="str">
        <f t="shared" si="19"/>
        <v>oui</v>
      </c>
      <c r="AE49" s="4" t="str">
        <f t="shared" si="20"/>
        <v>non</v>
      </c>
    </row>
    <row r="50" spans="1:31">
      <c r="A50" s="4" t="s">
        <v>24</v>
      </c>
      <c r="B50" s="5" t="s">
        <v>59</v>
      </c>
      <c r="C50" s="5" t="s">
        <v>71</v>
      </c>
      <c r="D50" s="4">
        <v>5</v>
      </c>
      <c r="E50" s="8">
        <v>4</v>
      </c>
      <c r="F50" s="8">
        <v>0</v>
      </c>
      <c r="G50" s="8" t="str">
        <f t="shared" si="2"/>
        <v>4-0</v>
      </c>
      <c r="H50" s="4"/>
      <c r="I50" s="4"/>
      <c r="J50" s="8">
        <v>1</v>
      </c>
      <c r="K50" s="8">
        <v>0</v>
      </c>
      <c r="L50" s="6" t="str">
        <f t="shared" si="3"/>
        <v>1-0</v>
      </c>
      <c r="M50" s="4" t="str">
        <f t="shared" si="4"/>
        <v>oui</v>
      </c>
      <c r="N50" s="4" t="str">
        <f t="shared" si="5"/>
        <v>non</v>
      </c>
      <c r="O50" s="4" t="str">
        <f t="shared" si="6"/>
        <v>victoire</v>
      </c>
      <c r="P50" s="4" t="str">
        <f t="shared" si="7"/>
        <v>defaite</v>
      </c>
      <c r="Q50" s="8">
        <f t="shared" si="8"/>
        <v>4</v>
      </c>
      <c r="R50" s="8">
        <f t="shared" si="9"/>
        <v>1</v>
      </c>
      <c r="S50" s="4" t="str">
        <f t="shared" si="10"/>
        <v>deuxieme mi temps</v>
      </c>
      <c r="T50" s="4" t="str">
        <f t="shared" si="0"/>
        <v>deuxieme mi temps</v>
      </c>
      <c r="U50" s="4" t="str">
        <f t="shared" si="1"/>
        <v>aucune</v>
      </c>
      <c r="V50" s="4" t="str">
        <f t="shared" si="11"/>
        <v>non</v>
      </c>
      <c r="W50" s="4" t="str">
        <f t="shared" si="12"/>
        <v>non</v>
      </c>
      <c r="X50" s="4" t="str">
        <f t="shared" si="13"/>
        <v>non</v>
      </c>
      <c r="Y50" s="4" t="str">
        <f t="shared" si="14"/>
        <v>oui</v>
      </c>
      <c r="Z50" s="4" t="str">
        <f t="shared" si="15"/>
        <v>non</v>
      </c>
      <c r="AA50" s="4" t="str">
        <f t="shared" si="16"/>
        <v>non</v>
      </c>
      <c r="AB50" s="4" t="str">
        <f t="shared" si="17"/>
        <v>non</v>
      </c>
      <c r="AC50" s="4" t="str">
        <f t="shared" si="18"/>
        <v>non</v>
      </c>
      <c r="AD50" s="4" t="str">
        <f t="shared" si="19"/>
        <v>non</v>
      </c>
      <c r="AE50" s="4" t="str">
        <f t="shared" si="20"/>
        <v>non</v>
      </c>
    </row>
    <row r="51" spans="1:31">
      <c r="A51" s="4" t="s">
        <v>24</v>
      </c>
      <c r="B51" s="5" t="s">
        <v>94</v>
      </c>
      <c r="C51" s="5" t="s">
        <v>38</v>
      </c>
      <c r="D51" s="4">
        <v>5</v>
      </c>
      <c r="E51" s="8">
        <v>2</v>
      </c>
      <c r="F51" s="8">
        <v>1</v>
      </c>
      <c r="G51" s="8" t="str">
        <f t="shared" si="2"/>
        <v>2-1</v>
      </c>
      <c r="H51" s="4"/>
      <c r="I51" s="4"/>
      <c r="J51" s="8">
        <v>0</v>
      </c>
      <c r="K51" s="8">
        <v>0</v>
      </c>
      <c r="L51" s="6" t="str">
        <f t="shared" si="3"/>
        <v>0-0</v>
      </c>
      <c r="M51" s="4" t="str">
        <f t="shared" si="4"/>
        <v>non</v>
      </c>
      <c r="N51" s="4" t="str">
        <f t="shared" si="5"/>
        <v>non</v>
      </c>
      <c r="O51" s="4" t="str">
        <f t="shared" si="6"/>
        <v>victoire</v>
      </c>
      <c r="P51" s="4" t="str">
        <f t="shared" si="7"/>
        <v>defaite</v>
      </c>
      <c r="Q51" s="8">
        <f t="shared" si="8"/>
        <v>3</v>
      </c>
      <c r="R51" s="8">
        <f t="shared" si="9"/>
        <v>0</v>
      </c>
      <c r="S51" s="4" t="str">
        <f t="shared" si="10"/>
        <v>deuxieme mi temps</v>
      </c>
      <c r="T51" s="4" t="str">
        <f t="shared" si="0"/>
        <v>deuxieme mi temps</v>
      </c>
      <c r="U51" s="4" t="str">
        <f t="shared" si="1"/>
        <v>deuxieme mi temps</v>
      </c>
      <c r="V51" s="4" t="str">
        <f t="shared" si="11"/>
        <v>oui</v>
      </c>
      <c r="W51" s="4" t="str">
        <f t="shared" si="12"/>
        <v>non</v>
      </c>
      <c r="X51" s="4" t="str">
        <f t="shared" si="13"/>
        <v>non</v>
      </c>
      <c r="Y51" s="4" t="str">
        <f t="shared" si="14"/>
        <v>non</v>
      </c>
      <c r="Z51" s="4" t="str">
        <f t="shared" si="15"/>
        <v>non</v>
      </c>
      <c r="AA51" s="4" t="str">
        <f t="shared" si="16"/>
        <v>non</v>
      </c>
      <c r="AB51" s="4" t="str">
        <f t="shared" si="17"/>
        <v>non</v>
      </c>
      <c r="AC51" s="4" t="str">
        <f t="shared" si="18"/>
        <v>non</v>
      </c>
      <c r="AD51" s="4" t="str">
        <f t="shared" si="19"/>
        <v>oui</v>
      </c>
      <c r="AE51" s="4" t="str">
        <f t="shared" si="20"/>
        <v>non</v>
      </c>
    </row>
    <row r="52" spans="1:31">
      <c r="A52" s="4" t="s">
        <v>24</v>
      </c>
      <c r="B52" s="5" t="s">
        <v>26</v>
      </c>
      <c r="C52" s="5" t="s">
        <v>62</v>
      </c>
      <c r="D52" s="4">
        <v>6</v>
      </c>
      <c r="E52" s="8">
        <v>4</v>
      </c>
      <c r="F52" s="8">
        <v>2</v>
      </c>
      <c r="G52" s="8" t="str">
        <f t="shared" si="2"/>
        <v>4-2</v>
      </c>
      <c r="H52" s="4"/>
      <c r="I52" s="4"/>
      <c r="J52" s="8">
        <v>1</v>
      </c>
      <c r="K52" s="8">
        <v>1</v>
      </c>
      <c r="L52" s="6" t="str">
        <f t="shared" si="3"/>
        <v>1-1</v>
      </c>
      <c r="M52" s="4" t="str">
        <f t="shared" si="4"/>
        <v>non</v>
      </c>
      <c r="N52" s="4" t="str">
        <f t="shared" si="5"/>
        <v>non</v>
      </c>
      <c r="O52" s="4" t="str">
        <f t="shared" si="6"/>
        <v>victoire</v>
      </c>
      <c r="P52" s="4" t="str">
        <f t="shared" si="7"/>
        <v>defaite</v>
      </c>
      <c r="Q52" s="8">
        <f t="shared" si="8"/>
        <v>6</v>
      </c>
      <c r="R52" s="8">
        <f t="shared" si="9"/>
        <v>2</v>
      </c>
      <c r="S52" s="4" t="str">
        <f t="shared" si="10"/>
        <v>deuxieme mi temps</v>
      </c>
      <c r="T52" s="4" t="str">
        <f t="shared" si="0"/>
        <v>deuxieme mi temps</v>
      </c>
      <c r="U52" s="4" t="str">
        <f t="shared" si="1"/>
        <v>aucune</v>
      </c>
      <c r="V52" s="4" t="str">
        <f t="shared" si="11"/>
        <v>non</v>
      </c>
      <c r="W52" s="4" t="str">
        <f t="shared" si="12"/>
        <v>oui</v>
      </c>
      <c r="X52" s="4" t="str">
        <f t="shared" si="13"/>
        <v>non</v>
      </c>
      <c r="Y52" s="4" t="str">
        <f t="shared" si="14"/>
        <v>non</v>
      </c>
      <c r="Z52" s="4" t="str">
        <f t="shared" si="15"/>
        <v>non</v>
      </c>
      <c r="AA52" s="4" t="str">
        <f t="shared" si="16"/>
        <v>non</v>
      </c>
      <c r="AB52" s="4" t="str">
        <f t="shared" si="17"/>
        <v>non</v>
      </c>
      <c r="AC52" s="4" t="str">
        <f t="shared" si="18"/>
        <v>non</v>
      </c>
      <c r="AD52" s="4" t="str">
        <f t="shared" si="19"/>
        <v>oui</v>
      </c>
      <c r="AE52" s="4" t="str">
        <f t="shared" si="20"/>
        <v>oui</v>
      </c>
    </row>
    <row r="53" spans="1:31">
      <c r="A53" s="4" t="s">
        <v>24</v>
      </c>
      <c r="B53" s="5" t="s">
        <v>70</v>
      </c>
      <c r="C53" s="5" t="s">
        <v>64</v>
      </c>
      <c r="D53" s="4">
        <v>6</v>
      </c>
      <c r="E53" s="8">
        <v>1</v>
      </c>
      <c r="F53" s="8">
        <v>3</v>
      </c>
      <c r="G53" s="8" t="str">
        <f t="shared" si="2"/>
        <v>1-3</v>
      </c>
      <c r="H53" s="4"/>
      <c r="I53" s="4"/>
      <c r="J53" s="8">
        <v>0</v>
      </c>
      <c r="K53" s="8">
        <v>0</v>
      </c>
      <c r="L53" s="6" t="str">
        <f t="shared" si="3"/>
        <v>0-0</v>
      </c>
      <c r="M53" s="4" t="str">
        <f t="shared" si="4"/>
        <v>non</v>
      </c>
      <c r="N53" s="4" t="str">
        <f t="shared" si="5"/>
        <v>non</v>
      </c>
      <c r="O53" s="4" t="str">
        <f t="shared" si="6"/>
        <v>defaite</v>
      </c>
      <c r="P53" s="4" t="str">
        <f t="shared" si="7"/>
        <v>victoire</v>
      </c>
      <c r="Q53" s="8">
        <f t="shared" si="8"/>
        <v>4</v>
      </c>
      <c r="R53" s="8">
        <f t="shared" si="9"/>
        <v>0</v>
      </c>
      <c r="S53" s="4" t="str">
        <f t="shared" si="10"/>
        <v>deuxieme mi temps</v>
      </c>
      <c r="T53" s="4" t="str">
        <f t="shared" si="0"/>
        <v>deuxieme mi temps</v>
      </c>
      <c r="U53" s="4" t="str">
        <f t="shared" si="1"/>
        <v>deuxieme mi temps</v>
      </c>
      <c r="V53" s="4" t="str">
        <f t="shared" si="11"/>
        <v>non</v>
      </c>
      <c r="W53" s="4" t="str">
        <f t="shared" si="12"/>
        <v>non</v>
      </c>
      <c r="X53" s="4" t="str">
        <f t="shared" si="13"/>
        <v>non</v>
      </c>
      <c r="Y53" s="4" t="str">
        <f t="shared" si="14"/>
        <v>non</v>
      </c>
      <c r="Z53" s="4" t="str">
        <f t="shared" si="15"/>
        <v>non</v>
      </c>
      <c r="AA53" s="4" t="str">
        <f t="shared" si="16"/>
        <v>oui</v>
      </c>
      <c r="AB53" s="4" t="str">
        <f t="shared" si="17"/>
        <v>non</v>
      </c>
      <c r="AC53" s="4" t="str">
        <f t="shared" si="18"/>
        <v>non</v>
      </c>
      <c r="AD53" s="4" t="str">
        <f t="shared" si="19"/>
        <v>oui</v>
      </c>
      <c r="AE53" s="4" t="str">
        <f t="shared" si="20"/>
        <v>non</v>
      </c>
    </row>
    <row r="54" spans="1:31">
      <c r="A54" s="4" t="s">
        <v>24</v>
      </c>
      <c r="B54" s="5" t="s">
        <v>69</v>
      </c>
      <c r="C54" s="5" t="s">
        <v>59</v>
      </c>
      <c r="D54" s="4">
        <v>6</v>
      </c>
      <c r="E54" s="8">
        <v>1</v>
      </c>
      <c r="F54" s="8">
        <v>3</v>
      </c>
      <c r="G54" s="8" t="str">
        <f t="shared" si="2"/>
        <v>1-3</v>
      </c>
      <c r="H54" s="4"/>
      <c r="I54" s="4"/>
      <c r="J54" s="8">
        <v>1</v>
      </c>
      <c r="K54" s="8">
        <v>1</v>
      </c>
      <c r="L54" s="6" t="str">
        <f t="shared" si="3"/>
        <v>1-1</v>
      </c>
      <c r="M54" s="4" t="str">
        <f t="shared" si="4"/>
        <v>non</v>
      </c>
      <c r="N54" s="4" t="str">
        <f t="shared" si="5"/>
        <v>non</v>
      </c>
      <c r="O54" s="4" t="str">
        <f t="shared" si="6"/>
        <v>defaite</v>
      </c>
      <c r="P54" s="4" t="str">
        <f t="shared" si="7"/>
        <v>victoire</v>
      </c>
      <c r="Q54" s="8">
        <f t="shared" si="8"/>
        <v>4</v>
      </c>
      <c r="R54" s="8">
        <f t="shared" si="9"/>
        <v>2</v>
      </c>
      <c r="S54" s="4" t="str">
        <f t="shared" si="10"/>
        <v>aucune</v>
      </c>
      <c r="T54" s="4" t="str">
        <f t="shared" si="0"/>
        <v>premiere mi temps</v>
      </c>
      <c r="U54" s="4" t="str">
        <f t="shared" si="1"/>
        <v>deuxieme mi temps</v>
      </c>
      <c r="V54" s="4" t="str">
        <f t="shared" si="11"/>
        <v>non</v>
      </c>
      <c r="W54" s="4" t="str">
        <f t="shared" si="12"/>
        <v>non</v>
      </c>
      <c r="X54" s="4" t="str">
        <f t="shared" si="13"/>
        <v>non</v>
      </c>
      <c r="Y54" s="4" t="str">
        <f t="shared" si="14"/>
        <v>non</v>
      </c>
      <c r="Z54" s="4" t="str">
        <f t="shared" si="15"/>
        <v>non</v>
      </c>
      <c r="AA54" s="4" t="str">
        <f t="shared" si="16"/>
        <v>oui</v>
      </c>
      <c r="AB54" s="4" t="str">
        <f t="shared" si="17"/>
        <v>non</v>
      </c>
      <c r="AC54" s="4" t="str">
        <f t="shared" si="18"/>
        <v>non</v>
      </c>
      <c r="AD54" s="4" t="str">
        <f t="shared" si="19"/>
        <v>oui</v>
      </c>
      <c r="AE54" s="4" t="str">
        <f t="shared" si="20"/>
        <v>oui</v>
      </c>
    </row>
    <row r="55" spans="1:31">
      <c r="A55" s="4" t="s">
        <v>24</v>
      </c>
      <c r="B55" s="5" t="s">
        <v>27</v>
      </c>
      <c r="C55" s="5" t="s">
        <v>42</v>
      </c>
      <c r="D55" s="4">
        <v>6</v>
      </c>
      <c r="E55" s="8">
        <v>0</v>
      </c>
      <c r="F55" s="8">
        <v>0</v>
      </c>
      <c r="G55" s="8" t="str">
        <f t="shared" si="2"/>
        <v>0-0</v>
      </c>
      <c r="H55" s="4"/>
      <c r="I55" s="4"/>
      <c r="J55" s="8">
        <v>0</v>
      </c>
      <c r="K55" s="8">
        <v>0</v>
      </c>
      <c r="L55" s="6" t="str">
        <f t="shared" si="3"/>
        <v>0-0</v>
      </c>
      <c r="M55" s="4" t="str">
        <f t="shared" si="4"/>
        <v>oui</v>
      </c>
      <c r="N55" s="4" t="str">
        <f t="shared" si="5"/>
        <v>oui</v>
      </c>
      <c r="O55" s="4" t="str">
        <f t="shared" si="6"/>
        <v>nul</v>
      </c>
      <c r="P55" s="4" t="str">
        <f t="shared" si="7"/>
        <v>nul</v>
      </c>
      <c r="Q55" s="8">
        <f t="shared" si="8"/>
        <v>0</v>
      </c>
      <c r="R55" s="8">
        <f t="shared" si="9"/>
        <v>0</v>
      </c>
      <c r="S55" s="4" t="str">
        <f t="shared" si="10"/>
        <v>aucune</v>
      </c>
      <c r="T55" s="4" t="str">
        <f t="shared" si="0"/>
        <v>aucune</v>
      </c>
      <c r="U55" s="4" t="str">
        <f t="shared" si="1"/>
        <v>aucune</v>
      </c>
      <c r="V55" s="4" t="str">
        <f t="shared" si="11"/>
        <v>non</v>
      </c>
      <c r="W55" s="4" t="str">
        <f t="shared" si="12"/>
        <v>non</v>
      </c>
      <c r="X55" s="4" t="str">
        <f t="shared" si="13"/>
        <v>non</v>
      </c>
      <c r="Y55" s="4" t="str">
        <f t="shared" si="14"/>
        <v>non</v>
      </c>
      <c r="Z55" s="4" t="str">
        <f t="shared" si="15"/>
        <v>non</v>
      </c>
      <c r="AA55" s="4" t="str">
        <f t="shared" si="16"/>
        <v>non</v>
      </c>
      <c r="AB55" s="4" t="str">
        <f t="shared" si="17"/>
        <v>non</v>
      </c>
      <c r="AC55" s="4" t="str">
        <f t="shared" si="18"/>
        <v>non</v>
      </c>
      <c r="AD55" s="4" t="str">
        <f t="shared" si="19"/>
        <v>non</v>
      </c>
      <c r="AE55" s="4" t="str">
        <f t="shared" si="20"/>
        <v>non</v>
      </c>
    </row>
    <row r="56" spans="1:31">
      <c r="A56" s="4" t="s">
        <v>24</v>
      </c>
      <c r="B56" s="5" t="s">
        <v>29</v>
      </c>
      <c r="C56" s="5" t="s">
        <v>73</v>
      </c>
      <c r="D56" s="4">
        <v>6</v>
      </c>
      <c r="E56" s="8">
        <v>1</v>
      </c>
      <c r="F56" s="8">
        <v>0</v>
      </c>
      <c r="G56" s="8" t="str">
        <f t="shared" si="2"/>
        <v>1-0</v>
      </c>
      <c r="H56" s="4"/>
      <c r="I56" s="4"/>
      <c r="J56" s="8">
        <v>1</v>
      </c>
      <c r="K56" s="8">
        <v>0</v>
      </c>
      <c r="L56" s="6" t="str">
        <f t="shared" si="3"/>
        <v>1-0</v>
      </c>
      <c r="M56" s="4" t="str">
        <f t="shared" si="4"/>
        <v>oui</v>
      </c>
      <c r="N56" s="4" t="str">
        <f t="shared" si="5"/>
        <v>non</v>
      </c>
      <c r="O56" s="4" t="str">
        <f t="shared" si="6"/>
        <v>victoire</v>
      </c>
      <c r="P56" s="4" t="str">
        <f t="shared" si="7"/>
        <v>defaite</v>
      </c>
      <c r="Q56" s="8">
        <f t="shared" si="8"/>
        <v>1</v>
      </c>
      <c r="R56" s="8">
        <f t="shared" si="9"/>
        <v>1</v>
      </c>
      <c r="S56" s="4" t="str">
        <f t="shared" si="10"/>
        <v>premiere</v>
      </c>
      <c r="T56" s="4" t="str">
        <f t="shared" si="0"/>
        <v>premiere mi temps</v>
      </c>
      <c r="U56" s="4" t="str">
        <f t="shared" si="1"/>
        <v>aucune</v>
      </c>
      <c r="V56" s="4" t="str">
        <f t="shared" si="11"/>
        <v>oui</v>
      </c>
      <c r="W56" s="4" t="str">
        <f t="shared" si="12"/>
        <v>non</v>
      </c>
      <c r="X56" s="4" t="str">
        <f t="shared" si="13"/>
        <v>non</v>
      </c>
      <c r="Y56" s="4" t="str">
        <f t="shared" si="14"/>
        <v>non</v>
      </c>
      <c r="Z56" s="4" t="str">
        <f t="shared" si="15"/>
        <v>non</v>
      </c>
      <c r="AA56" s="4" t="str">
        <f t="shared" si="16"/>
        <v>non</v>
      </c>
      <c r="AB56" s="4" t="str">
        <f t="shared" si="17"/>
        <v>non</v>
      </c>
      <c r="AC56" s="4" t="str">
        <f t="shared" si="18"/>
        <v>non</v>
      </c>
      <c r="AD56" s="4" t="str">
        <f t="shared" si="19"/>
        <v>non</v>
      </c>
      <c r="AE56" s="4" t="str">
        <f t="shared" si="20"/>
        <v>non</v>
      </c>
    </row>
    <row r="57" spans="1:31">
      <c r="A57" s="4" t="s">
        <v>24</v>
      </c>
      <c r="B57" s="5" t="s">
        <v>40</v>
      </c>
      <c r="C57" s="5" t="s">
        <v>39</v>
      </c>
      <c r="D57" s="4">
        <v>6</v>
      </c>
      <c r="E57" s="8">
        <v>0</v>
      </c>
      <c r="F57" s="8">
        <v>0</v>
      </c>
      <c r="G57" s="8" t="str">
        <f t="shared" si="2"/>
        <v>0-0</v>
      </c>
      <c r="H57" s="4"/>
      <c r="I57" s="4"/>
      <c r="J57" s="8">
        <v>0</v>
      </c>
      <c r="K57" s="8">
        <v>0</v>
      </c>
      <c r="L57" s="6" t="str">
        <f t="shared" si="3"/>
        <v>0-0</v>
      </c>
      <c r="M57" s="4" t="str">
        <f t="shared" si="4"/>
        <v>oui</v>
      </c>
      <c r="N57" s="4" t="str">
        <f t="shared" si="5"/>
        <v>oui</v>
      </c>
      <c r="O57" s="4" t="str">
        <f t="shared" si="6"/>
        <v>nul</v>
      </c>
      <c r="P57" s="4" t="str">
        <f t="shared" si="7"/>
        <v>nul</v>
      </c>
      <c r="Q57" s="8">
        <f t="shared" si="8"/>
        <v>0</v>
      </c>
      <c r="R57" s="8">
        <f t="shared" si="9"/>
        <v>0</v>
      </c>
      <c r="S57" s="4" t="str">
        <f t="shared" si="10"/>
        <v>aucune</v>
      </c>
      <c r="T57" s="4" t="str">
        <f t="shared" si="0"/>
        <v>aucune</v>
      </c>
      <c r="U57" s="4" t="str">
        <f t="shared" si="1"/>
        <v>aucune</v>
      </c>
      <c r="V57" s="4" t="str">
        <f t="shared" si="11"/>
        <v>non</v>
      </c>
      <c r="W57" s="4" t="str">
        <f t="shared" si="12"/>
        <v>non</v>
      </c>
      <c r="X57" s="4" t="str">
        <f t="shared" si="13"/>
        <v>non</v>
      </c>
      <c r="Y57" s="4" t="str">
        <f t="shared" si="14"/>
        <v>non</v>
      </c>
      <c r="Z57" s="4" t="str">
        <f t="shared" si="15"/>
        <v>non</v>
      </c>
      <c r="AA57" s="4" t="str">
        <f t="shared" si="16"/>
        <v>non</v>
      </c>
      <c r="AB57" s="4" t="str">
        <f t="shared" si="17"/>
        <v>non</v>
      </c>
      <c r="AC57" s="4" t="str">
        <f t="shared" si="18"/>
        <v>non</v>
      </c>
      <c r="AD57" s="4" t="str">
        <f t="shared" si="19"/>
        <v>non</v>
      </c>
      <c r="AE57" s="4" t="str">
        <f t="shared" si="20"/>
        <v>non</v>
      </c>
    </row>
    <row r="58" spans="1:31">
      <c r="A58" s="4" t="s">
        <v>24</v>
      </c>
      <c r="B58" s="5" t="s">
        <v>31</v>
      </c>
      <c r="C58" s="5" t="s">
        <v>34</v>
      </c>
      <c r="D58" s="4">
        <v>6</v>
      </c>
      <c r="E58" s="8">
        <v>2</v>
      </c>
      <c r="F58" s="8">
        <v>1</v>
      </c>
      <c r="G58" s="8" t="str">
        <f t="shared" si="2"/>
        <v>2-1</v>
      </c>
      <c r="H58" s="4"/>
      <c r="I58" s="4"/>
      <c r="J58" s="8">
        <v>0</v>
      </c>
      <c r="K58" s="8">
        <v>1</v>
      </c>
      <c r="L58" s="6" t="str">
        <f t="shared" si="3"/>
        <v>0-1</v>
      </c>
      <c r="M58" s="4" t="str">
        <f t="shared" si="4"/>
        <v>non</v>
      </c>
      <c r="N58" s="4" t="str">
        <f t="shared" si="5"/>
        <v>non</v>
      </c>
      <c r="O58" s="4" t="str">
        <f t="shared" si="6"/>
        <v>victoire</v>
      </c>
      <c r="P58" s="4" t="str">
        <f t="shared" si="7"/>
        <v>defaite</v>
      </c>
      <c r="Q58" s="8">
        <f t="shared" si="8"/>
        <v>3</v>
      </c>
      <c r="R58" s="8">
        <f t="shared" si="9"/>
        <v>1</v>
      </c>
      <c r="S58" s="4" t="str">
        <f t="shared" si="10"/>
        <v>deuxieme mi temps</v>
      </c>
      <c r="T58" s="4" t="str">
        <f t="shared" si="0"/>
        <v>deuxieme mi temps</v>
      </c>
      <c r="U58" s="4" t="str">
        <f t="shared" si="1"/>
        <v>premiere mi temps</v>
      </c>
      <c r="V58" s="4" t="str">
        <f t="shared" si="11"/>
        <v>oui</v>
      </c>
      <c r="W58" s="4" t="str">
        <f t="shared" si="12"/>
        <v>non</v>
      </c>
      <c r="X58" s="4" t="str">
        <f t="shared" si="13"/>
        <v>non</v>
      </c>
      <c r="Y58" s="4" t="str">
        <f t="shared" si="14"/>
        <v>non</v>
      </c>
      <c r="Z58" s="4" t="str">
        <f t="shared" si="15"/>
        <v>non</v>
      </c>
      <c r="AA58" s="4" t="str">
        <f t="shared" si="16"/>
        <v>non</v>
      </c>
      <c r="AB58" s="4" t="str">
        <f t="shared" si="17"/>
        <v>non</v>
      </c>
      <c r="AC58" s="4" t="str">
        <f t="shared" si="18"/>
        <v>non</v>
      </c>
      <c r="AD58" s="4" t="str">
        <f t="shared" si="19"/>
        <v>oui</v>
      </c>
      <c r="AE58" s="4" t="str">
        <f t="shared" si="20"/>
        <v>non</v>
      </c>
    </row>
    <row r="59" spans="1:31">
      <c r="A59" s="4" t="s">
        <v>24</v>
      </c>
      <c r="B59" s="5" t="s">
        <v>65</v>
      </c>
      <c r="C59" s="5" t="s">
        <v>36</v>
      </c>
      <c r="D59" s="4">
        <v>6</v>
      </c>
      <c r="E59" s="8">
        <v>3</v>
      </c>
      <c r="F59" s="8">
        <v>1</v>
      </c>
      <c r="G59" s="8" t="str">
        <f t="shared" si="2"/>
        <v>3-1</v>
      </c>
      <c r="H59" s="4"/>
      <c r="I59" s="4"/>
      <c r="J59" s="8">
        <v>0</v>
      </c>
      <c r="K59" s="8">
        <v>1</v>
      </c>
      <c r="L59" s="6" t="str">
        <f t="shared" si="3"/>
        <v>0-1</v>
      </c>
      <c r="M59" s="4" t="str">
        <f t="shared" si="4"/>
        <v>non</v>
      </c>
      <c r="N59" s="4" t="str">
        <f t="shared" si="5"/>
        <v>non</v>
      </c>
      <c r="O59" s="4" t="str">
        <f t="shared" si="6"/>
        <v>victoire</v>
      </c>
      <c r="P59" s="4" t="str">
        <f t="shared" si="7"/>
        <v>defaite</v>
      </c>
      <c r="Q59" s="8">
        <f t="shared" si="8"/>
        <v>4</v>
      </c>
      <c r="R59" s="8">
        <f t="shared" si="9"/>
        <v>1</v>
      </c>
      <c r="S59" s="4" t="str">
        <f t="shared" si="10"/>
        <v>deuxieme mi temps</v>
      </c>
      <c r="T59" s="4" t="str">
        <f t="shared" si="0"/>
        <v>deuxieme mi temps</v>
      </c>
      <c r="U59" s="4" t="str">
        <f t="shared" si="1"/>
        <v>premiere mi temps</v>
      </c>
      <c r="V59" s="4" t="str">
        <f t="shared" si="11"/>
        <v>non</v>
      </c>
      <c r="W59" s="4" t="str">
        <f t="shared" si="12"/>
        <v>oui</v>
      </c>
      <c r="X59" s="4" t="str">
        <f t="shared" si="13"/>
        <v>non</v>
      </c>
      <c r="Y59" s="4" t="str">
        <f t="shared" si="14"/>
        <v>non</v>
      </c>
      <c r="Z59" s="4" t="str">
        <f t="shared" si="15"/>
        <v>non</v>
      </c>
      <c r="AA59" s="4" t="str">
        <f t="shared" si="16"/>
        <v>non</v>
      </c>
      <c r="AB59" s="4" t="str">
        <f t="shared" si="17"/>
        <v>non</v>
      </c>
      <c r="AC59" s="4" t="str">
        <f t="shared" si="18"/>
        <v>non</v>
      </c>
      <c r="AD59" s="4" t="str">
        <f t="shared" si="19"/>
        <v>oui</v>
      </c>
      <c r="AE59" s="4" t="str">
        <f t="shared" si="20"/>
        <v>non</v>
      </c>
    </row>
    <row r="60" spans="1:31">
      <c r="A60" s="4" t="s">
        <v>24</v>
      </c>
      <c r="B60" s="5" t="s">
        <v>28</v>
      </c>
      <c r="C60" s="5" t="s">
        <v>74</v>
      </c>
      <c r="D60" s="4">
        <v>6</v>
      </c>
      <c r="E60" s="8">
        <v>2</v>
      </c>
      <c r="F60" s="8">
        <v>1</v>
      </c>
      <c r="G60" s="8" t="str">
        <f t="shared" si="2"/>
        <v>2-1</v>
      </c>
      <c r="H60" s="4"/>
      <c r="I60" s="4"/>
      <c r="J60" s="8">
        <v>1</v>
      </c>
      <c r="K60" s="8">
        <v>0</v>
      </c>
      <c r="L60" s="6" t="str">
        <f t="shared" si="3"/>
        <v>1-0</v>
      </c>
      <c r="M60" s="4" t="str">
        <f t="shared" si="4"/>
        <v>non</v>
      </c>
      <c r="N60" s="4" t="str">
        <f t="shared" si="5"/>
        <v>non</v>
      </c>
      <c r="O60" s="4" t="str">
        <f t="shared" si="6"/>
        <v>victoire</v>
      </c>
      <c r="P60" s="4" t="str">
        <f t="shared" si="7"/>
        <v>defaite</v>
      </c>
      <c r="Q60" s="8">
        <f t="shared" si="8"/>
        <v>3</v>
      </c>
      <c r="R60" s="8">
        <f t="shared" si="9"/>
        <v>1</v>
      </c>
      <c r="S60" s="4" t="str">
        <f t="shared" si="10"/>
        <v>deuxieme mi temps</v>
      </c>
      <c r="T60" s="4" t="str">
        <f t="shared" si="0"/>
        <v>aucune</v>
      </c>
      <c r="U60" s="4" t="str">
        <f t="shared" si="1"/>
        <v>deuxieme mi temps</v>
      </c>
      <c r="V60" s="4" t="str">
        <f t="shared" si="11"/>
        <v>oui</v>
      </c>
      <c r="W60" s="4" t="str">
        <f t="shared" si="12"/>
        <v>non</v>
      </c>
      <c r="X60" s="4" t="str">
        <f t="shared" si="13"/>
        <v>non</v>
      </c>
      <c r="Y60" s="4" t="str">
        <f t="shared" si="14"/>
        <v>non</v>
      </c>
      <c r="Z60" s="4" t="str">
        <f t="shared" si="15"/>
        <v>non</v>
      </c>
      <c r="AA60" s="4" t="str">
        <f t="shared" si="16"/>
        <v>non</v>
      </c>
      <c r="AB60" s="4" t="str">
        <f t="shared" si="17"/>
        <v>non</v>
      </c>
      <c r="AC60" s="4" t="str">
        <f t="shared" si="18"/>
        <v>non</v>
      </c>
      <c r="AD60" s="4" t="str">
        <f t="shared" si="19"/>
        <v>oui</v>
      </c>
      <c r="AE60" s="4" t="str">
        <f t="shared" si="20"/>
        <v>non</v>
      </c>
    </row>
    <row r="61" spans="1:31">
      <c r="A61" s="4" t="s">
        <v>24</v>
      </c>
      <c r="B61" s="5" t="s">
        <v>41</v>
      </c>
      <c r="C61" s="5" t="s">
        <v>37</v>
      </c>
      <c r="D61" s="4">
        <v>6</v>
      </c>
      <c r="E61" s="8">
        <v>1</v>
      </c>
      <c r="F61" s="8">
        <v>1</v>
      </c>
      <c r="G61" s="8" t="str">
        <f t="shared" si="2"/>
        <v>1-1</v>
      </c>
      <c r="H61" s="4"/>
      <c r="I61" s="4"/>
      <c r="J61" s="8">
        <v>1</v>
      </c>
      <c r="K61" s="8">
        <v>1</v>
      </c>
      <c r="L61" s="6" t="str">
        <f t="shared" si="3"/>
        <v>1-1</v>
      </c>
      <c r="M61" s="4" t="str">
        <f t="shared" si="4"/>
        <v>non</v>
      </c>
      <c r="N61" s="4" t="str">
        <f t="shared" si="5"/>
        <v>non</v>
      </c>
      <c r="O61" s="4" t="str">
        <f t="shared" si="6"/>
        <v>nul</v>
      </c>
      <c r="P61" s="4" t="str">
        <f t="shared" si="7"/>
        <v>nul</v>
      </c>
      <c r="Q61" s="8">
        <f t="shared" si="8"/>
        <v>2</v>
      </c>
      <c r="R61" s="8">
        <f t="shared" si="9"/>
        <v>2</v>
      </c>
      <c r="S61" s="4" t="str">
        <f t="shared" si="10"/>
        <v>premiere</v>
      </c>
      <c r="T61" s="4" t="str">
        <f t="shared" si="0"/>
        <v>premiere mi temps</v>
      </c>
      <c r="U61" s="4" t="str">
        <f t="shared" si="1"/>
        <v>premiere mi temps</v>
      </c>
      <c r="V61" s="4" t="str">
        <f t="shared" si="11"/>
        <v>non</v>
      </c>
      <c r="W61" s="4" t="str">
        <f t="shared" si="12"/>
        <v>non</v>
      </c>
      <c r="X61" s="4" t="str">
        <f t="shared" si="13"/>
        <v>non</v>
      </c>
      <c r="Y61" s="4" t="str">
        <f t="shared" si="14"/>
        <v>non</v>
      </c>
      <c r="Z61" s="4" t="str">
        <f t="shared" si="15"/>
        <v>non</v>
      </c>
      <c r="AA61" s="4" t="str">
        <f t="shared" si="16"/>
        <v>non</v>
      </c>
      <c r="AB61" s="4" t="str">
        <f t="shared" si="17"/>
        <v>non</v>
      </c>
      <c r="AC61" s="4" t="str">
        <f t="shared" si="18"/>
        <v>non</v>
      </c>
      <c r="AD61" s="4" t="str">
        <f t="shared" si="19"/>
        <v>oui</v>
      </c>
      <c r="AE61" s="4" t="str">
        <f t="shared" si="20"/>
        <v>oui</v>
      </c>
    </row>
    <row r="62" spans="1:31">
      <c r="A62" s="4" t="s">
        <v>24</v>
      </c>
      <c r="B62" s="5" t="s">
        <v>59</v>
      </c>
      <c r="C62" s="5" t="s">
        <v>40</v>
      </c>
      <c r="D62" s="4">
        <v>7</v>
      </c>
      <c r="E62" s="8">
        <v>4</v>
      </c>
      <c r="F62" s="8">
        <v>1</v>
      </c>
      <c r="G62" s="8" t="str">
        <f t="shared" si="2"/>
        <v>4-1</v>
      </c>
      <c r="H62" s="4"/>
      <c r="I62" s="4"/>
      <c r="J62" s="8">
        <v>3</v>
      </c>
      <c r="K62" s="8">
        <v>1</v>
      </c>
      <c r="L62" s="6" t="str">
        <f t="shared" si="3"/>
        <v>3-1</v>
      </c>
      <c r="M62" s="4" t="str">
        <f t="shared" si="4"/>
        <v>non</v>
      </c>
      <c r="N62" s="4" t="str">
        <f t="shared" si="5"/>
        <v>non</v>
      </c>
      <c r="O62" s="4" t="str">
        <f t="shared" si="6"/>
        <v>victoire</v>
      </c>
      <c r="P62" s="4" t="str">
        <f t="shared" si="7"/>
        <v>defaite</v>
      </c>
      <c r="Q62" s="8">
        <f t="shared" si="8"/>
        <v>5</v>
      </c>
      <c r="R62" s="8">
        <f t="shared" si="9"/>
        <v>4</v>
      </c>
      <c r="S62" s="4" t="str">
        <f t="shared" si="10"/>
        <v>premiere</v>
      </c>
      <c r="T62" s="4" t="str">
        <f t="shared" si="0"/>
        <v>premiere mi temps</v>
      </c>
      <c r="U62" s="4" t="str">
        <f t="shared" si="1"/>
        <v>premiere mi temps</v>
      </c>
      <c r="V62" s="4" t="str">
        <f t="shared" si="11"/>
        <v>non</v>
      </c>
      <c r="W62" s="4" t="str">
        <f t="shared" si="12"/>
        <v>non</v>
      </c>
      <c r="X62" s="4" t="str">
        <f t="shared" si="13"/>
        <v>oui</v>
      </c>
      <c r="Y62" s="4" t="str">
        <f t="shared" si="14"/>
        <v>non</v>
      </c>
      <c r="Z62" s="4" t="str">
        <f t="shared" si="15"/>
        <v>non</v>
      </c>
      <c r="AA62" s="4" t="str">
        <f t="shared" si="16"/>
        <v>non</v>
      </c>
      <c r="AB62" s="4" t="str">
        <f t="shared" si="17"/>
        <v>non</v>
      </c>
      <c r="AC62" s="4" t="str">
        <f t="shared" si="18"/>
        <v>non</v>
      </c>
      <c r="AD62" s="4" t="str">
        <f t="shared" si="19"/>
        <v>oui</v>
      </c>
      <c r="AE62" s="4" t="str">
        <f t="shared" si="20"/>
        <v>oui</v>
      </c>
    </row>
    <row r="63" spans="1:31">
      <c r="A63" s="4" t="s">
        <v>24</v>
      </c>
      <c r="B63" s="5" t="s">
        <v>66</v>
      </c>
      <c r="C63" s="5" t="s">
        <v>38</v>
      </c>
      <c r="D63" s="4">
        <v>7</v>
      </c>
      <c r="E63" s="8">
        <v>2</v>
      </c>
      <c r="F63" s="8">
        <v>1</v>
      </c>
      <c r="G63" s="8" t="str">
        <f t="shared" si="2"/>
        <v>2-1</v>
      </c>
      <c r="H63" s="4"/>
      <c r="I63" s="4"/>
      <c r="J63" s="8">
        <v>0</v>
      </c>
      <c r="K63" s="8">
        <v>0</v>
      </c>
      <c r="L63" s="6" t="str">
        <f t="shared" si="3"/>
        <v>0-0</v>
      </c>
      <c r="M63" s="4" t="str">
        <f t="shared" si="4"/>
        <v>non</v>
      </c>
      <c r="N63" s="4" t="str">
        <f t="shared" si="5"/>
        <v>non</v>
      </c>
      <c r="O63" s="4" t="str">
        <f t="shared" si="6"/>
        <v>victoire</v>
      </c>
      <c r="P63" s="4" t="str">
        <f t="shared" si="7"/>
        <v>defaite</v>
      </c>
      <c r="Q63" s="8">
        <f t="shared" si="8"/>
        <v>3</v>
      </c>
      <c r="R63" s="8">
        <f t="shared" si="9"/>
        <v>0</v>
      </c>
      <c r="S63" s="4" t="str">
        <f t="shared" si="10"/>
        <v>deuxieme mi temps</v>
      </c>
      <c r="T63" s="4" t="str">
        <f t="shared" si="0"/>
        <v>deuxieme mi temps</v>
      </c>
      <c r="U63" s="4" t="str">
        <f t="shared" si="1"/>
        <v>deuxieme mi temps</v>
      </c>
      <c r="V63" s="4" t="str">
        <f t="shared" si="11"/>
        <v>oui</v>
      </c>
      <c r="W63" s="4" t="str">
        <f t="shared" si="12"/>
        <v>non</v>
      </c>
      <c r="X63" s="4" t="str">
        <f t="shared" si="13"/>
        <v>non</v>
      </c>
      <c r="Y63" s="4" t="str">
        <f t="shared" si="14"/>
        <v>non</v>
      </c>
      <c r="Z63" s="4" t="str">
        <f t="shared" si="15"/>
        <v>non</v>
      </c>
      <c r="AA63" s="4" t="str">
        <f t="shared" si="16"/>
        <v>non</v>
      </c>
      <c r="AB63" s="4" t="str">
        <f t="shared" si="17"/>
        <v>non</v>
      </c>
      <c r="AC63" s="4" t="str">
        <f t="shared" si="18"/>
        <v>non</v>
      </c>
      <c r="AD63" s="4" t="str">
        <f t="shared" si="19"/>
        <v>oui</v>
      </c>
      <c r="AE63" s="4" t="str">
        <f t="shared" si="20"/>
        <v>non</v>
      </c>
    </row>
    <row r="64" spans="1:31">
      <c r="A64" s="4" t="s">
        <v>24</v>
      </c>
      <c r="B64" s="5" t="s">
        <v>25</v>
      </c>
      <c r="C64" s="5" t="s">
        <v>75</v>
      </c>
      <c r="D64" s="4">
        <v>7</v>
      </c>
      <c r="E64" s="8">
        <v>1</v>
      </c>
      <c r="F64" s="8">
        <v>0</v>
      </c>
      <c r="G64" s="8" t="str">
        <f t="shared" si="2"/>
        <v>1-0</v>
      </c>
      <c r="H64" s="4"/>
      <c r="I64" s="4"/>
      <c r="J64" s="8">
        <v>1</v>
      </c>
      <c r="K64" s="8">
        <v>0</v>
      </c>
      <c r="L64" s="6" t="str">
        <f t="shared" si="3"/>
        <v>1-0</v>
      </c>
      <c r="M64" s="4" t="str">
        <f t="shared" si="4"/>
        <v>oui</v>
      </c>
      <c r="N64" s="4" t="str">
        <f t="shared" si="5"/>
        <v>non</v>
      </c>
      <c r="O64" s="4" t="str">
        <f t="shared" si="6"/>
        <v>victoire</v>
      </c>
      <c r="P64" s="4" t="str">
        <f t="shared" si="7"/>
        <v>defaite</v>
      </c>
      <c r="Q64" s="8">
        <f t="shared" si="8"/>
        <v>1</v>
      </c>
      <c r="R64" s="8">
        <f t="shared" si="9"/>
        <v>1</v>
      </c>
      <c r="S64" s="4" t="str">
        <f t="shared" si="10"/>
        <v>premiere</v>
      </c>
      <c r="T64" s="4" t="str">
        <f t="shared" si="0"/>
        <v>premiere mi temps</v>
      </c>
      <c r="U64" s="4" t="str">
        <f t="shared" si="1"/>
        <v>aucune</v>
      </c>
      <c r="V64" s="4" t="str">
        <f t="shared" si="11"/>
        <v>oui</v>
      </c>
      <c r="W64" s="4" t="str">
        <f t="shared" si="12"/>
        <v>non</v>
      </c>
      <c r="X64" s="4" t="str">
        <f t="shared" si="13"/>
        <v>non</v>
      </c>
      <c r="Y64" s="4" t="str">
        <f t="shared" si="14"/>
        <v>non</v>
      </c>
      <c r="Z64" s="4" t="str">
        <f t="shared" si="15"/>
        <v>non</v>
      </c>
      <c r="AA64" s="4" t="str">
        <f t="shared" si="16"/>
        <v>non</v>
      </c>
      <c r="AB64" s="4" t="str">
        <f t="shared" si="17"/>
        <v>non</v>
      </c>
      <c r="AC64" s="4" t="str">
        <f t="shared" si="18"/>
        <v>non</v>
      </c>
      <c r="AD64" s="4" t="str">
        <f t="shared" si="19"/>
        <v>non</v>
      </c>
      <c r="AE64" s="4" t="str">
        <f t="shared" si="20"/>
        <v>non</v>
      </c>
    </row>
    <row r="65" spans="1:31">
      <c r="A65" s="4" t="s">
        <v>24</v>
      </c>
      <c r="B65" s="5" t="s">
        <v>67</v>
      </c>
      <c r="C65" s="5" t="s">
        <v>72</v>
      </c>
      <c r="D65" s="4">
        <v>7</v>
      </c>
      <c r="E65" s="8">
        <v>2</v>
      </c>
      <c r="F65" s="8">
        <v>2</v>
      </c>
      <c r="G65" s="8" t="str">
        <f t="shared" si="2"/>
        <v>2-2</v>
      </c>
      <c r="H65" s="4"/>
      <c r="I65" s="4"/>
      <c r="J65" s="8">
        <v>1</v>
      </c>
      <c r="K65" s="8">
        <v>1</v>
      </c>
      <c r="L65" s="6" t="str">
        <f t="shared" si="3"/>
        <v>1-1</v>
      </c>
      <c r="M65" s="4" t="str">
        <f t="shared" si="4"/>
        <v>non</v>
      </c>
      <c r="N65" s="4" t="str">
        <f t="shared" si="5"/>
        <v>non</v>
      </c>
      <c r="O65" s="4" t="str">
        <f t="shared" si="6"/>
        <v>nul</v>
      </c>
      <c r="P65" s="4" t="str">
        <f t="shared" si="7"/>
        <v>nul</v>
      </c>
      <c r="Q65" s="8">
        <f t="shared" si="8"/>
        <v>4</v>
      </c>
      <c r="R65" s="8">
        <f t="shared" si="9"/>
        <v>2</v>
      </c>
      <c r="S65" s="4" t="str">
        <f t="shared" si="10"/>
        <v>aucune</v>
      </c>
      <c r="T65" s="4" t="str">
        <f t="shared" si="0"/>
        <v>aucune</v>
      </c>
      <c r="U65" s="4" t="str">
        <f t="shared" si="1"/>
        <v>aucune</v>
      </c>
      <c r="V65" s="4" t="str">
        <f t="shared" si="11"/>
        <v>non</v>
      </c>
      <c r="W65" s="4" t="str">
        <f t="shared" si="12"/>
        <v>non</v>
      </c>
      <c r="X65" s="4" t="str">
        <f t="shared" si="13"/>
        <v>non</v>
      </c>
      <c r="Y65" s="4" t="str">
        <f t="shared" si="14"/>
        <v>non</v>
      </c>
      <c r="Z65" s="4" t="str">
        <f t="shared" si="15"/>
        <v>non</v>
      </c>
      <c r="AA65" s="4" t="str">
        <f t="shared" si="16"/>
        <v>non</v>
      </c>
      <c r="AB65" s="4" t="str">
        <f t="shared" si="17"/>
        <v>non</v>
      </c>
      <c r="AC65" s="4" t="str">
        <f t="shared" si="18"/>
        <v>non</v>
      </c>
      <c r="AD65" s="4" t="str">
        <f t="shared" si="19"/>
        <v>oui</v>
      </c>
      <c r="AE65" s="4" t="str">
        <f t="shared" si="20"/>
        <v>oui</v>
      </c>
    </row>
    <row r="66" spans="1:31">
      <c r="A66" s="4" t="s">
        <v>24</v>
      </c>
      <c r="B66" s="5" t="s">
        <v>68</v>
      </c>
      <c r="C66" s="5" t="s">
        <v>95</v>
      </c>
      <c r="D66" s="4">
        <v>7</v>
      </c>
      <c r="E66" s="8">
        <v>0</v>
      </c>
      <c r="F66" s="8">
        <v>3</v>
      </c>
      <c r="G66" s="8" t="str">
        <f t="shared" si="2"/>
        <v>0-3</v>
      </c>
      <c r="H66" s="4"/>
      <c r="I66" s="4"/>
      <c r="J66" s="8">
        <v>0</v>
      </c>
      <c r="K66" s="8">
        <v>3</v>
      </c>
      <c r="L66" s="6" t="str">
        <f t="shared" si="3"/>
        <v>0-3</v>
      </c>
      <c r="M66" s="4" t="str">
        <f t="shared" si="4"/>
        <v>non</v>
      </c>
      <c r="N66" s="4" t="str">
        <f t="shared" si="5"/>
        <v>oui</v>
      </c>
      <c r="O66" s="4" t="str">
        <f t="shared" si="6"/>
        <v>defaite</v>
      </c>
      <c r="P66" s="4" t="str">
        <f t="shared" si="7"/>
        <v>victoire</v>
      </c>
      <c r="Q66" s="8">
        <f t="shared" si="8"/>
        <v>3</v>
      </c>
      <c r="R66" s="8">
        <f t="shared" si="9"/>
        <v>3</v>
      </c>
      <c r="S66" s="4" t="str">
        <f t="shared" si="10"/>
        <v>premiere</v>
      </c>
      <c r="T66" s="4" t="str">
        <f t="shared" ref="T66:T129" si="21">IF((E66-J66)&gt;J66,"deuxieme mi temps",IF((E66-J66)=J66,"aucune","premiere mi temps"))</f>
        <v>aucune</v>
      </c>
      <c r="U66" s="4" t="str">
        <f t="shared" ref="U66:U129" si="22">IF((F66-K66)&gt;K66,"deuxieme mi temps",IF((F66-K66)=K66,"aucune","premiere mi temps"))</f>
        <v>premiere mi temps</v>
      </c>
      <c r="V66" s="4" t="str">
        <f t="shared" si="11"/>
        <v>non</v>
      </c>
      <c r="W66" s="4" t="str">
        <f t="shared" si="12"/>
        <v>non</v>
      </c>
      <c r="X66" s="4" t="str">
        <f t="shared" si="13"/>
        <v>non</v>
      </c>
      <c r="Y66" s="4" t="str">
        <f t="shared" si="14"/>
        <v>non</v>
      </c>
      <c r="Z66" s="4" t="str">
        <f t="shared" si="15"/>
        <v>non</v>
      </c>
      <c r="AA66" s="4" t="str">
        <f t="shared" si="16"/>
        <v>non</v>
      </c>
      <c r="AB66" s="4" t="str">
        <f t="shared" si="17"/>
        <v>oui</v>
      </c>
      <c r="AC66" s="4" t="str">
        <f t="shared" si="18"/>
        <v>non</v>
      </c>
      <c r="AD66" s="4" t="str">
        <f t="shared" si="19"/>
        <v>non</v>
      </c>
      <c r="AE66" s="4" t="str">
        <f t="shared" si="20"/>
        <v>non</v>
      </c>
    </row>
    <row r="67" spans="1:31">
      <c r="A67" s="4" t="s">
        <v>24</v>
      </c>
      <c r="B67" s="5" t="s">
        <v>33</v>
      </c>
      <c r="C67" s="5" t="s">
        <v>35</v>
      </c>
      <c r="D67" s="4">
        <v>7</v>
      </c>
      <c r="E67" s="8">
        <v>3</v>
      </c>
      <c r="F67" s="8">
        <v>2</v>
      </c>
      <c r="G67" s="8" t="str">
        <f t="shared" ref="G67:G130" si="23">CONCATENATE(E67,"-",F67)</f>
        <v>3-2</v>
      </c>
      <c r="H67" s="4"/>
      <c r="I67" s="4"/>
      <c r="J67" s="8">
        <v>2</v>
      </c>
      <c r="K67" s="8">
        <v>1</v>
      </c>
      <c r="L67" s="6" t="str">
        <f t="shared" ref="L67:L130" si="24">CONCATENATE(J67,"-",K67)</f>
        <v>2-1</v>
      </c>
      <c r="M67" s="4" t="str">
        <f t="shared" ref="M67:M130" si="25">IF(F67=0,"oui","non")</f>
        <v>non</v>
      </c>
      <c r="N67" s="4" t="str">
        <f t="shared" ref="N67:N130" si="26">IF(E67=0,"oui","non")</f>
        <v>non</v>
      </c>
      <c r="O67" s="4" t="str">
        <f t="shared" ref="O67:O130" si="27">IF(E67&gt;F67,"victoire",IF(E67=F67,"nul","defaite"))</f>
        <v>victoire</v>
      </c>
      <c r="P67" s="4" t="str">
        <f t="shared" ref="P67:P130" si="28">IF(F67&gt;E67,"victoire",IF(E67=F67,"nul","defaite"))</f>
        <v>defaite</v>
      </c>
      <c r="Q67" s="8">
        <f t="shared" ref="Q67:Q130" si="29">E67+F67</f>
        <v>5</v>
      </c>
      <c r="R67" s="8">
        <f t="shared" ref="R67:R130" si="30">J67+K67</f>
        <v>3</v>
      </c>
      <c r="S67" s="4" t="str">
        <f t="shared" ref="S67:S130" si="31">IF((Q67-R67)&gt;R67,"deuxieme mi temps",IF((Q67-R67)=R67,"aucune","premiere"))</f>
        <v>premiere</v>
      </c>
      <c r="T67" s="4" t="str">
        <f t="shared" si="21"/>
        <v>premiere mi temps</v>
      </c>
      <c r="U67" s="4" t="str">
        <f t="shared" si="22"/>
        <v>aucune</v>
      </c>
      <c r="V67" s="4" t="str">
        <f t="shared" ref="V67:V130" si="32">IF((E67-F67)=1,"oui","non")</f>
        <v>oui</v>
      </c>
      <c r="W67" s="4" t="str">
        <f t="shared" ref="W67:W130" si="33">IF((E67-F67)=2,"oui","non")</f>
        <v>non</v>
      </c>
      <c r="X67" s="4" t="str">
        <f t="shared" ref="X67:X130" si="34">IF((E67-F67)=3,"oui","non")</f>
        <v>non</v>
      </c>
      <c r="Y67" s="4" t="str">
        <f t="shared" ref="Y67:Y130" si="35">IF((E67-F67)&gt;3,"oui","non")</f>
        <v>non</v>
      </c>
      <c r="Z67" s="4" t="str">
        <f t="shared" ref="Z67:Z130" si="36">IF((E67-F67)=-1,"oui","non")</f>
        <v>non</v>
      </c>
      <c r="AA67" s="4" t="str">
        <f t="shared" ref="AA67:AA130" si="37">IF((E67-F67)=-2,"oui","non")</f>
        <v>non</v>
      </c>
      <c r="AB67" s="4" t="str">
        <f t="shared" ref="AB67:AB130" si="38">IF((E67-F67)=-3,"oui","non")</f>
        <v>non</v>
      </c>
      <c r="AC67" s="4" t="str">
        <f t="shared" ref="AC67:AC130" si="39">IF((F67-E67)&gt;3,"oui","non")</f>
        <v>non</v>
      </c>
      <c r="AD67" s="4" t="str">
        <f t="shared" ref="AD67:AD130" si="40">IF((E67&gt;0)*AND(F67&gt;0),"oui","non")</f>
        <v>oui</v>
      </c>
      <c r="AE67" s="4" t="str">
        <f t="shared" ref="AE67:AE130" si="41">IF((J67&gt;0)*AND(K67&gt;0),"oui","non")</f>
        <v>oui</v>
      </c>
    </row>
    <row r="68" spans="1:31">
      <c r="A68" s="4" t="s">
        <v>24</v>
      </c>
      <c r="B68" s="5" t="s">
        <v>61</v>
      </c>
      <c r="C68" s="5" t="s">
        <v>70</v>
      </c>
      <c r="D68" s="4">
        <v>7</v>
      </c>
      <c r="E68" s="8">
        <v>0</v>
      </c>
      <c r="F68" s="8">
        <v>0</v>
      </c>
      <c r="G68" s="8" t="str">
        <f t="shared" si="23"/>
        <v>0-0</v>
      </c>
      <c r="H68" s="4"/>
      <c r="I68" s="4"/>
      <c r="J68" s="8">
        <v>0</v>
      </c>
      <c r="K68" s="8">
        <v>0</v>
      </c>
      <c r="L68" s="6" t="str">
        <f t="shared" si="24"/>
        <v>0-0</v>
      </c>
      <c r="M68" s="4" t="str">
        <f t="shared" si="25"/>
        <v>oui</v>
      </c>
      <c r="N68" s="4" t="str">
        <f t="shared" si="26"/>
        <v>oui</v>
      </c>
      <c r="O68" s="4" t="str">
        <f t="shared" si="27"/>
        <v>nul</v>
      </c>
      <c r="P68" s="4" t="str">
        <f t="shared" si="28"/>
        <v>nul</v>
      </c>
      <c r="Q68" s="8">
        <f t="shared" si="29"/>
        <v>0</v>
      </c>
      <c r="R68" s="8">
        <f t="shared" si="30"/>
        <v>0</v>
      </c>
      <c r="S68" s="4" t="str">
        <f t="shared" si="31"/>
        <v>aucune</v>
      </c>
      <c r="T68" s="4" t="str">
        <f t="shared" si="21"/>
        <v>aucune</v>
      </c>
      <c r="U68" s="4" t="str">
        <f t="shared" si="22"/>
        <v>aucune</v>
      </c>
      <c r="V68" s="4" t="str">
        <f t="shared" si="32"/>
        <v>non</v>
      </c>
      <c r="W68" s="4" t="str">
        <f t="shared" si="33"/>
        <v>non</v>
      </c>
      <c r="X68" s="4" t="str">
        <f t="shared" si="34"/>
        <v>non</v>
      </c>
      <c r="Y68" s="4" t="str">
        <f t="shared" si="35"/>
        <v>non</v>
      </c>
      <c r="Z68" s="4" t="str">
        <f t="shared" si="36"/>
        <v>non</v>
      </c>
      <c r="AA68" s="4" t="str">
        <f t="shared" si="37"/>
        <v>non</v>
      </c>
      <c r="AB68" s="4" t="str">
        <f t="shared" si="38"/>
        <v>non</v>
      </c>
      <c r="AC68" s="4" t="str">
        <f t="shared" si="39"/>
        <v>non</v>
      </c>
      <c r="AD68" s="4" t="str">
        <f t="shared" si="40"/>
        <v>non</v>
      </c>
      <c r="AE68" s="4" t="str">
        <f t="shared" si="41"/>
        <v>non</v>
      </c>
    </row>
    <row r="69" spans="1:31">
      <c r="A69" s="4" t="s">
        <v>24</v>
      </c>
      <c r="B69" s="5" t="s">
        <v>63</v>
      </c>
      <c r="C69" s="5" t="s">
        <v>71</v>
      </c>
      <c r="D69" s="4">
        <v>7</v>
      </c>
      <c r="E69" s="8">
        <v>2</v>
      </c>
      <c r="F69" s="8">
        <v>3</v>
      </c>
      <c r="G69" s="8" t="str">
        <f t="shared" si="23"/>
        <v>2-3</v>
      </c>
      <c r="H69" s="4"/>
      <c r="I69" s="4"/>
      <c r="J69" s="8">
        <v>0</v>
      </c>
      <c r="K69" s="8">
        <v>1</v>
      </c>
      <c r="L69" s="6" t="str">
        <f t="shared" si="24"/>
        <v>0-1</v>
      </c>
      <c r="M69" s="4" t="str">
        <f t="shared" si="25"/>
        <v>non</v>
      </c>
      <c r="N69" s="4" t="str">
        <f t="shared" si="26"/>
        <v>non</v>
      </c>
      <c r="O69" s="4" t="str">
        <f t="shared" si="27"/>
        <v>defaite</v>
      </c>
      <c r="P69" s="4" t="str">
        <f t="shared" si="28"/>
        <v>victoire</v>
      </c>
      <c r="Q69" s="8">
        <f t="shared" si="29"/>
        <v>5</v>
      </c>
      <c r="R69" s="8">
        <f t="shared" si="30"/>
        <v>1</v>
      </c>
      <c r="S69" s="4" t="str">
        <f t="shared" si="31"/>
        <v>deuxieme mi temps</v>
      </c>
      <c r="T69" s="4" t="str">
        <f t="shared" si="21"/>
        <v>deuxieme mi temps</v>
      </c>
      <c r="U69" s="4" t="str">
        <f t="shared" si="22"/>
        <v>deuxieme mi temps</v>
      </c>
      <c r="V69" s="4" t="str">
        <f t="shared" si="32"/>
        <v>non</v>
      </c>
      <c r="W69" s="4" t="str">
        <f t="shared" si="33"/>
        <v>non</v>
      </c>
      <c r="X69" s="4" t="str">
        <f t="shared" si="34"/>
        <v>non</v>
      </c>
      <c r="Y69" s="4" t="str">
        <f t="shared" si="35"/>
        <v>non</v>
      </c>
      <c r="Z69" s="4" t="str">
        <f t="shared" si="36"/>
        <v>oui</v>
      </c>
      <c r="AA69" s="4" t="str">
        <f t="shared" si="37"/>
        <v>non</v>
      </c>
      <c r="AB69" s="4" t="str">
        <f t="shared" si="38"/>
        <v>non</v>
      </c>
      <c r="AC69" s="4" t="str">
        <f t="shared" si="39"/>
        <v>non</v>
      </c>
      <c r="AD69" s="4" t="str">
        <f t="shared" si="40"/>
        <v>oui</v>
      </c>
      <c r="AE69" s="4" t="str">
        <f t="shared" si="41"/>
        <v>non</v>
      </c>
    </row>
    <row r="70" spans="1:31">
      <c r="A70" s="4" t="s">
        <v>24</v>
      </c>
      <c r="B70" s="5" t="s">
        <v>41</v>
      </c>
      <c r="C70" s="5" t="s">
        <v>76</v>
      </c>
      <c r="D70" s="4">
        <v>7</v>
      </c>
      <c r="E70" s="8">
        <v>0</v>
      </c>
      <c r="F70" s="8">
        <v>1</v>
      </c>
      <c r="G70" s="8" t="str">
        <f t="shared" si="23"/>
        <v>0-1</v>
      </c>
      <c r="H70" s="4"/>
      <c r="I70" s="4"/>
      <c r="J70" s="8">
        <v>0</v>
      </c>
      <c r="K70" s="8">
        <v>1</v>
      </c>
      <c r="L70" s="6" t="str">
        <f t="shared" si="24"/>
        <v>0-1</v>
      </c>
      <c r="M70" s="4" t="str">
        <f t="shared" si="25"/>
        <v>non</v>
      </c>
      <c r="N70" s="4" t="str">
        <f t="shared" si="26"/>
        <v>oui</v>
      </c>
      <c r="O70" s="4" t="str">
        <f t="shared" si="27"/>
        <v>defaite</v>
      </c>
      <c r="P70" s="4" t="str">
        <f t="shared" si="28"/>
        <v>victoire</v>
      </c>
      <c r="Q70" s="8">
        <f t="shared" si="29"/>
        <v>1</v>
      </c>
      <c r="R70" s="8">
        <f t="shared" si="30"/>
        <v>1</v>
      </c>
      <c r="S70" s="4" t="str">
        <f t="shared" si="31"/>
        <v>premiere</v>
      </c>
      <c r="T70" s="4" t="str">
        <f t="shared" si="21"/>
        <v>aucune</v>
      </c>
      <c r="U70" s="4" t="str">
        <f t="shared" si="22"/>
        <v>premiere mi temps</v>
      </c>
      <c r="V70" s="4" t="str">
        <f t="shared" si="32"/>
        <v>non</v>
      </c>
      <c r="W70" s="4" t="str">
        <f t="shared" si="33"/>
        <v>non</v>
      </c>
      <c r="X70" s="4" t="str">
        <f t="shared" si="34"/>
        <v>non</v>
      </c>
      <c r="Y70" s="4" t="str">
        <f t="shared" si="35"/>
        <v>non</v>
      </c>
      <c r="Z70" s="4" t="str">
        <f t="shared" si="36"/>
        <v>oui</v>
      </c>
      <c r="AA70" s="4" t="str">
        <f t="shared" si="37"/>
        <v>non</v>
      </c>
      <c r="AB70" s="4" t="str">
        <f t="shared" si="38"/>
        <v>non</v>
      </c>
      <c r="AC70" s="4" t="str">
        <f t="shared" si="39"/>
        <v>non</v>
      </c>
      <c r="AD70" s="4" t="str">
        <f t="shared" si="40"/>
        <v>non</v>
      </c>
      <c r="AE70" s="4" t="str">
        <f t="shared" si="41"/>
        <v>non</v>
      </c>
    </row>
    <row r="71" spans="1:31">
      <c r="A71" s="4" t="s">
        <v>24</v>
      </c>
      <c r="B71" s="5" t="s">
        <v>32</v>
      </c>
      <c r="C71" s="5" t="s">
        <v>73</v>
      </c>
      <c r="D71" s="4">
        <v>7</v>
      </c>
      <c r="E71" s="8">
        <v>1</v>
      </c>
      <c r="F71" s="8">
        <v>2</v>
      </c>
      <c r="G71" s="8" t="str">
        <f t="shared" si="23"/>
        <v>1-2</v>
      </c>
      <c r="H71" s="4"/>
      <c r="I71" s="4"/>
      <c r="J71" s="8">
        <v>0</v>
      </c>
      <c r="K71" s="8">
        <v>1</v>
      </c>
      <c r="L71" s="6" t="str">
        <f t="shared" si="24"/>
        <v>0-1</v>
      </c>
      <c r="M71" s="4" t="str">
        <f t="shared" si="25"/>
        <v>non</v>
      </c>
      <c r="N71" s="4" t="str">
        <f t="shared" si="26"/>
        <v>non</v>
      </c>
      <c r="O71" s="4" t="str">
        <f t="shared" si="27"/>
        <v>defaite</v>
      </c>
      <c r="P71" s="4" t="str">
        <f t="shared" si="28"/>
        <v>victoire</v>
      </c>
      <c r="Q71" s="8">
        <f t="shared" si="29"/>
        <v>3</v>
      </c>
      <c r="R71" s="8">
        <f t="shared" si="30"/>
        <v>1</v>
      </c>
      <c r="S71" s="4" t="str">
        <f t="shared" si="31"/>
        <v>deuxieme mi temps</v>
      </c>
      <c r="T71" s="4" t="str">
        <f t="shared" si="21"/>
        <v>deuxieme mi temps</v>
      </c>
      <c r="U71" s="4" t="str">
        <f t="shared" si="22"/>
        <v>aucune</v>
      </c>
      <c r="V71" s="4" t="str">
        <f t="shared" si="32"/>
        <v>non</v>
      </c>
      <c r="W71" s="4" t="str">
        <f t="shared" si="33"/>
        <v>non</v>
      </c>
      <c r="X71" s="4" t="str">
        <f t="shared" si="34"/>
        <v>non</v>
      </c>
      <c r="Y71" s="4" t="str">
        <f t="shared" si="35"/>
        <v>non</v>
      </c>
      <c r="Z71" s="4" t="str">
        <f t="shared" si="36"/>
        <v>oui</v>
      </c>
      <c r="AA71" s="4" t="str">
        <f t="shared" si="37"/>
        <v>non</v>
      </c>
      <c r="AB71" s="4" t="str">
        <f t="shared" si="38"/>
        <v>non</v>
      </c>
      <c r="AC71" s="4" t="str">
        <f t="shared" si="39"/>
        <v>non</v>
      </c>
      <c r="AD71" s="4" t="str">
        <f t="shared" si="40"/>
        <v>oui</v>
      </c>
      <c r="AE71" s="4" t="str">
        <f t="shared" si="41"/>
        <v>non</v>
      </c>
    </row>
    <row r="72" spans="1:31">
      <c r="A72" s="4" t="s">
        <v>24</v>
      </c>
      <c r="B72" s="5" t="s">
        <v>28</v>
      </c>
      <c r="C72" s="5" t="s">
        <v>62</v>
      </c>
      <c r="D72" s="4">
        <v>8</v>
      </c>
      <c r="E72" s="8">
        <v>3</v>
      </c>
      <c r="F72" s="8">
        <v>0</v>
      </c>
      <c r="G72" s="8" t="str">
        <f t="shared" si="23"/>
        <v>3-0</v>
      </c>
      <c r="H72" s="4"/>
      <c r="I72" s="4"/>
      <c r="J72" s="8">
        <v>0</v>
      </c>
      <c r="K72" s="8">
        <v>0</v>
      </c>
      <c r="L72" s="6" t="str">
        <f t="shared" si="24"/>
        <v>0-0</v>
      </c>
      <c r="M72" s="4" t="str">
        <f t="shared" si="25"/>
        <v>oui</v>
      </c>
      <c r="N72" s="4" t="str">
        <f t="shared" si="26"/>
        <v>non</v>
      </c>
      <c r="O72" s="4" t="str">
        <f t="shared" si="27"/>
        <v>victoire</v>
      </c>
      <c r="P72" s="4" t="str">
        <f t="shared" si="28"/>
        <v>defaite</v>
      </c>
      <c r="Q72" s="8">
        <f t="shared" si="29"/>
        <v>3</v>
      </c>
      <c r="R72" s="8">
        <f t="shared" si="30"/>
        <v>0</v>
      </c>
      <c r="S72" s="4" t="str">
        <f t="shared" si="31"/>
        <v>deuxieme mi temps</v>
      </c>
      <c r="T72" s="4" t="str">
        <f t="shared" si="21"/>
        <v>deuxieme mi temps</v>
      </c>
      <c r="U72" s="4" t="str">
        <f t="shared" si="22"/>
        <v>aucune</v>
      </c>
      <c r="V72" s="4" t="str">
        <f t="shared" si="32"/>
        <v>non</v>
      </c>
      <c r="W72" s="4" t="str">
        <f t="shared" si="33"/>
        <v>non</v>
      </c>
      <c r="X72" s="4" t="str">
        <f t="shared" si="34"/>
        <v>oui</v>
      </c>
      <c r="Y72" s="4" t="str">
        <f t="shared" si="35"/>
        <v>non</v>
      </c>
      <c r="Z72" s="4" t="str">
        <f t="shared" si="36"/>
        <v>non</v>
      </c>
      <c r="AA72" s="4" t="str">
        <f t="shared" si="37"/>
        <v>non</v>
      </c>
      <c r="AB72" s="4" t="str">
        <f t="shared" si="38"/>
        <v>non</v>
      </c>
      <c r="AC72" s="4" t="str">
        <f t="shared" si="39"/>
        <v>non</v>
      </c>
      <c r="AD72" s="4" t="str">
        <f t="shared" si="40"/>
        <v>non</v>
      </c>
      <c r="AE72" s="4" t="str">
        <f t="shared" si="41"/>
        <v>non</v>
      </c>
    </row>
    <row r="73" spans="1:31">
      <c r="A73" s="4" t="s">
        <v>24</v>
      </c>
      <c r="B73" s="5" t="s">
        <v>29</v>
      </c>
      <c r="C73" s="5" t="s">
        <v>37</v>
      </c>
      <c r="D73" s="4">
        <v>8</v>
      </c>
      <c r="E73" s="8">
        <v>3</v>
      </c>
      <c r="F73" s="8">
        <v>0</v>
      </c>
      <c r="G73" s="8" t="str">
        <f t="shared" si="23"/>
        <v>3-0</v>
      </c>
      <c r="H73" s="4"/>
      <c r="I73" s="4"/>
      <c r="J73" s="8">
        <v>2</v>
      </c>
      <c r="K73" s="8">
        <v>0</v>
      </c>
      <c r="L73" s="6" t="str">
        <f t="shared" si="24"/>
        <v>2-0</v>
      </c>
      <c r="M73" s="4" t="str">
        <f t="shared" si="25"/>
        <v>oui</v>
      </c>
      <c r="N73" s="4" t="str">
        <f t="shared" si="26"/>
        <v>non</v>
      </c>
      <c r="O73" s="4" t="str">
        <f t="shared" si="27"/>
        <v>victoire</v>
      </c>
      <c r="P73" s="4" t="str">
        <f t="shared" si="28"/>
        <v>defaite</v>
      </c>
      <c r="Q73" s="8">
        <f t="shared" si="29"/>
        <v>3</v>
      </c>
      <c r="R73" s="8">
        <f t="shared" si="30"/>
        <v>2</v>
      </c>
      <c r="S73" s="4" t="str">
        <f t="shared" si="31"/>
        <v>premiere</v>
      </c>
      <c r="T73" s="4" t="str">
        <f t="shared" si="21"/>
        <v>premiere mi temps</v>
      </c>
      <c r="U73" s="4" t="str">
        <f t="shared" si="22"/>
        <v>aucune</v>
      </c>
      <c r="V73" s="4" t="str">
        <f t="shared" si="32"/>
        <v>non</v>
      </c>
      <c r="W73" s="4" t="str">
        <f t="shared" si="33"/>
        <v>non</v>
      </c>
      <c r="X73" s="4" t="str">
        <f t="shared" si="34"/>
        <v>oui</v>
      </c>
      <c r="Y73" s="4" t="str">
        <f t="shared" si="35"/>
        <v>non</v>
      </c>
      <c r="Z73" s="4" t="str">
        <f t="shared" si="36"/>
        <v>non</v>
      </c>
      <c r="AA73" s="4" t="str">
        <f t="shared" si="37"/>
        <v>non</v>
      </c>
      <c r="AB73" s="4" t="str">
        <f t="shared" si="38"/>
        <v>non</v>
      </c>
      <c r="AC73" s="4" t="str">
        <f t="shared" si="39"/>
        <v>non</v>
      </c>
      <c r="AD73" s="4" t="str">
        <f t="shared" si="40"/>
        <v>non</v>
      </c>
      <c r="AE73" s="4" t="str">
        <f t="shared" si="41"/>
        <v>non</v>
      </c>
    </row>
    <row r="74" spans="1:31">
      <c r="A74" s="4" t="s">
        <v>24</v>
      </c>
      <c r="B74" s="5" t="s">
        <v>69</v>
      </c>
      <c r="C74" s="5" t="s">
        <v>42</v>
      </c>
      <c r="D74" s="4">
        <v>8</v>
      </c>
      <c r="E74" s="8">
        <v>1</v>
      </c>
      <c r="F74" s="8">
        <v>1</v>
      </c>
      <c r="G74" s="8" t="str">
        <f t="shared" si="23"/>
        <v>1-1</v>
      </c>
      <c r="H74" s="4"/>
      <c r="I74" s="4"/>
      <c r="J74" s="8">
        <v>0</v>
      </c>
      <c r="K74" s="8">
        <v>0</v>
      </c>
      <c r="L74" s="6" t="str">
        <f t="shared" si="24"/>
        <v>0-0</v>
      </c>
      <c r="M74" s="4" t="str">
        <f t="shared" si="25"/>
        <v>non</v>
      </c>
      <c r="N74" s="4" t="str">
        <f t="shared" si="26"/>
        <v>non</v>
      </c>
      <c r="O74" s="4" t="str">
        <f t="shared" si="27"/>
        <v>nul</v>
      </c>
      <c r="P74" s="4" t="str">
        <f t="shared" si="28"/>
        <v>nul</v>
      </c>
      <c r="Q74" s="8">
        <f t="shared" si="29"/>
        <v>2</v>
      </c>
      <c r="R74" s="8">
        <f t="shared" si="30"/>
        <v>0</v>
      </c>
      <c r="S74" s="4" t="str">
        <f t="shared" si="31"/>
        <v>deuxieme mi temps</v>
      </c>
      <c r="T74" s="4" t="str">
        <f t="shared" si="21"/>
        <v>deuxieme mi temps</v>
      </c>
      <c r="U74" s="4" t="str">
        <f t="shared" si="22"/>
        <v>deuxieme mi temps</v>
      </c>
      <c r="V74" s="4" t="str">
        <f t="shared" si="32"/>
        <v>non</v>
      </c>
      <c r="W74" s="4" t="str">
        <f t="shared" si="33"/>
        <v>non</v>
      </c>
      <c r="X74" s="4" t="str">
        <f t="shared" si="34"/>
        <v>non</v>
      </c>
      <c r="Y74" s="4" t="str">
        <f t="shared" si="35"/>
        <v>non</v>
      </c>
      <c r="Z74" s="4" t="str">
        <f t="shared" si="36"/>
        <v>non</v>
      </c>
      <c r="AA74" s="4" t="str">
        <f t="shared" si="37"/>
        <v>non</v>
      </c>
      <c r="AB74" s="4" t="str">
        <f t="shared" si="38"/>
        <v>non</v>
      </c>
      <c r="AC74" s="4" t="str">
        <f t="shared" si="39"/>
        <v>non</v>
      </c>
      <c r="AD74" s="4" t="str">
        <f t="shared" si="40"/>
        <v>oui</v>
      </c>
      <c r="AE74" s="4" t="str">
        <f t="shared" si="41"/>
        <v>non</v>
      </c>
    </row>
    <row r="75" spans="1:31">
      <c r="A75" s="4" t="s">
        <v>24</v>
      </c>
      <c r="B75" s="5" t="s">
        <v>27</v>
      </c>
      <c r="C75" s="5" t="s">
        <v>70</v>
      </c>
      <c r="D75" s="4">
        <v>8</v>
      </c>
      <c r="E75" s="8">
        <v>0</v>
      </c>
      <c r="F75" s="8">
        <v>1</v>
      </c>
      <c r="G75" s="8" t="str">
        <f t="shared" si="23"/>
        <v>0-1</v>
      </c>
      <c r="H75" s="4"/>
      <c r="I75" s="4"/>
      <c r="J75" s="8">
        <v>0</v>
      </c>
      <c r="K75" s="8">
        <v>1</v>
      </c>
      <c r="L75" s="6" t="str">
        <f t="shared" si="24"/>
        <v>0-1</v>
      </c>
      <c r="M75" s="4" t="str">
        <f t="shared" si="25"/>
        <v>non</v>
      </c>
      <c r="N75" s="4" t="str">
        <f t="shared" si="26"/>
        <v>oui</v>
      </c>
      <c r="O75" s="4" t="str">
        <f t="shared" si="27"/>
        <v>defaite</v>
      </c>
      <c r="P75" s="4" t="str">
        <f t="shared" si="28"/>
        <v>victoire</v>
      </c>
      <c r="Q75" s="8">
        <f t="shared" si="29"/>
        <v>1</v>
      </c>
      <c r="R75" s="8">
        <f t="shared" si="30"/>
        <v>1</v>
      </c>
      <c r="S75" s="4" t="str">
        <f t="shared" si="31"/>
        <v>premiere</v>
      </c>
      <c r="T75" s="4" t="str">
        <f t="shared" si="21"/>
        <v>aucune</v>
      </c>
      <c r="U75" s="4" t="str">
        <f t="shared" si="22"/>
        <v>premiere mi temps</v>
      </c>
      <c r="V75" s="4" t="str">
        <f t="shared" si="32"/>
        <v>non</v>
      </c>
      <c r="W75" s="4" t="str">
        <f t="shared" si="33"/>
        <v>non</v>
      </c>
      <c r="X75" s="4" t="str">
        <f t="shared" si="34"/>
        <v>non</v>
      </c>
      <c r="Y75" s="4" t="str">
        <f t="shared" si="35"/>
        <v>non</v>
      </c>
      <c r="Z75" s="4" t="str">
        <f t="shared" si="36"/>
        <v>oui</v>
      </c>
      <c r="AA75" s="4" t="str">
        <f t="shared" si="37"/>
        <v>non</v>
      </c>
      <c r="AB75" s="4" t="str">
        <f t="shared" si="38"/>
        <v>non</v>
      </c>
      <c r="AC75" s="4" t="str">
        <f t="shared" si="39"/>
        <v>non</v>
      </c>
      <c r="AD75" s="4" t="str">
        <f t="shared" si="40"/>
        <v>non</v>
      </c>
      <c r="AE75" s="4" t="str">
        <f t="shared" si="41"/>
        <v>non</v>
      </c>
    </row>
    <row r="76" spans="1:31">
      <c r="A76" s="4" t="s">
        <v>24</v>
      </c>
      <c r="B76" s="5" t="s">
        <v>67</v>
      </c>
      <c r="C76" s="5" t="s">
        <v>36</v>
      </c>
      <c r="D76" s="4">
        <v>8</v>
      </c>
      <c r="E76" s="8">
        <v>1</v>
      </c>
      <c r="F76" s="8">
        <v>0</v>
      </c>
      <c r="G76" s="8" t="str">
        <f t="shared" si="23"/>
        <v>1-0</v>
      </c>
      <c r="H76" s="4"/>
      <c r="I76" s="4"/>
      <c r="J76" s="8">
        <v>1</v>
      </c>
      <c r="K76" s="8">
        <v>0</v>
      </c>
      <c r="L76" s="6" t="str">
        <f t="shared" si="24"/>
        <v>1-0</v>
      </c>
      <c r="M76" s="4" t="str">
        <f t="shared" si="25"/>
        <v>oui</v>
      </c>
      <c r="N76" s="4" t="str">
        <f t="shared" si="26"/>
        <v>non</v>
      </c>
      <c r="O76" s="4" t="str">
        <f t="shared" si="27"/>
        <v>victoire</v>
      </c>
      <c r="P76" s="4" t="str">
        <f t="shared" si="28"/>
        <v>defaite</v>
      </c>
      <c r="Q76" s="8">
        <f t="shared" si="29"/>
        <v>1</v>
      </c>
      <c r="R76" s="8">
        <f t="shared" si="30"/>
        <v>1</v>
      </c>
      <c r="S76" s="4" t="str">
        <f t="shared" si="31"/>
        <v>premiere</v>
      </c>
      <c r="T76" s="4" t="str">
        <f t="shared" si="21"/>
        <v>premiere mi temps</v>
      </c>
      <c r="U76" s="4" t="str">
        <f t="shared" si="22"/>
        <v>aucune</v>
      </c>
      <c r="V76" s="4" t="str">
        <f t="shared" si="32"/>
        <v>oui</v>
      </c>
      <c r="W76" s="4" t="str">
        <f t="shared" si="33"/>
        <v>non</v>
      </c>
      <c r="X76" s="4" t="str">
        <f t="shared" si="34"/>
        <v>non</v>
      </c>
      <c r="Y76" s="4" t="str">
        <f t="shared" si="35"/>
        <v>non</v>
      </c>
      <c r="Z76" s="4" t="str">
        <f t="shared" si="36"/>
        <v>non</v>
      </c>
      <c r="AA76" s="4" t="str">
        <f t="shared" si="37"/>
        <v>non</v>
      </c>
      <c r="AB76" s="4" t="str">
        <f t="shared" si="38"/>
        <v>non</v>
      </c>
      <c r="AC76" s="4" t="str">
        <f t="shared" si="39"/>
        <v>non</v>
      </c>
      <c r="AD76" s="4" t="str">
        <f t="shared" si="40"/>
        <v>non</v>
      </c>
      <c r="AE76" s="4" t="str">
        <f t="shared" si="41"/>
        <v>non</v>
      </c>
    </row>
    <row r="77" spans="1:31">
      <c r="A77" s="4" t="s">
        <v>24</v>
      </c>
      <c r="B77" s="5" t="s">
        <v>26</v>
      </c>
      <c r="C77" s="5" t="s">
        <v>74</v>
      </c>
      <c r="D77" s="4">
        <v>8</v>
      </c>
      <c r="E77" s="8">
        <v>1</v>
      </c>
      <c r="F77" s="8">
        <v>1</v>
      </c>
      <c r="G77" s="8" t="str">
        <f t="shared" si="23"/>
        <v>1-1</v>
      </c>
      <c r="H77" s="4"/>
      <c r="I77" s="4"/>
      <c r="J77" s="8">
        <v>1</v>
      </c>
      <c r="K77" s="8">
        <v>0</v>
      </c>
      <c r="L77" s="6" t="str">
        <f t="shared" si="24"/>
        <v>1-0</v>
      </c>
      <c r="M77" s="4" t="str">
        <f t="shared" si="25"/>
        <v>non</v>
      </c>
      <c r="N77" s="4" t="str">
        <f t="shared" si="26"/>
        <v>non</v>
      </c>
      <c r="O77" s="4" t="str">
        <f t="shared" si="27"/>
        <v>nul</v>
      </c>
      <c r="P77" s="4" t="str">
        <f t="shared" si="28"/>
        <v>nul</v>
      </c>
      <c r="Q77" s="8">
        <f t="shared" si="29"/>
        <v>2</v>
      </c>
      <c r="R77" s="8">
        <f t="shared" si="30"/>
        <v>1</v>
      </c>
      <c r="S77" s="4" t="str">
        <f t="shared" si="31"/>
        <v>aucune</v>
      </c>
      <c r="T77" s="4" t="str">
        <f t="shared" si="21"/>
        <v>premiere mi temps</v>
      </c>
      <c r="U77" s="4" t="str">
        <f t="shared" si="22"/>
        <v>deuxieme mi temps</v>
      </c>
      <c r="V77" s="4" t="str">
        <f t="shared" si="32"/>
        <v>non</v>
      </c>
      <c r="W77" s="4" t="str">
        <f t="shared" si="33"/>
        <v>non</v>
      </c>
      <c r="X77" s="4" t="str">
        <f t="shared" si="34"/>
        <v>non</v>
      </c>
      <c r="Y77" s="4" t="str">
        <f t="shared" si="35"/>
        <v>non</v>
      </c>
      <c r="Z77" s="4" t="str">
        <f t="shared" si="36"/>
        <v>non</v>
      </c>
      <c r="AA77" s="4" t="str">
        <f t="shared" si="37"/>
        <v>non</v>
      </c>
      <c r="AB77" s="4" t="str">
        <f t="shared" si="38"/>
        <v>non</v>
      </c>
      <c r="AC77" s="4" t="str">
        <f t="shared" si="39"/>
        <v>non</v>
      </c>
      <c r="AD77" s="4" t="str">
        <f t="shared" si="40"/>
        <v>oui</v>
      </c>
      <c r="AE77" s="4" t="str">
        <f t="shared" si="41"/>
        <v>non</v>
      </c>
    </row>
    <row r="78" spans="1:31">
      <c r="A78" s="4" t="s">
        <v>24</v>
      </c>
      <c r="B78" s="5" t="s">
        <v>40</v>
      </c>
      <c r="C78" s="5" t="s">
        <v>64</v>
      </c>
      <c r="D78" s="4">
        <v>8</v>
      </c>
      <c r="E78" s="8">
        <v>0</v>
      </c>
      <c r="F78" s="8">
        <v>0</v>
      </c>
      <c r="G78" s="8" t="str">
        <f t="shared" si="23"/>
        <v>0-0</v>
      </c>
      <c r="H78" s="4"/>
      <c r="I78" s="4"/>
      <c r="J78" s="8">
        <v>0</v>
      </c>
      <c r="K78" s="8">
        <v>0</v>
      </c>
      <c r="L78" s="6" t="str">
        <f t="shared" si="24"/>
        <v>0-0</v>
      </c>
      <c r="M78" s="4" t="str">
        <f t="shared" si="25"/>
        <v>oui</v>
      </c>
      <c r="N78" s="4" t="str">
        <f t="shared" si="26"/>
        <v>oui</v>
      </c>
      <c r="O78" s="4" t="str">
        <f t="shared" si="27"/>
        <v>nul</v>
      </c>
      <c r="P78" s="4" t="str">
        <f t="shared" si="28"/>
        <v>nul</v>
      </c>
      <c r="Q78" s="8">
        <f t="shared" si="29"/>
        <v>0</v>
      </c>
      <c r="R78" s="8">
        <f t="shared" si="30"/>
        <v>0</v>
      </c>
      <c r="S78" s="4" t="str">
        <f t="shared" si="31"/>
        <v>aucune</v>
      </c>
      <c r="T78" s="4" t="str">
        <f t="shared" si="21"/>
        <v>aucune</v>
      </c>
      <c r="U78" s="4" t="str">
        <f t="shared" si="22"/>
        <v>aucune</v>
      </c>
      <c r="V78" s="4" t="str">
        <f t="shared" si="32"/>
        <v>non</v>
      </c>
      <c r="W78" s="4" t="str">
        <f t="shared" si="33"/>
        <v>non</v>
      </c>
      <c r="X78" s="4" t="str">
        <f t="shared" si="34"/>
        <v>non</v>
      </c>
      <c r="Y78" s="4" t="str">
        <f t="shared" si="35"/>
        <v>non</v>
      </c>
      <c r="Z78" s="4" t="str">
        <f t="shared" si="36"/>
        <v>non</v>
      </c>
      <c r="AA78" s="4" t="str">
        <f t="shared" si="37"/>
        <v>non</v>
      </c>
      <c r="AB78" s="4" t="str">
        <f t="shared" si="38"/>
        <v>non</v>
      </c>
      <c r="AC78" s="4" t="str">
        <f t="shared" si="39"/>
        <v>non</v>
      </c>
      <c r="AD78" s="4" t="str">
        <f t="shared" si="40"/>
        <v>non</v>
      </c>
      <c r="AE78" s="4" t="str">
        <f t="shared" si="41"/>
        <v>non</v>
      </c>
    </row>
    <row r="79" spans="1:31">
      <c r="A79" s="4" t="s">
        <v>24</v>
      </c>
      <c r="B79" s="5" t="s">
        <v>65</v>
      </c>
      <c r="C79" s="5" t="s">
        <v>39</v>
      </c>
      <c r="D79" s="4">
        <v>8</v>
      </c>
      <c r="E79" s="8">
        <v>3</v>
      </c>
      <c r="F79" s="8">
        <v>0</v>
      </c>
      <c r="G79" s="8" t="str">
        <f t="shared" si="23"/>
        <v>3-0</v>
      </c>
      <c r="H79" s="4"/>
      <c r="I79" s="4"/>
      <c r="J79" s="8">
        <v>1</v>
      </c>
      <c r="K79" s="8">
        <v>0</v>
      </c>
      <c r="L79" s="6" t="str">
        <f t="shared" si="24"/>
        <v>1-0</v>
      </c>
      <c r="M79" s="4" t="str">
        <f t="shared" si="25"/>
        <v>oui</v>
      </c>
      <c r="N79" s="4" t="str">
        <f t="shared" si="26"/>
        <v>non</v>
      </c>
      <c r="O79" s="4" t="str">
        <f t="shared" si="27"/>
        <v>victoire</v>
      </c>
      <c r="P79" s="4" t="str">
        <f t="shared" si="28"/>
        <v>defaite</v>
      </c>
      <c r="Q79" s="8">
        <f t="shared" si="29"/>
        <v>3</v>
      </c>
      <c r="R79" s="8">
        <f t="shared" si="30"/>
        <v>1</v>
      </c>
      <c r="S79" s="4" t="str">
        <f t="shared" si="31"/>
        <v>deuxieme mi temps</v>
      </c>
      <c r="T79" s="4" t="str">
        <f t="shared" si="21"/>
        <v>deuxieme mi temps</v>
      </c>
      <c r="U79" s="4" t="str">
        <f t="shared" si="22"/>
        <v>aucune</v>
      </c>
      <c r="V79" s="4" t="str">
        <f t="shared" si="32"/>
        <v>non</v>
      </c>
      <c r="W79" s="4" t="str">
        <f t="shared" si="33"/>
        <v>non</v>
      </c>
      <c r="X79" s="4" t="str">
        <f t="shared" si="34"/>
        <v>oui</v>
      </c>
      <c r="Y79" s="4" t="str">
        <f t="shared" si="35"/>
        <v>non</v>
      </c>
      <c r="Z79" s="4" t="str">
        <f t="shared" si="36"/>
        <v>non</v>
      </c>
      <c r="AA79" s="4" t="str">
        <f t="shared" si="37"/>
        <v>non</v>
      </c>
      <c r="AB79" s="4" t="str">
        <f t="shared" si="38"/>
        <v>non</v>
      </c>
      <c r="AC79" s="4" t="str">
        <f t="shared" si="39"/>
        <v>non</v>
      </c>
      <c r="AD79" s="4" t="str">
        <f t="shared" si="40"/>
        <v>non</v>
      </c>
      <c r="AE79" s="4" t="str">
        <f t="shared" si="41"/>
        <v>non</v>
      </c>
    </row>
    <row r="80" spans="1:31">
      <c r="A80" s="4" t="s">
        <v>24</v>
      </c>
      <c r="B80" s="5" t="s">
        <v>30</v>
      </c>
      <c r="C80" s="5" t="s">
        <v>59</v>
      </c>
      <c r="D80" s="4">
        <v>8</v>
      </c>
      <c r="E80" s="8">
        <v>0</v>
      </c>
      <c r="F80" s="8">
        <v>3</v>
      </c>
      <c r="G80" s="8" t="str">
        <f t="shared" si="23"/>
        <v>0-3</v>
      </c>
      <c r="H80" s="4"/>
      <c r="I80" s="4"/>
      <c r="J80" s="8">
        <v>0</v>
      </c>
      <c r="K80" s="8">
        <v>1</v>
      </c>
      <c r="L80" s="6" t="str">
        <f t="shared" si="24"/>
        <v>0-1</v>
      </c>
      <c r="M80" s="4" t="str">
        <f t="shared" si="25"/>
        <v>non</v>
      </c>
      <c r="N80" s="4" t="str">
        <f t="shared" si="26"/>
        <v>oui</v>
      </c>
      <c r="O80" s="4" t="str">
        <f t="shared" si="27"/>
        <v>defaite</v>
      </c>
      <c r="P80" s="4" t="str">
        <f t="shared" si="28"/>
        <v>victoire</v>
      </c>
      <c r="Q80" s="8">
        <f t="shared" si="29"/>
        <v>3</v>
      </c>
      <c r="R80" s="8">
        <f t="shared" si="30"/>
        <v>1</v>
      </c>
      <c r="S80" s="4" t="str">
        <f t="shared" si="31"/>
        <v>deuxieme mi temps</v>
      </c>
      <c r="T80" s="4" t="str">
        <f t="shared" si="21"/>
        <v>aucune</v>
      </c>
      <c r="U80" s="4" t="str">
        <f t="shared" si="22"/>
        <v>deuxieme mi temps</v>
      </c>
      <c r="V80" s="4" t="str">
        <f t="shared" si="32"/>
        <v>non</v>
      </c>
      <c r="W80" s="4" t="str">
        <f t="shared" si="33"/>
        <v>non</v>
      </c>
      <c r="X80" s="4" t="str">
        <f t="shared" si="34"/>
        <v>non</v>
      </c>
      <c r="Y80" s="4" t="str">
        <f t="shared" si="35"/>
        <v>non</v>
      </c>
      <c r="Z80" s="4" t="str">
        <f t="shared" si="36"/>
        <v>non</v>
      </c>
      <c r="AA80" s="4" t="str">
        <f t="shared" si="37"/>
        <v>non</v>
      </c>
      <c r="AB80" s="4" t="str">
        <f t="shared" si="38"/>
        <v>oui</v>
      </c>
      <c r="AC80" s="4" t="str">
        <f t="shared" si="39"/>
        <v>non</v>
      </c>
      <c r="AD80" s="4" t="str">
        <f t="shared" si="40"/>
        <v>non</v>
      </c>
      <c r="AE80" s="4" t="str">
        <f t="shared" si="41"/>
        <v>non</v>
      </c>
    </row>
    <row r="81" spans="1:31">
      <c r="A81" s="4" t="s">
        <v>24</v>
      </c>
      <c r="B81" s="5" t="s">
        <v>31</v>
      </c>
      <c r="C81" s="5" t="s">
        <v>41</v>
      </c>
      <c r="D81" s="4">
        <v>8</v>
      </c>
      <c r="E81" s="8">
        <v>2</v>
      </c>
      <c r="F81" s="8">
        <v>0</v>
      </c>
      <c r="G81" s="8" t="str">
        <f t="shared" si="23"/>
        <v>2-0</v>
      </c>
      <c r="H81" s="4"/>
      <c r="I81" s="4"/>
      <c r="J81" s="8">
        <v>1</v>
      </c>
      <c r="K81" s="8">
        <v>0</v>
      </c>
      <c r="L81" s="6" t="str">
        <f t="shared" si="24"/>
        <v>1-0</v>
      </c>
      <c r="M81" s="4" t="str">
        <f t="shared" si="25"/>
        <v>oui</v>
      </c>
      <c r="N81" s="4" t="str">
        <f t="shared" si="26"/>
        <v>non</v>
      </c>
      <c r="O81" s="4" t="str">
        <f t="shared" si="27"/>
        <v>victoire</v>
      </c>
      <c r="P81" s="4" t="str">
        <f t="shared" si="28"/>
        <v>defaite</v>
      </c>
      <c r="Q81" s="8">
        <f t="shared" si="29"/>
        <v>2</v>
      </c>
      <c r="R81" s="8">
        <f t="shared" si="30"/>
        <v>1</v>
      </c>
      <c r="S81" s="4" t="str">
        <f t="shared" si="31"/>
        <v>aucune</v>
      </c>
      <c r="T81" s="4" t="str">
        <f t="shared" si="21"/>
        <v>aucune</v>
      </c>
      <c r="U81" s="4" t="str">
        <f t="shared" si="22"/>
        <v>aucune</v>
      </c>
      <c r="V81" s="4" t="str">
        <f t="shared" si="32"/>
        <v>non</v>
      </c>
      <c r="W81" s="4" t="str">
        <f t="shared" si="33"/>
        <v>oui</v>
      </c>
      <c r="X81" s="4" t="str">
        <f t="shared" si="34"/>
        <v>non</v>
      </c>
      <c r="Y81" s="4" t="str">
        <f t="shared" si="35"/>
        <v>non</v>
      </c>
      <c r="Z81" s="4" t="str">
        <f t="shared" si="36"/>
        <v>non</v>
      </c>
      <c r="AA81" s="4" t="str">
        <f t="shared" si="37"/>
        <v>non</v>
      </c>
      <c r="AB81" s="4" t="str">
        <f t="shared" si="38"/>
        <v>non</v>
      </c>
      <c r="AC81" s="4" t="str">
        <f t="shared" si="39"/>
        <v>non</v>
      </c>
      <c r="AD81" s="4" t="str">
        <f t="shared" si="40"/>
        <v>non</v>
      </c>
      <c r="AE81" s="4" t="str">
        <f t="shared" si="41"/>
        <v>non</v>
      </c>
    </row>
    <row r="82" spans="1:31">
      <c r="A82" s="4" t="s">
        <v>24</v>
      </c>
      <c r="B82" s="5" t="s">
        <v>59</v>
      </c>
      <c r="C82" s="5" t="s">
        <v>26</v>
      </c>
      <c r="D82" s="4">
        <v>9</v>
      </c>
      <c r="E82" s="8">
        <v>5</v>
      </c>
      <c r="F82" s="8">
        <v>0</v>
      </c>
      <c r="G82" s="8" t="str">
        <f t="shared" si="23"/>
        <v>5-0</v>
      </c>
      <c r="H82" s="4"/>
      <c r="I82" s="4"/>
      <c r="J82" s="8">
        <v>1</v>
      </c>
      <c r="K82" s="8">
        <v>0</v>
      </c>
      <c r="L82" s="6" t="str">
        <f t="shared" si="24"/>
        <v>1-0</v>
      </c>
      <c r="M82" s="4" t="str">
        <f t="shared" si="25"/>
        <v>oui</v>
      </c>
      <c r="N82" s="4" t="str">
        <f t="shared" si="26"/>
        <v>non</v>
      </c>
      <c r="O82" s="4" t="str">
        <f t="shared" si="27"/>
        <v>victoire</v>
      </c>
      <c r="P82" s="4" t="str">
        <f t="shared" si="28"/>
        <v>defaite</v>
      </c>
      <c r="Q82" s="8">
        <f t="shared" si="29"/>
        <v>5</v>
      </c>
      <c r="R82" s="8">
        <f t="shared" si="30"/>
        <v>1</v>
      </c>
      <c r="S82" s="4" t="str">
        <f t="shared" si="31"/>
        <v>deuxieme mi temps</v>
      </c>
      <c r="T82" s="4" t="str">
        <f t="shared" si="21"/>
        <v>deuxieme mi temps</v>
      </c>
      <c r="U82" s="4" t="str">
        <f t="shared" si="22"/>
        <v>aucune</v>
      </c>
      <c r="V82" s="4" t="str">
        <f t="shared" si="32"/>
        <v>non</v>
      </c>
      <c r="W82" s="4" t="str">
        <f t="shared" si="33"/>
        <v>non</v>
      </c>
      <c r="X82" s="4" t="str">
        <f t="shared" si="34"/>
        <v>non</v>
      </c>
      <c r="Y82" s="4" t="str">
        <f t="shared" si="35"/>
        <v>oui</v>
      </c>
      <c r="Z82" s="4" t="str">
        <f t="shared" si="36"/>
        <v>non</v>
      </c>
      <c r="AA82" s="4" t="str">
        <f t="shared" si="37"/>
        <v>non</v>
      </c>
      <c r="AB82" s="4" t="str">
        <f t="shared" si="38"/>
        <v>non</v>
      </c>
      <c r="AC82" s="4" t="str">
        <f t="shared" si="39"/>
        <v>non</v>
      </c>
      <c r="AD82" s="4" t="str">
        <f t="shared" si="40"/>
        <v>non</v>
      </c>
      <c r="AE82" s="4" t="str">
        <f t="shared" si="41"/>
        <v>non</v>
      </c>
    </row>
    <row r="83" spans="1:31">
      <c r="A83" s="4" t="s">
        <v>24</v>
      </c>
      <c r="B83" s="5" t="s">
        <v>33</v>
      </c>
      <c r="C83" s="5" t="s">
        <v>34</v>
      </c>
      <c r="D83" s="4">
        <v>9</v>
      </c>
      <c r="E83" s="8">
        <v>2</v>
      </c>
      <c r="F83" s="8">
        <v>0</v>
      </c>
      <c r="G83" s="8" t="str">
        <f t="shared" si="23"/>
        <v>2-0</v>
      </c>
      <c r="H83" s="4"/>
      <c r="I83" s="4"/>
      <c r="J83" s="8">
        <v>2</v>
      </c>
      <c r="K83" s="8">
        <v>0</v>
      </c>
      <c r="L83" s="6" t="str">
        <f t="shared" si="24"/>
        <v>2-0</v>
      </c>
      <c r="M83" s="4" t="str">
        <f t="shared" si="25"/>
        <v>oui</v>
      </c>
      <c r="N83" s="4" t="str">
        <f t="shared" si="26"/>
        <v>non</v>
      </c>
      <c r="O83" s="4" t="str">
        <f t="shared" si="27"/>
        <v>victoire</v>
      </c>
      <c r="P83" s="4" t="str">
        <f t="shared" si="28"/>
        <v>defaite</v>
      </c>
      <c r="Q83" s="8">
        <f t="shared" si="29"/>
        <v>2</v>
      </c>
      <c r="R83" s="8">
        <f t="shared" si="30"/>
        <v>2</v>
      </c>
      <c r="S83" s="4" t="str">
        <f t="shared" si="31"/>
        <v>premiere</v>
      </c>
      <c r="T83" s="4" t="str">
        <f t="shared" si="21"/>
        <v>premiere mi temps</v>
      </c>
      <c r="U83" s="4" t="str">
        <f t="shared" si="22"/>
        <v>aucune</v>
      </c>
      <c r="V83" s="4" t="str">
        <f t="shared" si="32"/>
        <v>non</v>
      </c>
      <c r="W83" s="4" t="str">
        <f t="shared" si="33"/>
        <v>oui</v>
      </c>
      <c r="X83" s="4" t="str">
        <f t="shared" si="34"/>
        <v>non</v>
      </c>
      <c r="Y83" s="4" t="str">
        <f t="shared" si="35"/>
        <v>non</v>
      </c>
      <c r="Z83" s="4" t="str">
        <f t="shared" si="36"/>
        <v>non</v>
      </c>
      <c r="AA83" s="4" t="str">
        <f t="shared" si="37"/>
        <v>non</v>
      </c>
      <c r="AB83" s="4" t="str">
        <f t="shared" si="38"/>
        <v>non</v>
      </c>
      <c r="AC83" s="4" t="str">
        <f t="shared" si="39"/>
        <v>non</v>
      </c>
      <c r="AD83" s="4" t="str">
        <f t="shared" si="40"/>
        <v>non</v>
      </c>
      <c r="AE83" s="4" t="str">
        <f t="shared" si="41"/>
        <v>non</v>
      </c>
    </row>
    <row r="84" spans="1:31">
      <c r="A84" s="4" t="s">
        <v>24</v>
      </c>
      <c r="B84" s="5" t="s">
        <v>41</v>
      </c>
      <c r="C84" s="5" t="s">
        <v>38</v>
      </c>
      <c r="D84" s="4">
        <v>9</v>
      </c>
      <c r="E84" s="8">
        <v>1</v>
      </c>
      <c r="F84" s="8">
        <v>2</v>
      </c>
      <c r="G84" s="8" t="str">
        <f t="shared" si="23"/>
        <v>1-2</v>
      </c>
      <c r="H84" s="4"/>
      <c r="I84" s="4"/>
      <c r="J84" s="8">
        <v>0</v>
      </c>
      <c r="K84" s="8">
        <v>1</v>
      </c>
      <c r="L84" s="6" t="str">
        <f t="shared" si="24"/>
        <v>0-1</v>
      </c>
      <c r="M84" s="4" t="str">
        <f t="shared" si="25"/>
        <v>non</v>
      </c>
      <c r="N84" s="4" t="str">
        <f t="shared" si="26"/>
        <v>non</v>
      </c>
      <c r="O84" s="4" t="str">
        <f t="shared" si="27"/>
        <v>defaite</v>
      </c>
      <c r="P84" s="4" t="str">
        <f t="shared" si="28"/>
        <v>victoire</v>
      </c>
      <c r="Q84" s="8">
        <f t="shared" si="29"/>
        <v>3</v>
      </c>
      <c r="R84" s="8">
        <f t="shared" si="30"/>
        <v>1</v>
      </c>
      <c r="S84" s="4" t="str">
        <f t="shared" si="31"/>
        <v>deuxieme mi temps</v>
      </c>
      <c r="T84" s="4" t="str">
        <f t="shared" si="21"/>
        <v>deuxieme mi temps</v>
      </c>
      <c r="U84" s="4" t="str">
        <f t="shared" si="22"/>
        <v>aucune</v>
      </c>
      <c r="V84" s="4" t="str">
        <f t="shared" si="32"/>
        <v>non</v>
      </c>
      <c r="W84" s="4" t="str">
        <f t="shared" si="33"/>
        <v>non</v>
      </c>
      <c r="X84" s="4" t="str">
        <f t="shared" si="34"/>
        <v>non</v>
      </c>
      <c r="Y84" s="4" t="str">
        <f t="shared" si="35"/>
        <v>non</v>
      </c>
      <c r="Z84" s="4" t="str">
        <f t="shared" si="36"/>
        <v>oui</v>
      </c>
      <c r="AA84" s="4" t="str">
        <f t="shared" si="37"/>
        <v>non</v>
      </c>
      <c r="AB84" s="4" t="str">
        <f t="shared" si="38"/>
        <v>non</v>
      </c>
      <c r="AC84" s="4" t="str">
        <f t="shared" si="39"/>
        <v>non</v>
      </c>
      <c r="AD84" s="4" t="str">
        <f t="shared" si="40"/>
        <v>oui</v>
      </c>
      <c r="AE84" s="4" t="str">
        <f t="shared" si="41"/>
        <v>non</v>
      </c>
    </row>
    <row r="85" spans="1:31">
      <c r="A85" s="4" t="s">
        <v>24</v>
      </c>
      <c r="B85" s="5" t="s">
        <v>25</v>
      </c>
      <c r="C85" s="5" t="s">
        <v>74</v>
      </c>
      <c r="D85" s="4">
        <v>9</v>
      </c>
      <c r="E85" s="8">
        <v>3</v>
      </c>
      <c r="F85" s="8">
        <v>0</v>
      </c>
      <c r="G85" s="8" t="str">
        <f t="shared" si="23"/>
        <v>3-0</v>
      </c>
      <c r="H85" s="4"/>
      <c r="I85" s="4"/>
      <c r="J85" s="8">
        <v>3</v>
      </c>
      <c r="K85" s="8">
        <v>0</v>
      </c>
      <c r="L85" s="6" t="str">
        <f t="shared" si="24"/>
        <v>3-0</v>
      </c>
      <c r="M85" s="4" t="str">
        <f t="shared" si="25"/>
        <v>oui</v>
      </c>
      <c r="N85" s="4" t="str">
        <f t="shared" si="26"/>
        <v>non</v>
      </c>
      <c r="O85" s="4" t="str">
        <f t="shared" si="27"/>
        <v>victoire</v>
      </c>
      <c r="P85" s="4" t="str">
        <f t="shared" si="28"/>
        <v>defaite</v>
      </c>
      <c r="Q85" s="8">
        <f t="shared" si="29"/>
        <v>3</v>
      </c>
      <c r="R85" s="8">
        <f t="shared" si="30"/>
        <v>3</v>
      </c>
      <c r="S85" s="4" t="str">
        <f t="shared" si="31"/>
        <v>premiere</v>
      </c>
      <c r="T85" s="4" t="str">
        <f t="shared" si="21"/>
        <v>premiere mi temps</v>
      </c>
      <c r="U85" s="4" t="str">
        <f t="shared" si="22"/>
        <v>aucune</v>
      </c>
      <c r="V85" s="4" t="str">
        <f t="shared" si="32"/>
        <v>non</v>
      </c>
      <c r="W85" s="4" t="str">
        <f t="shared" si="33"/>
        <v>non</v>
      </c>
      <c r="X85" s="4" t="str">
        <f t="shared" si="34"/>
        <v>oui</v>
      </c>
      <c r="Y85" s="4" t="str">
        <f t="shared" si="35"/>
        <v>non</v>
      </c>
      <c r="Z85" s="4" t="str">
        <f t="shared" si="36"/>
        <v>non</v>
      </c>
      <c r="AA85" s="4" t="str">
        <f t="shared" si="37"/>
        <v>non</v>
      </c>
      <c r="AB85" s="4" t="str">
        <f t="shared" si="38"/>
        <v>non</v>
      </c>
      <c r="AC85" s="4" t="str">
        <f t="shared" si="39"/>
        <v>non</v>
      </c>
      <c r="AD85" s="4" t="str">
        <f t="shared" si="40"/>
        <v>non</v>
      </c>
      <c r="AE85" s="4" t="str">
        <f t="shared" si="41"/>
        <v>non</v>
      </c>
    </row>
    <row r="86" spans="1:31">
      <c r="A86" s="4" t="s">
        <v>24</v>
      </c>
      <c r="B86" s="5" t="s">
        <v>66</v>
      </c>
      <c r="C86" s="5" t="s">
        <v>39</v>
      </c>
      <c r="D86" s="4">
        <v>9</v>
      </c>
      <c r="E86" s="8">
        <v>1</v>
      </c>
      <c r="F86" s="8">
        <v>0</v>
      </c>
      <c r="G86" s="8" t="str">
        <f t="shared" si="23"/>
        <v>1-0</v>
      </c>
      <c r="H86" s="4"/>
      <c r="I86" s="4"/>
      <c r="J86" s="8">
        <v>1</v>
      </c>
      <c r="K86" s="8">
        <v>0</v>
      </c>
      <c r="L86" s="6" t="str">
        <f t="shared" si="24"/>
        <v>1-0</v>
      </c>
      <c r="M86" s="4" t="str">
        <f t="shared" si="25"/>
        <v>oui</v>
      </c>
      <c r="N86" s="4" t="str">
        <f t="shared" si="26"/>
        <v>non</v>
      </c>
      <c r="O86" s="4" t="str">
        <f t="shared" si="27"/>
        <v>victoire</v>
      </c>
      <c r="P86" s="4" t="str">
        <f t="shared" si="28"/>
        <v>defaite</v>
      </c>
      <c r="Q86" s="8">
        <f t="shared" si="29"/>
        <v>1</v>
      </c>
      <c r="R86" s="8">
        <f t="shared" si="30"/>
        <v>1</v>
      </c>
      <c r="S86" s="4" t="str">
        <f t="shared" si="31"/>
        <v>premiere</v>
      </c>
      <c r="T86" s="4" t="str">
        <f t="shared" si="21"/>
        <v>premiere mi temps</v>
      </c>
      <c r="U86" s="4" t="str">
        <f t="shared" si="22"/>
        <v>aucune</v>
      </c>
      <c r="V86" s="4" t="str">
        <f t="shared" si="32"/>
        <v>oui</v>
      </c>
      <c r="W86" s="4" t="str">
        <f t="shared" si="33"/>
        <v>non</v>
      </c>
      <c r="X86" s="4" t="str">
        <f t="shared" si="34"/>
        <v>non</v>
      </c>
      <c r="Y86" s="4" t="str">
        <f t="shared" si="35"/>
        <v>non</v>
      </c>
      <c r="Z86" s="4" t="str">
        <f t="shared" si="36"/>
        <v>non</v>
      </c>
      <c r="AA86" s="4" t="str">
        <f t="shared" si="37"/>
        <v>non</v>
      </c>
      <c r="AB86" s="4" t="str">
        <f t="shared" si="38"/>
        <v>non</v>
      </c>
      <c r="AC86" s="4" t="str">
        <f t="shared" si="39"/>
        <v>non</v>
      </c>
      <c r="AD86" s="4" t="str">
        <f t="shared" si="40"/>
        <v>non</v>
      </c>
      <c r="AE86" s="4" t="str">
        <f t="shared" si="41"/>
        <v>non</v>
      </c>
    </row>
    <row r="87" spans="1:31">
      <c r="A87" s="4" t="s">
        <v>24</v>
      </c>
      <c r="B87" s="5" t="s">
        <v>27</v>
      </c>
      <c r="C87" s="5" t="s">
        <v>35</v>
      </c>
      <c r="D87" s="4">
        <v>9</v>
      </c>
      <c r="E87" s="8">
        <v>2</v>
      </c>
      <c r="F87" s="8">
        <v>2</v>
      </c>
      <c r="G87" s="8" t="str">
        <f t="shared" si="23"/>
        <v>2-2</v>
      </c>
      <c r="H87" s="4"/>
      <c r="I87" s="4"/>
      <c r="J87" s="8">
        <v>0</v>
      </c>
      <c r="K87" s="8">
        <v>2</v>
      </c>
      <c r="L87" s="6" t="str">
        <f t="shared" si="24"/>
        <v>0-2</v>
      </c>
      <c r="M87" s="4" t="str">
        <f t="shared" si="25"/>
        <v>non</v>
      </c>
      <c r="N87" s="4" t="str">
        <f t="shared" si="26"/>
        <v>non</v>
      </c>
      <c r="O87" s="4" t="str">
        <f t="shared" si="27"/>
        <v>nul</v>
      </c>
      <c r="P87" s="4" t="str">
        <f t="shared" si="28"/>
        <v>nul</v>
      </c>
      <c r="Q87" s="8">
        <f t="shared" si="29"/>
        <v>4</v>
      </c>
      <c r="R87" s="8">
        <f t="shared" si="30"/>
        <v>2</v>
      </c>
      <c r="S87" s="4" t="str">
        <f t="shared" si="31"/>
        <v>aucune</v>
      </c>
      <c r="T87" s="4" t="str">
        <f t="shared" si="21"/>
        <v>deuxieme mi temps</v>
      </c>
      <c r="U87" s="4" t="str">
        <f t="shared" si="22"/>
        <v>premiere mi temps</v>
      </c>
      <c r="V87" s="4" t="str">
        <f t="shared" si="32"/>
        <v>non</v>
      </c>
      <c r="W87" s="4" t="str">
        <f t="shared" si="33"/>
        <v>non</v>
      </c>
      <c r="X87" s="4" t="str">
        <f t="shared" si="34"/>
        <v>non</v>
      </c>
      <c r="Y87" s="4" t="str">
        <f t="shared" si="35"/>
        <v>non</v>
      </c>
      <c r="Z87" s="4" t="str">
        <f t="shared" si="36"/>
        <v>non</v>
      </c>
      <c r="AA87" s="4" t="str">
        <f t="shared" si="37"/>
        <v>non</v>
      </c>
      <c r="AB87" s="4" t="str">
        <f t="shared" si="38"/>
        <v>non</v>
      </c>
      <c r="AC87" s="4" t="str">
        <f t="shared" si="39"/>
        <v>non</v>
      </c>
      <c r="AD87" s="4" t="str">
        <f t="shared" si="40"/>
        <v>oui</v>
      </c>
      <c r="AE87" s="4" t="str">
        <f t="shared" si="41"/>
        <v>non</v>
      </c>
    </row>
    <row r="88" spans="1:31">
      <c r="A88" s="4" t="s">
        <v>24</v>
      </c>
      <c r="B88" s="5" t="s">
        <v>70</v>
      </c>
      <c r="C88" s="5" t="s">
        <v>72</v>
      </c>
      <c r="D88" s="4">
        <v>9</v>
      </c>
      <c r="E88" s="8">
        <v>1</v>
      </c>
      <c r="F88" s="8">
        <v>1</v>
      </c>
      <c r="G88" s="8" t="str">
        <f t="shared" si="23"/>
        <v>1-1</v>
      </c>
      <c r="H88" s="4"/>
      <c r="I88" s="4"/>
      <c r="J88" s="8">
        <v>0</v>
      </c>
      <c r="K88" s="8">
        <v>1</v>
      </c>
      <c r="L88" s="6" t="str">
        <f t="shared" si="24"/>
        <v>0-1</v>
      </c>
      <c r="M88" s="4" t="str">
        <f t="shared" si="25"/>
        <v>non</v>
      </c>
      <c r="N88" s="4" t="str">
        <f t="shared" si="26"/>
        <v>non</v>
      </c>
      <c r="O88" s="4" t="str">
        <f t="shared" si="27"/>
        <v>nul</v>
      </c>
      <c r="P88" s="4" t="str">
        <f t="shared" si="28"/>
        <v>nul</v>
      </c>
      <c r="Q88" s="8">
        <f t="shared" si="29"/>
        <v>2</v>
      </c>
      <c r="R88" s="8">
        <f t="shared" si="30"/>
        <v>1</v>
      </c>
      <c r="S88" s="4" t="str">
        <f t="shared" si="31"/>
        <v>aucune</v>
      </c>
      <c r="T88" s="4" t="str">
        <f t="shared" si="21"/>
        <v>deuxieme mi temps</v>
      </c>
      <c r="U88" s="4" t="str">
        <f t="shared" si="22"/>
        <v>premiere mi temps</v>
      </c>
      <c r="V88" s="4" t="str">
        <f t="shared" si="32"/>
        <v>non</v>
      </c>
      <c r="W88" s="4" t="str">
        <f t="shared" si="33"/>
        <v>non</v>
      </c>
      <c r="X88" s="4" t="str">
        <f t="shared" si="34"/>
        <v>non</v>
      </c>
      <c r="Y88" s="4" t="str">
        <f t="shared" si="35"/>
        <v>non</v>
      </c>
      <c r="Z88" s="4" t="str">
        <f t="shared" si="36"/>
        <v>non</v>
      </c>
      <c r="AA88" s="4" t="str">
        <f t="shared" si="37"/>
        <v>non</v>
      </c>
      <c r="AB88" s="4" t="str">
        <f t="shared" si="38"/>
        <v>non</v>
      </c>
      <c r="AC88" s="4" t="str">
        <f t="shared" si="39"/>
        <v>non</v>
      </c>
      <c r="AD88" s="4" t="str">
        <f t="shared" si="40"/>
        <v>oui</v>
      </c>
      <c r="AE88" s="4" t="str">
        <f t="shared" si="41"/>
        <v>non</v>
      </c>
    </row>
    <row r="89" spans="1:31">
      <c r="A89" s="4" t="s">
        <v>24</v>
      </c>
      <c r="B89" s="5" t="s">
        <v>61</v>
      </c>
      <c r="C89" s="5" t="s">
        <v>40</v>
      </c>
      <c r="D89" s="4">
        <v>9</v>
      </c>
      <c r="E89" s="8">
        <v>0</v>
      </c>
      <c r="F89" s="8">
        <v>0</v>
      </c>
      <c r="G89" s="8" t="str">
        <f t="shared" si="23"/>
        <v>0-0</v>
      </c>
      <c r="H89" s="4"/>
      <c r="I89" s="4"/>
      <c r="J89" s="8">
        <v>0</v>
      </c>
      <c r="K89" s="8">
        <v>0</v>
      </c>
      <c r="L89" s="6" t="str">
        <f t="shared" si="24"/>
        <v>0-0</v>
      </c>
      <c r="M89" s="4" t="str">
        <f t="shared" si="25"/>
        <v>oui</v>
      </c>
      <c r="N89" s="4" t="str">
        <f t="shared" si="26"/>
        <v>oui</v>
      </c>
      <c r="O89" s="4" t="str">
        <f t="shared" si="27"/>
        <v>nul</v>
      </c>
      <c r="P89" s="4" t="str">
        <f t="shared" si="28"/>
        <v>nul</v>
      </c>
      <c r="Q89" s="8">
        <f t="shared" si="29"/>
        <v>0</v>
      </c>
      <c r="R89" s="8">
        <f t="shared" si="30"/>
        <v>0</v>
      </c>
      <c r="S89" s="4" t="str">
        <f t="shared" si="31"/>
        <v>aucune</v>
      </c>
      <c r="T89" s="4" t="str">
        <f t="shared" si="21"/>
        <v>aucune</v>
      </c>
      <c r="U89" s="4" t="str">
        <f t="shared" si="22"/>
        <v>aucune</v>
      </c>
      <c r="V89" s="4" t="str">
        <f t="shared" si="32"/>
        <v>non</v>
      </c>
      <c r="W89" s="4" t="str">
        <f t="shared" si="33"/>
        <v>non</v>
      </c>
      <c r="X89" s="4" t="str">
        <f t="shared" si="34"/>
        <v>non</v>
      </c>
      <c r="Y89" s="4" t="str">
        <f t="shared" si="35"/>
        <v>non</v>
      </c>
      <c r="Z89" s="4" t="str">
        <f t="shared" si="36"/>
        <v>non</v>
      </c>
      <c r="AA89" s="4" t="str">
        <f t="shared" si="37"/>
        <v>non</v>
      </c>
      <c r="AB89" s="4" t="str">
        <f t="shared" si="38"/>
        <v>non</v>
      </c>
      <c r="AC89" s="4" t="str">
        <f t="shared" si="39"/>
        <v>non</v>
      </c>
      <c r="AD89" s="4" t="str">
        <f t="shared" si="40"/>
        <v>non</v>
      </c>
      <c r="AE89" s="4" t="str">
        <f t="shared" si="41"/>
        <v>non</v>
      </c>
    </row>
    <row r="90" spans="1:31">
      <c r="A90" s="4" t="s">
        <v>24</v>
      </c>
      <c r="B90" s="5" t="s">
        <v>28</v>
      </c>
      <c r="C90" s="5" t="s">
        <v>71</v>
      </c>
      <c r="D90" s="4">
        <v>9</v>
      </c>
      <c r="E90" s="8">
        <v>3</v>
      </c>
      <c r="F90" s="8">
        <v>1</v>
      </c>
      <c r="G90" s="8" t="str">
        <f t="shared" si="23"/>
        <v>3-1</v>
      </c>
      <c r="H90" s="4"/>
      <c r="I90" s="4"/>
      <c r="J90" s="8">
        <v>1</v>
      </c>
      <c r="K90" s="8">
        <v>1</v>
      </c>
      <c r="L90" s="6" t="str">
        <f t="shared" si="24"/>
        <v>1-1</v>
      </c>
      <c r="M90" s="4" t="str">
        <f t="shared" si="25"/>
        <v>non</v>
      </c>
      <c r="N90" s="4" t="str">
        <f t="shared" si="26"/>
        <v>non</v>
      </c>
      <c r="O90" s="4" t="str">
        <f t="shared" si="27"/>
        <v>victoire</v>
      </c>
      <c r="P90" s="4" t="str">
        <f t="shared" si="28"/>
        <v>defaite</v>
      </c>
      <c r="Q90" s="8">
        <f t="shared" si="29"/>
        <v>4</v>
      </c>
      <c r="R90" s="8">
        <f t="shared" si="30"/>
        <v>2</v>
      </c>
      <c r="S90" s="4" t="str">
        <f t="shared" si="31"/>
        <v>aucune</v>
      </c>
      <c r="T90" s="4" t="str">
        <f t="shared" si="21"/>
        <v>deuxieme mi temps</v>
      </c>
      <c r="U90" s="4" t="str">
        <f t="shared" si="22"/>
        <v>premiere mi temps</v>
      </c>
      <c r="V90" s="4" t="str">
        <f t="shared" si="32"/>
        <v>non</v>
      </c>
      <c r="W90" s="4" t="str">
        <f t="shared" si="33"/>
        <v>oui</v>
      </c>
      <c r="X90" s="4" t="str">
        <f t="shared" si="34"/>
        <v>non</v>
      </c>
      <c r="Y90" s="4" t="str">
        <f t="shared" si="35"/>
        <v>non</v>
      </c>
      <c r="Z90" s="4" t="str">
        <f t="shared" si="36"/>
        <v>non</v>
      </c>
      <c r="AA90" s="4" t="str">
        <f t="shared" si="37"/>
        <v>non</v>
      </c>
      <c r="AB90" s="4" t="str">
        <f t="shared" si="38"/>
        <v>non</v>
      </c>
      <c r="AC90" s="4" t="str">
        <f t="shared" si="39"/>
        <v>non</v>
      </c>
      <c r="AD90" s="4" t="str">
        <f t="shared" si="40"/>
        <v>oui</v>
      </c>
      <c r="AE90" s="4" t="str">
        <f t="shared" si="41"/>
        <v>oui</v>
      </c>
    </row>
    <row r="91" spans="1:31">
      <c r="A91" s="4" t="s">
        <v>24</v>
      </c>
      <c r="B91" s="5" t="s">
        <v>63</v>
      </c>
      <c r="C91" s="5" t="s">
        <v>30</v>
      </c>
      <c r="D91" s="4">
        <v>9</v>
      </c>
      <c r="E91" s="8">
        <v>1</v>
      </c>
      <c r="F91" s="8">
        <v>1</v>
      </c>
      <c r="G91" s="8" t="str">
        <f t="shared" si="23"/>
        <v>1-1</v>
      </c>
      <c r="H91" s="4"/>
      <c r="I91" s="4"/>
      <c r="J91" s="8">
        <v>0</v>
      </c>
      <c r="K91" s="8">
        <v>1</v>
      </c>
      <c r="L91" s="6" t="str">
        <f t="shared" si="24"/>
        <v>0-1</v>
      </c>
      <c r="M91" s="4" t="str">
        <f t="shared" si="25"/>
        <v>non</v>
      </c>
      <c r="N91" s="4" t="str">
        <f t="shared" si="26"/>
        <v>non</v>
      </c>
      <c r="O91" s="4" t="str">
        <f t="shared" si="27"/>
        <v>nul</v>
      </c>
      <c r="P91" s="4" t="str">
        <f t="shared" si="28"/>
        <v>nul</v>
      </c>
      <c r="Q91" s="8">
        <f t="shared" si="29"/>
        <v>2</v>
      </c>
      <c r="R91" s="8">
        <f t="shared" si="30"/>
        <v>1</v>
      </c>
      <c r="S91" s="4" t="str">
        <f t="shared" si="31"/>
        <v>aucune</v>
      </c>
      <c r="T91" s="4" t="str">
        <f t="shared" si="21"/>
        <v>deuxieme mi temps</v>
      </c>
      <c r="U91" s="4" t="str">
        <f t="shared" si="22"/>
        <v>premiere mi temps</v>
      </c>
      <c r="V91" s="4" t="str">
        <f t="shared" si="32"/>
        <v>non</v>
      </c>
      <c r="W91" s="4" t="str">
        <f t="shared" si="33"/>
        <v>non</v>
      </c>
      <c r="X91" s="4" t="str">
        <f t="shared" si="34"/>
        <v>non</v>
      </c>
      <c r="Y91" s="4" t="str">
        <f t="shared" si="35"/>
        <v>non</v>
      </c>
      <c r="Z91" s="4" t="str">
        <f t="shared" si="36"/>
        <v>non</v>
      </c>
      <c r="AA91" s="4" t="str">
        <f t="shared" si="37"/>
        <v>non</v>
      </c>
      <c r="AB91" s="4" t="str">
        <f t="shared" si="38"/>
        <v>non</v>
      </c>
      <c r="AC91" s="4" t="str">
        <f t="shared" si="39"/>
        <v>non</v>
      </c>
      <c r="AD91" s="4" t="str">
        <f t="shared" si="40"/>
        <v>oui</v>
      </c>
      <c r="AE91" s="4" t="str">
        <f t="shared" si="41"/>
        <v>non</v>
      </c>
    </row>
    <row r="92" spans="1:31">
      <c r="A92" s="22" t="s">
        <v>24</v>
      </c>
      <c r="B92" s="5" t="s">
        <v>26</v>
      </c>
      <c r="C92" s="5" t="s">
        <v>37</v>
      </c>
      <c r="D92" s="24">
        <v>10</v>
      </c>
      <c r="E92" s="8">
        <v>2</v>
      </c>
      <c r="F92" s="8">
        <v>0</v>
      </c>
      <c r="G92" s="8" t="str">
        <f t="shared" si="23"/>
        <v>2-0</v>
      </c>
      <c r="H92" s="4"/>
      <c r="I92" s="4"/>
      <c r="J92" s="8">
        <v>1</v>
      </c>
      <c r="K92" s="8">
        <v>0</v>
      </c>
      <c r="L92" s="6" t="str">
        <f t="shared" si="24"/>
        <v>1-0</v>
      </c>
      <c r="M92" s="4" t="str">
        <f t="shared" si="25"/>
        <v>oui</v>
      </c>
      <c r="N92" s="4" t="str">
        <f t="shared" si="26"/>
        <v>non</v>
      </c>
      <c r="O92" s="4" t="str">
        <f t="shared" si="27"/>
        <v>victoire</v>
      </c>
      <c r="P92" s="4" t="str">
        <f t="shared" si="28"/>
        <v>defaite</v>
      </c>
      <c r="Q92" s="8">
        <f t="shared" si="29"/>
        <v>2</v>
      </c>
      <c r="R92" s="8">
        <f t="shared" si="30"/>
        <v>1</v>
      </c>
      <c r="S92" s="4" t="str">
        <f t="shared" si="31"/>
        <v>aucune</v>
      </c>
      <c r="T92" s="4" t="str">
        <f t="shared" si="21"/>
        <v>aucune</v>
      </c>
      <c r="U92" s="4" t="str">
        <f t="shared" si="22"/>
        <v>aucune</v>
      </c>
      <c r="V92" s="4" t="str">
        <f t="shared" si="32"/>
        <v>non</v>
      </c>
      <c r="W92" s="4" t="str">
        <f t="shared" si="33"/>
        <v>oui</v>
      </c>
      <c r="X92" s="4" t="str">
        <f t="shared" si="34"/>
        <v>non</v>
      </c>
      <c r="Y92" s="4" t="str">
        <f t="shared" si="35"/>
        <v>non</v>
      </c>
      <c r="Z92" s="4" t="str">
        <f t="shared" si="36"/>
        <v>non</v>
      </c>
      <c r="AA92" s="4" t="str">
        <f t="shared" si="37"/>
        <v>non</v>
      </c>
      <c r="AB92" s="4" t="str">
        <f t="shared" si="38"/>
        <v>non</v>
      </c>
      <c r="AC92" s="4" t="str">
        <f t="shared" si="39"/>
        <v>non</v>
      </c>
      <c r="AD92" s="4" t="str">
        <f t="shared" si="40"/>
        <v>non</v>
      </c>
      <c r="AE92" s="4" t="str">
        <f t="shared" si="41"/>
        <v>non</v>
      </c>
    </row>
    <row r="93" spans="1:31">
      <c r="A93" s="22" t="s">
        <v>24</v>
      </c>
      <c r="B93" s="5" t="s">
        <v>59</v>
      </c>
      <c r="C93" s="5" t="s">
        <v>36</v>
      </c>
      <c r="D93" s="24">
        <v>10</v>
      </c>
      <c r="E93" s="8">
        <v>5</v>
      </c>
      <c r="F93" s="8">
        <v>0</v>
      </c>
      <c r="G93" s="8" t="str">
        <f t="shared" si="23"/>
        <v>5-0</v>
      </c>
      <c r="H93" s="4"/>
      <c r="I93" s="4"/>
      <c r="J93" s="8">
        <v>2</v>
      </c>
      <c r="K93" s="8">
        <v>0</v>
      </c>
      <c r="L93" s="6" t="str">
        <f t="shared" si="24"/>
        <v>2-0</v>
      </c>
      <c r="M93" s="4" t="str">
        <f t="shared" si="25"/>
        <v>oui</v>
      </c>
      <c r="N93" s="4" t="str">
        <f t="shared" si="26"/>
        <v>non</v>
      </c>
      <c r="O93" s="4" t="str">
        <f t="shared" si="27"/>
        <v>victoire</v>
      </c>
      <c r="P93" s="4" t="str">
        <f t="shared" si="28"/>
        <v>defaite</v>
      </c>
      <c r="Q93" s="8">
        <f t="shared" si="29"/>
        <v>5</v>
      </c>
      <c r="R93" s="8">
        <f t="shared" si="30"/>
        <v>2</v>
      </c>
      <c r="S93" s="4" t="str">
        <f t="shared" si="31"/>
        <v>deuxieme mi temps</v>
      </c>
      <c r="T93" s="4" t="str">
        <f t="shared" si="21"/>
        <v>deuxieme mi temps</v>
      </c>
      <c r="U93" s="4" t="str">
        <f t="shared" si="22"/>
        <v>aucune</v>
      </c>
      <c r="V93" s="4" t="str">
        <f t="shared" si="32"/>
        <v>non</v>
      </c>
      <c r="W93" s="4" t="str">
        <f t="shared" si="33"/>
        <v>non</v>
      </c>
      <c r="X93" s="4" t="str">
        <f t="shared" si="34"/>
        <v>non</v>
      </c>
      <c r="Y93" s="4" t="str">
        <f t="shared" si="35"/>
        <v>oui</v>
      </c>
      <c r="Z93" s="4" t="str">
        <f t="shared" si="36"/>
        <v>non</v>
      </c>
      <c r="AA93" s="4" t="str">
        <f t="shared" si="37"/>
        <v>non</v>
      </c>
      <c r="AB93" s="4" t="str">
        <f t="shared" si="38"/>
        <v>non</v>
      </c>
      <c r="AC93" s="4" t="str">
        <f t="shared" si="39"/>
        <v>non</v>
      </c>
      <c r="AD93" s="4" t="str">
        <f t="shared" si="40"/>
        <v>non</v>
      </c>
      <c r="AE93" s="4" t="str">
        <f t="shared" si="41"/>
        <v>non</v>
      </c>
    </row>
    <row r="94" spans="1:31">
      <c r="A94" s="22" t="s">
        <v>24</v>
      </c>
      <c r="B94" s="5" t="s">
        <v>67</v>
      </c>
      <c r="C94" s="5" t="s">
        <v>70</v>
      </c>
      <c r="D94" s="24">
        <v>10</v>
      </c>
      <c r="E94" s="8">
        <v>0</v>
      </c>
      <c r="F94" s="8">
        <v>0</v>
      </c>
      <c r="G94" s="8" t="str">
        <f t="shared" si="23"/>
        <v>0-0</v>
      </c>
      <c r="H94" s="4"/>
      <c r="I94" s="4"/>
      <c r="J94" s="8">
        <v>0</v>
      </c>
      <c r="K94" s="8">
        <v>0</v>
      </c>
      <c r="L94" s="6" t="str">
        <f t="shared" si="24"/>
        <v>0-0</v>
      </c>
      <c r="M94" s="4" t="str">
        <f t="shared" si="25"/>
        <v>oui</v>
      </c>
      <c r="N94" s="4" t="str">
        <f t="shared" si="26"/>
        <v>oui</v>
      </c>
      <c r="O94" s="4" t="str">
        <f t="shared" si="27"/>
        <v>nul</v>
      </c>
      <c r="P94" s="4" t="str">
        <f t="shared" si="28"/>
        <v>nul</v>
      </c>
      <c r="Q94" s="8">
        <f t="shared" si="29"/>
        <v>0</v>
      </c>
      <c r="R94" s="8">
        <f t="shared" si="30"/>
        <v>0</v>
      </c>
      <c r="S94" s="4" t="str">
        <f t="shared" si="31"/>
        <v>aucune</v>
      </c>
      <c r="T94" s="4" t="str">
        <f t="shared" si="21"/>
        <v>aucune</v>
      </c>
      <c r="U94" s="4" t="str">
        <f t="shared" si="22"/>
        <v>aucune</v>
      </c>
      <c r="V94" s="4" t="str">
        <f t="shared" si="32"/>
        <v>non</v>
      </c>
      <c r="W94" s="4" t="str">
        <f t="shared" si="33"/>
        <v>non</v>
      </c>
      <c r="X94" s="4" t="str">
        <f t="shared" si="34"/>
        <v>non</v>
      </c>
      <c r="Y94" s="4" t="str">
        <f t="shared" si="35"/>
        <v>non</v>
      </c>
      <c r="Z94" s="4" t="str">
        <f t="shared" si="36"/>
        <v>non</v>
      </c>
      <c r="AA94" s="4" t="str">
        <f t="shared" si="37"/>
        <v>non</v>
      </c>
      <c r="AB94" s="4" t="str">
        <f t="shared" si="38"/>
        <v>non</v>
      </c>
      <c r="AC94" s="4" t="str">
        <f t="shared" si="39"/>
        <v>non</v>
      </c>
      <c r="AD94" s="4" t="str">
        <f t="shared" si="40"/>
        <v>non</v>
      </c>
      <c r="AE94" s="4" t="str">
        <f t="shared" si="41"/>
        <v>non</v>
      </c>
    </row>
    <row r="95" spans="1:31">
      <c r="A95" s="22" t="s">
        <v>24</v>
      </c>
      <c r="B95" s="5" t="s">
        <v>40</v>
      </c>
      <c r="C95" s="5" t="s">
        <v>76</v>
      </c>
      <c r="D95" s="24">
        <v>10</v>
      </c>
      <c r="E95" s="8">
        <v>1</v>
      </c>
      <c r="F95" s="8">
        <v>1</v>
      </c>
      <c r="G95" s="8" t="str">
        <f t="shared" si="23"/>
        <v>1-1</v>
      </c>
      <c r="H95" s="4"/>
      <c r="I95" s="4"/>
      <c r="J95" s="8">
        <v>0</v>
      </c>
      <c r="K95" s="8">
        <v>1</v>
      </c>
      <c r="L95" s="6" t="str">
        <f t="shared" si="24"/>
        <v>0-1</v>
      </c>
      <c r="M95" s="4" t="str">
        <f t="shared" si="25"/>
        <v>non</v>
      </c>
      <c r="N95" s="4" t="str">
        <f t="shared" si="26"/>
        <v>non</v>
      </c>
      <c r="O95" s="4" t="str">
        <f t="shared" si="27"/>
        <v>nul</v>
      </c>
      <c r="P95" s="4" t="str">
        <f t="shared" si="28"/>
        <v>nul</v>
      </c>
      <c r="Q95" s="8">
        <f t="shared" si="29"/>
        <v>2</v>
      </c>
      <c r="R95" s="8">
        <f t="shared" si="30"/>
        <v>1</v>
      </c>
      <c r="S95" s="4" t="str">
        <f t="shared" si="31"/>
        <v>aucune</v>
      </c>
      <c r="T95" s="4" t="str">
        <f t="shared" si="21"/>
        <v>deuxieme mi temps</v>
      </c>
      <c r="U95" s="4" t="str">
        <f t="shared" si="22"/>
        <v>premiere mi temps</v>
      </c>
      <c r="V95" s="4" t="str">
        <f t="shared" si="32"/>
        <v>non</v>
      </c>
      <c r="W95" s="4" t="str">
        <f t="shared" si="33"/>
        <v>non</v>
      </c>
      <c r="X95" s="4" t="str">
        <f t="shared" si="34"/>
        <v>non</v>
      </c>
      <c r="Y95" s="4" t="str">
        <f t="shared" si="35"/>
        <v>non</v>
      </c>
      <c r="Z95" s="4" t="str">
        <f t="shared" si="36"/>
        <v>non</v>
      </c>
      <c r="AA95" s="4" t="str">
        <f t="shared" si="37"/>
        <v>non</v>
      </c>
      <c r="AB95" s="4" t="str">
        <f t="shared" si="38"/>
        <v>non</v>
      </c>
      <c r="AC95" s="4" t="str">
        <f t="shared" si="39"/>
        <v>non</v>
      </c>
      <c r="AD95" s="4" t="str">
        <f t="shared" si="40"/>
        <v>oui</v>
      </c>
      <c r="AE95" s="4" t="str">
        <f t="shared" si="41"/>
        <v>non</v>
      </c>
    </row>
    <row r="96" spans="1:31">
      <c r="A96" s="22" t="s">
        <v>24</v>
      </c>
      <c r="B96" s="5" t="s">
        <v>68</v>
      </c>
      <c r="C96" s="5" t="s">
        <v>75</v>
      </c>
      <c r="D96" s="24">
        <v>10</v>
      </c>
      <c r="E96" s="8">
        <v>1</v>
      </c>
      <c r="F96" s="8">
        <v>2</v>
      </c>
      <c r="G96" s="8" t="str">
        <f t="shared" si="23"/>
        <v>1-2</v>
      </c>
      <c r="H96" s="4"/>
      <c r="I96" s="4"/>
      <c r="J96" s="8">
        <v>0</v>
      </c>
      <c r="K96" s="8">
        <v>2</v>
      </c>
      <c r="L96" s="6" t="str">
        <f t="shared" si="24"/>
        <v>0-2</v>
      </c>
      <c r="M96" s="4" t="str">
        <f t="shared" si="25"/>
        <v>non</v>
      </c>
      <c r="N96" s="4" t="str">
        <f t="shared" si="26"/>
        <v>non</v>
      </c>
      <c r="O96" s="4" t="str">
        <f t="shared" si="27"/>
        <v>defaite</v>
      </c>
      <c r="P96" s="4" t="str">
        <f t="shared" si="28"/>
        <v>victoire</v>
      </c>
      <c r="Q96" s="8">
        <f t="shared" si="29"/>
        <v>3</v>
      </c>
      <c r="R96" s="8">
        <f t="shared" si="30"/>
        <v>2</v>
      </c>
      <c r="S96" s="4" t="str">
        <f t="shared" si="31"/>
        <v>premiere</v>
      </c>
      <c r="T96" s="4" t="str">
        <f t="shared" si="21"/>
        <v>deuxieme mi temps</v>
      </c>
      <c r="U96" s="4" t="str">
        <f t="shared" si="22"/>
        <v>premiere mi temps</v>
      </c>
      <c r="V96" s="4" t="str">
        <f t="shared" si="32"/>
        <v>non</v>
      </c>
      <c r="W96" s="4" t="str">
        <f t="shared" si="33"/>
        <v>non</v>
      </c>
      <c r="X96" s="4" t="str">
        <f t="shared" si="34"/>
        <v>non</v>
      </c>
      <c r="Y96" s="4" t="str">
        <f t="shared" si="35"/>
        <v>non</v>
      </c>
      <c r="Z96" s="4" t="str">
        <f t="shared" si="36"/>
        <v>oui</v>
      </c>
      <c r="AA96" s="4" t="str">
        <f t="shared" si="37"/>
        <v>non</v>
      </c>
      <c r="AB96" s="4" t="str">
        <f t="shared" si="38"/>
        <v>non</v>
      </c>
      <c r="AC96" s="4" t="str">
        <f t="shared" si="39"/>
        <v>non</v>
      </c>
      <c r="AD96" s="4" t="str">
        <f t="shared" si="40"/>
        <v>oui</v>
      </c>
      <c r="AE96" s="4" t="str">
        <f t="shared" si="41"/>
        <v>non</v>
      </c>
    </row>
    <row r="97" spans="1:31">
      <c r="A97" s="22" t="s">
        <v>24</v>
      </c>
      <c r="B97" s="5" t="s">
        <v>65</v>
      </c>
      <c r="C97" s="5" t="s">
        <v>41</v>
      </c>
      <c r="D97" s="24">
        <v>10</v>
      </c>
      <c r="E97" s="8">
        <v>2</v>
      </c>
      <c r="F97" s="8">
        <v>1</v>
      </c>
      <c r="G97" s="8" t="str">
        <f t="shared" si="23"/>
        <v>2-1</v>
      </c>
      <c r="H97" s="4"/>
      <c r="I97" s="4"/>
      <c r="J97" s="8">
        <v>1</v>
      </c>
      <c r="K97" s="8">
        <v>0</v>
      </c>
      <c r="L97" s="6" t="str">
        <f t="shared" si="24"/>
        <v>1-0</v>
      </c>
      <c r="M97" s="4" t="str">
        <f t="shared" si="25"/>
        <v>non</v>
      </c>
      <c r="N97" s="4" t="str">
        <f t="shared" si="26"/>
        <v>non</v>
      </c>
      <c r="O97" s="4" t="str">
        <f t="shared" si="27"/>
        <v>victoire</v>
      </c>
      <c r="P97" s="4" t="str">
        <f t="shared" si="28"/>
        <v>defaite</v>
      </c>
      <c r="Q97" s="8">
        <f t="shared" si="29"/>
        <v>3</v>
      </c>
      <c r="R97" s="8">
        <f t="shared" si="30"/>
        <v>1</v>
      </c>
      <c r="S97" s="4" t="str">
        <f t="shared" si="31"/>
        <v>deuxieme mi temps</v>
      </c>
      <c r="T97" s="4" t="str">
        <f t="shared" si="21"/>
        <v>aucune</v>
      </c>
      <c r="U97" s="4" t="str">
        <f t="shared" si="22"/>
        <v>deuxieme mi temps</v>
      </c>
      <c r="V97" s="4" t="str">
        <f t="shared" si="32"/>
        <v>oui</v>
      </c>
      <c r="W97" s="4" t="str">
        <f t="shared" si="33"/>
        <v>non</v>
      </c>
      <c r="X97" s="4" t="str">
        <f t="shared" si="34"/>
        <v>non</v>
      </c>
      <c r="Y97" s="4" t="str">
        <f t="shared" si="35"/>
        <v>non</v>
      </c>
      <c r="Z97" s="4" t="str">
        <f t="shared" si="36"/>
        <v>non</v>
      </c>
      <c r="AA97" s="4" t="str">
        <f t="shared" si="37"/>
        <v>non</v>
      </c>
      <c r="AB97" s="4" t="str">
        <f t="shared" si="38"/>
        <v>non</v>
      </c>
      <c r="AC97" s="4" t="str">
        <f t="shared" si="39"/>
        <v>non</v>
      </c>
      <c r="AD97" s="4" t="str">
        <f t="shared" si="40"/>
        <v>oui</v>
      </c>
      <c r="AE97" s="4" t="str">
        <f t="shared" si="41"/>
        <v>non</v>
      </c>
    </row>
    <row r="98" spans="1:31">
      <c r="A98" s="22" t="s">
        <v>24</v>
      </c>
      <c r="B98" s="5" t="s">
        <v>32</v>
      </c>
      <c r="C98" s="5" t="s">
        <v>42</v>
      </c>
      <c r="D98" s="24">
        <v>10</v>
      </c>
      <c r="E98" s="8">
        <v>4</v>
      </c>
      <c r="F98" s="8">
        <v>0</v>
      </c>
      <c r="G98" s="8" t="str">
        <f t="shared" si="23"/>
        <v>4-0</v>
      </c>
      <c r="H98" s="4"/>
      <c r="I98" s="4"/>
      <c r="J98" s="8">
        <v>2</v>
      </c>
      <c r="K98" s="8">
        <v>0</v>
      </c>
      <c r="L98" s="6" t="str">
        <f t="shared" si="24"/>
        <v>2-0</v>
      </c>
      <c r="M98" s="4" t="str">
        <f t="shared" si="25"/>
        <v>oui</v>
      </c>
      <c r="N98" s="4" t="str">
        <f t="shared" si="26"/>
        <v>non</v>
      </c>
      <c r="O98" s="4" t="str">
        <f t="shared" si="27"/>
        <v>victoire</v>
      </c>
      <c r="P98" s="4" t="str">
        <f t="shared" si="28"/>
        <v>defaite</v>
      </c>
      <c r="Q98" s="8">
        <f t="shared" si="29"/>
        <v>4</v>
      </c>
      <c r="R98" s="8">
        <f t="shared" si="30"/>
        <v>2</v>
      </c>
      <c r="S98" s="4" t="str">
        <f t="shared" si="31"/>
        <v>aucune</v>
      </c>
      <c r="T98" s="4" t="str">
        <f t="shared" si="21"/>
        <v>aucune</v>
      </c>
      <c r="U98" s="4" t="str">
        <f t="shared" si="22"/>
        <v>aucune</v>
      </c>
      <c r="V98" s="4" t="str">
        <f t="shared" si="32"/>
        <v>non</v>
      </c>
      <c r="W98" s="4" t="str">
        <f t="shared" si="33"/>
        <v>non</v>
      </c>
      <c r="X98" s="4" t="str">
        <f t="shared" si="34"/>
        <v>non</v>
      </c>
      <c r="Y98" s="4" t="str">
        <f t="shared" si="35"/>
        <v>oui</v>
      </c>
      <c r="Z98" s="4" t="str">
        <f t="shared" si="36"/>
        <v>non</v>
      </c>
      <c r="AA98" s="4" t="str">
        <f t="shared" si="37"/>
        <v>non</v>
      </c>
      <c r="AB98" s="4" t="str">
        <f t="shared" si="38"/>
        <v>non</v>
      </c>
      <c r="AC98" s="4" t="str">
        <f t="shared" si="39"/>
        <v>non</v>
      </c>
      <c r="AD98" s="4" t="str">
        <f t="shared" si="40"/>
        <v>non</v>
      </c>
      <c r="AE98" s="4" t="str">
        <f t="shared" si="41"/>
        <v>non</v>
      </c>
    </row>
    <row r="99" spans="1:31">
      <c r="A99" s="22" t="s">
        <v>24</v>
      </c>
      <c r="B99" s="5" t="s">
        <v>29</v>
      </c>
      <c r="C99" s="5" t="s">
        <v>64</v>
      </c>
      <c r="D99" s="24">
        <v>10</v>
      </c>
      <c r="E99" s="8">
        <v>2</v>
      </c>
      <c r="F99" s="8">
        <v>0</v>
      </c>
      <c r="G99" s="8" t="str">
        <f t="shared" si="23"/>
        <v>2-0</v>
      </c>
      <c r="H99" s="4"/>
      <c r="I99" s="4"/>
      <c r="J99" s="8">
        <v>1</v>
      </c>
      <c r="K99" s="8">
        <v>0</v>
      </c>
      <c r="L99" s="6" t="str">
        <f t="shared" si="24"/>
        <v>1-0</v>
      </c>
      <c r="M99" s="4" t="str">
        <f t="shared" si="25"/>
        <v>oui</v>
      </c>
      <c r="N99" s="4" t="str">
        <f t="shared" si="26"/>
        <v>non</v>
      </c>
      <c r="O99" s="4" t="str">
        <f t="shared" si="27"/>
        <v>victoire</v>
      </c>
      <c r="P99" s="4" t="str">
        <f t="shared" si="28"/>
        <v>defaite</v>
      </c>
      <c r="Q99" s="8">
        <f t="shared" si="29"/>
        <v>2</v>
      </c>
      <c r="R99" s="8">
        <f t="shared" si="30"/>
        <v>1</v>
      </c>
      <c r="S99" s="4" t="str">
        <f t="shared" si="31"/>
        <v>aucune</v>
      </c>
      <c r="T99" s="4" t="str">
        <f t="shared" si="21"/>
        <v>aucune</v>
      </c>
      <c r="U99" s="4" t="str">
        <f t="shared" si="22"/>
        <v>aucune</v>
      </c>
      <c r="V99" s="4" t="str">
        <f t="shared" si="32"/>
        <v>non</v>
      </c>
      <c r="W99" s="4" t="str">
        <f t="shared" si="33"/>
        <v>oui</v>
      </c>
      <c r="X99" s="4" t="str">
        <f t="shared" si="34"/>
        <v>non</v>
      </c>
      <c r="Y99" s="4" t="str">
        <f t="shared" si="35"/>
        <v>non</v>
      </c>
      <c r="Z99" s="4" t="str">
        <f t="shared" si="36"/>
        <v>non</v>
      </c>
      <c r="AA99" s="4" t="str">
        <f t="shared" si="37"/>
        <v>non</v>
      </c>
      <c r="AB99" s="4" t="str">
        <f t="shared" si="38"/>
        <v>non</v>
      </c>
      <c r="AC99" s="4" t="str">
        <f t="shared" si="39"/>
        <v>non</v>
      </c>
      <c r="AD99" s="4" t="str">
        <f t="shared" si="40"/>
        <v>non</v>
      </c>
      <c r="AE99" s="4" t="str">
        <f t="shared" si="41"/>
        <v>non</v>
      </c>
    </row>
    <row r="100" spans="1:31">
      <c r="A100" s="22" t="s">
        <v>24</v>
      </c>
      <c r="B100" s="5" t="s">
        <v>31</v>
      </c>
      <c r="C100" s="5" t="s">
        <v>38</v>
      </c>
      <c r="D100" s="24">
        <v>10</v>
      </c>
      <c r="E100" s="8">
        <v>1</v>
      </c>
      <c r="F100" s="8">
        <v>1</v>
      </c>
      <c r="G100" s="8" t="str">
        <f t="shared" si="23"/>
        <v>1-1</v>
      </c>
      <c r="H100" s="4"/>
      <c r="I100" s="4"/>
      <c r="J100" s="8">
        <v>1</v>
      </c>
      <c r="K100" s="8">
        <v>1</v>
      </c>
      <c r="L100" s="6" t="str">
        <f t="shared" si="24"/>
        <v>1-1</v>
      </c>
      <c r="M100" s="4" t="str">
        <f t="shared" si="25"/>
        <v>non</v>
      </c>
      <c r="N100" s="4" t="str">
        <f t="shared" si="26"/>
        <v>non</v>
      </c>
      <c r="O100" s="4" t="str">
        <f t="shared" si="27"/>
        <v>nul</v>
      </c>
      <c r="P100" s="4" t="str">
        <f t="shared" si="28"/>
        <v>nul</v>
      </c>
      <c r="Q100" s="8">
        <f t="shared" si="29"/>
        <v>2</v>
      </c>
      <c r="R100" s="8">
        <f t="shared" si="30"/>
        <v>2</v>
      </c>
      <c r="S100" s="4" t="str">
        <f t="shared" si="31"/>
        <v>premiere</v>
      </c>
      <c r="T100" s="4" t="str">
        <f t="shared" si="21"/>
        <v>premiere mi temps</v>
      </c>
      <c r="U100" s="4" t="str">
        <f t="shared" si="22"/>
        <v>premiere mi temps</v>
      </c>
      <c r="V100" s="4" t="str">
        <f t="shared" si="32"/>
        <v>non</v>
      </c>
      <c r="W100" s="4" t="str">
        <f t="shared" si="33"/>
        <v>non</v>
      </c>
      <c r="X100" s="4" t="str">
        <f t="shared" si="34"/>
        <v>non</v>
      </c>
      <c r="Y100" s="4" t="str">
        <f t="shared" si="35"/>
        <v>non</v>
      </c>
      <c r="Z100" s="4" t="str">
        <f t="shared" si="36"/>
        <v>non</v>
      </c>
      <c r="AA100" s="4" t="str">
        <f t="shared" si="37"/>
        <v>non</v>
      </c>
      <c r="AB100" s="4" t="str">
        <f t="shared" si="38"/>
        <v>non</v>
      </c>
      <c r="AC100" s="4" t="str">
        <f t="shared" si="39"/>
        <v>non</v>
      </c>
      <c r="AD100" s="4" t="str">
        <f t="shared" si="40"/>
        <v>oui</v>
      </c>
      <c r="AE100" s="4" t="str">
        <f t="shared" si="41"/>
        <v>oui</v>
      </c>
    </row>
    <row r="101" spans="1:31">
      <c r="A101" s="22" t="s">
        <v>24</v>
      </c>
      <c r="B101" s="5" t="s">
        <v>73</v>
      </c>
      <c r="C101" s="5" t="s">
        <v>62</v>
      </c>
      <c r="D101" s="24">
        <v>10</v>
      </c>
      <c r="E101" s="8">
        <v>0</v>
      </c>
      <c r="F101" s="8">
        <v>1</v>
      </c>
      <c r="G101" s="8" t="str">
        <f t="shared" si="23"/>
        <v>0-1</v>
      </c>
      <c r="H101" s="4"/>
      <c r="I101" s="4"/>
      <c r="J101" s="8">
        <v>0</v>
      </c>
      <c r="K101" s="8">
        <v>1</v>
      </c>
      <c r="L101" s="6" t="str">
        <f t="shared" si="24"/>
        <v>0-1</v>
      </c>
      <c r="M101" s="4" t="str">
        <f t="shared" si="25"/>
        <v>non</v>
      </c>
      <c r="N101" s="4" t="str">
        <f t="shared" si="26"/>
        <v>oui</v>
      </c>
      <c r="O101" s="4" t="str">
        <f t="shared" si="27"/>
        <v>defaite</v>
      </c>
      <c r="P101" s="4" t="str">
        <f t="shared" si="28"/>
        <v>victoire</v>
      </c>
      <c r="Q101" s="8">
        <f t="shared" si="29"/>
        <v>1</v>
      </c>
      <c r="R101" s="8">
        <f t="shared" si="30"/>
        <v>1</v>
      </c>
      <c r="S101" s="4" t="str">
        <f t="shared" si="31"/>
        <v>premiere</v>
      </c>
      <c r="T101" s="4" t="str">
        <f t="shared" si="21"/>
        <v>aucune</v>
      </c>
      <c r="U101" s="4" t="str">
        <f t="shared" si="22"/>
        <v>premiere mi temps</v>
      </c>
      <c r="V101" s="4" t="str">
        <f t="shared" si="32"/>
        <v>non</v>
      </c>
      <c r="W101" s="4" t="str">
        <f t="shared" si="33"/>
        <v>non</v>
      </c>
      <c r="X101" s="4" t="str">
        <f t="shared" si="34"/>
        <v>non</v>
      </c>
      <c r="Y101" s="4" t="str">
        <f t="shared" si="35"/>
        <v>non</v>
      </c>
      <c r="Z101" s="4" t="str">
        <f t="shared" si="36"/>
        <v>oui</v>
      </c>
      <c r="AA101" s="4" t="str">
        <f t="shared" si="37"/>
        <v>non</v>
      </c>
      <c r="AB101" s="4" t="str">
        <f t="shared" si="38"/>
        <v>non</v>
      </c>
      <c r="AC101" s="4" t="str">
        <f t="shared" si="39"/>
        <v>non</v>
      </c>
      <c r="AD101" s="4" t="str">
        <f t="shared" si="40"/>
        <v>non</v>
      </c>
      <c r="AE101" s="4" t="str">
        <f t="shared" si="41"/>
        <v>non</v>
      </c>
    </row>
    <row r="102" spans="1:31">
      <c r="A102" s="22" t="s">
        <v>24</v>
      </c>
      <c r="B102" s="5"/>
      <c r="C102" s="5"/>
      <c r="D102" s="4"/>
      <c r="E102" s="8"/>
      <c r="F102" s="8"/>
      <c r="G102" s="8" t="str">
        <f t="shared" si="23"/>
        <v>-</v>
      </c>
      <c r="H102" s="4"/>
      <c r="I102" s="4"/>
      <c r="J102" s="8"/>
      <c r="K102" s="8"/>
      <c r="L102" s="6" t="str">
        <f t="shared" si="24"/>
        <v>-</v>
      </c>
      <c r="M102" s="4" t="str">
        <f t="shared" si="25"/>
        <v>oui</v>
      </c>
      <c r="N102" s="4" t="str">
        <f t="shared" si="26"/>
        <v>oui</v>
      </c>
      <c r="O102" s="4" t="str">
        <f t="shared" si="27"/>
        <v>nul</v>
      </c>
      <c r="P102" s="4" t="str">
        <f t="shared" si="28"/>
        <v>nul</v>
      </c>
      <c r="Q102" s="8">
        <f t="shared" si="29"/>
        <v>0</v>
      </c>
      <c r="R102" s="8">
        <f t="shared" si="30"/>
        <v>0</v>
      </c>
      <c r="S102" s="4" t="str">
        <f t="shared" si="31"/>
        <v>aucune</v>
      </c>
      <c r="T102" s="4" t="str">
        <f t="shared" si="21"/>
        <v>aucune</v>
      </c>
      <c r="U102" s="4" t="str">
        <f t="shared" si="22"/>
        <v>aucune</v>
      </c>
      <c r="V102" s="4" t="str">
        <f t="shared" si="32"/>
        <v>non</v>
      </c>
      <c r="W102" s="4" t="str">
        <f t="shared" si="33"/>
        <v>non</v>
      </c>
      <c r="X102" s="4" t="str">
        <f t="shared" si="34"/>
        <v>non</v>
      </c>
      <c r="Y102" s="4" t="str">
        <f t="shared" si="35"/>
        <v>non</v>
      </c>
      <c r="Z102" s="4" t="str">
        <f t="shared" si="36"/>
        <v>non</v>
      </c>
      <c r="AA102" s="4" t="str">
        <f t="shared" si="37"/>
        <v>non</v>
      </c>
      <c r="AB102" s="4" t="str">
        <f t="shared" si="38"/>
        <v>non</v>
      </c>
      <c r="AC102" s="4" t="str">
        <f t="shared" si="39"/>
        <v>non</v>
      </c>
      <c r="AD102" s="4" t="str">
        <f t="shared" si="40"/>
        <v>non</v>
      </c>
      <c r="AE102" s="4" t="str">
        <f t="shared" si="41"/>
        <v>non</v>
      </c>
    </row>
    <row r="103" spans="1:31">
      <c r="A103" s="22" t="s">
        <v>24</v>
      </c>
      <c r="B103" s="5"/>
      <c r="C103" s="5"/>
      <c r="D103" s="4"/>
      <c r="E103" s="8"/>
      <c r="F103" s="8"/>
      <c r="G103" s="8" t="str">
        <f t="shared" si="23"/>
        <v>-</v>
      </c>
      <c r="H103" s="4"/>
      <c r="I103" s="4"/>
      <c r="J103" s="8"/>
      <c r="K103" s="8"/>
      <c r="L103" s="6" t="str">
        <f t="shared" si="24"/>
        <v>-</v>
      </c>
      <c r="M103" s="4" t="str">
        <f t="shared" si="25"/>
        <v>oui</v>
      </c>
      <c r="N103" s="4" t="str">
        <f t="shared" si="26"/>
        <v>oui</v>
      </c>
      <c r="O103" s="4" t="str">
        <f t="shared" si="27"/>
        <v>nul</v>
      </c>
      <c r="P103" s="4" t="str">
        <f t="shared" si="28"/>
        <v>nul</v>
      </c>
      <c r="Q103" s="8">
        <f t="shared" si="29"/>
        <v>0</v>
      </c>
      <c r="R103" s="8">
        <f t="shared" si="30"/>
        <v>0</v>
      </c>
      <c r="S103" s="4" t="str">
        <f t="shared" si="31"/>
        <v>aucune</v>
      </c>
      <c r="T103" s="4" t="str">
        <f t="shared" si="21"/>
        <v>aucune</v>
      </c>
      <c r="U103" s="4" t="str">
        <f t="shared" si="22"/>
        <v>aucune</v>
      </c>
      <c r="V103" s="4" t="str">
        <f t="shared" si="32"/>
        <v>non</v>
      </c>
      <c r="W103" s="4" t="str">
        <f t="shared" si="33"/>
        <v>non</v>
      </c>
      <c r="X103" s="4" t="str">
        <f t="shared" si="34"/>
        <v>non</v>
      </c>
      <c r="Y103" s="4" t="str">
        <f t="shared" si="35"/>
        <v>non</v>
      </c>
      <c r="Z103" s="4" t="str">
        <f t="shared" si="36"/>
        <v>non</v>
      </c>
      <c r="AA103" s="4" t="str">
        <f t="shared" si="37"/>
        <v>non</v>
      </c>
      <c r="AB103" s="4" t="str">
        <f t="shared" si="38"/>
        <v>non</v>
      </c>
      <c r="AC103" s="4" t="str">
        <f t="shared" si="39"/>
        <v>non</v>
      </c>
      <c r="AD103" s="4" t="str">
        <f t="shared" si="40"/>
        <v>non</v>
      </c>
      <c r="AE103" s="4" t="str">
        <f t="shared" si="41"/>
        <v>non</v>
      </c>
    </row>
    <row r="104" spans="1:31">
      <c r="A104" s="22" t="s">
        <v>24</v>
      </c>
      <c r="B104" s="5"/>
      <c r="C104" s="5"/>
      <c r="D104" s="4"/>
      <c r="E104" s="8"/>
      <c r="F104" s="8"/>
      <c r="G104" s="8" t="str">
        <f t="shared" si="23"/>
        <v>-</v>
      </c>
      <c r="H104" s="4"/>
      <c r="I104" s="4"/>
      <c r="J104" s="8"/>
      <c r="K104" s="8"/>
      <c r="L104" s="6" t="str">
        <f t="shared" si="24"/>
        <v>-</v>
      </c>
      <c r="M104" s="4" t="str">
        <f t="shared" si="25"/>
        <v>oui</v>
      </c>
      <c r="N104" s="4" t="str">
        <f t="shared" si="26"/>
        <v>oui</v>
      </c>
      <c r="O104" s="4" t="str">
        <f t="shared" si="27"/>
        <v>nul</v>
      </c>
      <c r="P104" s="4" t="str">
        <f t="shared" si="28"/>
        <v>nul</v>
      </c>
      <c r="Q104" s="8">
        <f t="shared" si="29"/>
        <v>0</v>
      </c>
      <c r="R104" s="8">
        <f t="shared" si="30"/>
        <v>0</v>
      </c>
      <c r="S104" s="4" t="str">
        <f t="shared" si="31"/>
        <v>aucune</v>
      </c>
      <c r="T104" s="4" t="str">
        <f t="shared" si="21"/>
        <v>aucune</v>
      </c>
      <c r="U104" s="4" t="str">
        <f t="shared" si="22"/>
        <v>aucune</v>
      </c>
      <c r="V104" s="4" t="str">
        <f t="shared" si="32"/>
        <v>non</v>
      </c>
      <c r="W104" s="4" t="str">
        <f t="shared" si="33"/>
        <v>non</v>
      </c>
      <c r="X104" s="4" t="str">
        <f t="shared" si="34"/>
        <v>non</v>
      </c>
      <c r="Y104" s="4" t="str">
        <f t="shared" si="35"/>
        <v>non</v>
      </c>
      <c r="Z104" s="4" t="str">
        <f t="shared" si="36"/>
        <v>non</v>
      </c>
      <c r="AA104" s="4" t="str">
        <f t="shared" si="37"/>
        <v>non</v>
      </c>
      <c r="AB104" s="4" t="str">
        <f t="shared" si="38"/>
        <v>non</v>
      </c>
      <c r="AC104" s="4" t="str">
        <f t="shared" si="39"/>
        <v>non</v>
      </c>
      <c r="AD104" s="4" t="str">
        <f t="shared" si="40"/>
        <v>non</v>
      </c>
      <c r="AE104" s="4" t="str">
        <f t="shared" si="41"/>
        <v>non</v>
      </c>
    </row>
    <row r="105" spans="1:31">
      <c r="A105" s="22" t="s">
        <v>24</v>
      </c>
      <c r="B105" s="5"/>
      <c r="C105" s="5"/>
      <c r="D105" s="4"/>
      <c r="E105" s="8"/>
      <c r="F105" s="8"/>
      <c r="G105" s="8" t="str">
        <f t="shared" si="23"/>
        <v>-</v>
      </c>
      <c r="H105" s="4"/>
      <c r="I105" s="4"/>
      <c r="J105" s="8"/>
      <c r="K105" s="8"/>
      <c r="L105" s="6" t="str">
        <f t="shared" si="24"/>
        <v>-</v>
      </c>
      <c r="M105" s="4" t="str">
        <f t="shared" si="25"/>
        <v>oui</v>
      </c>
      <c r="N105" s="4" t="str">
        <f t="shared" si="26"/>
        <v>oui</v>
      </c>
      <c r="O105" s="4" t="str">
        <f t="shared" si="27"/>
        <v>nul</v>
      </c>
      <c r="P105" s="4" t="str">
        <f t="shared" si="28"/>
        <v>nul</v>
      </c>
      <c r="Q105" s="8">
        <f t="shared" si="29"/>
        <v>0</v>
      </c>
      <c r="R105" s="8">
        <f t="shared" si="30"/>
        <v>0</v>
      </c>
      <c r="S105" s="4" t="str">
        <f t="shared" si="31"/>
        <v>aucune</v>
      </c>
      <c r="T105" s="4" t="str">
        <f t="shared" si="21"/>
        <v>aucune</v>
      </c>
      <c r="U105" s="4" t="str">
        <f t="shared" si="22"/>
        <v>aucune</v>
      </c>
      <c r="V105" s="4" t="str">
        <f t="shared" si="32"/>
        <v>non</v>
      </c>
      <c r="W105" s="4" t="str">
        <f t="shared" si="33"/>
        <v>non</v>
      </c>
      <c r="X105" s="4" t="str">
        <f t="shared" si="34"/>
        <v>non</v>
      </c>
      <c r="Y105" s="4" t="str">
        <f t="shared" si="35"/>
        <v>non</v>
      </c>
      <c r="Z105" s="4" t="str">
        <f t="shared" si="36"/>
        <v>non</v>
      </c>
      <c r="AA105" s="4" t="str">
        <f t="shared" si="37"/>
        <v>non</v>
      </c>
      <c r="AB105" s="4" t="str">
        <f t="shared" si="38"/>
        <v>non</v>
      </c>
      <c r="AC105" s="4" t="str">
        <f t="shared" si="39"/>
        <v>non</v>
      </c>
      <c r="AD105" s="4" t="str">
        <f t="shared" si="40"/>
        <v>non</v>
      </c>
      <c r="AE105" s="4" t="str">
        <f t="shared" si="41"/>
        <v>non</v>
      </c>
    </row>
    <row r="106" spans="1:31">
      <c r="A106" s="22" t="s">
        <v>24</v>
      </c>
      <c r="B106" s="5"/>
      <c r="C106" s="5"/>
      <c r="D106" s="4"/>
      <c r="E106" s="8"/>
      <c r="F106" s="8"/>
      <c r="G106" s="8" t="str">
        <f t="shared" si="23"/>
        <v>-</v>
      </c>
      <c r="H106" s="4"/>
      <c r="I106" s="4"/>
      <c r="J106" s="8"/>
      <c r="K106" s="8"/>
      <c r="L106" s="6" t="str">
        <f t="shared" si="24"/>
        <v>-</v>
      </c>
      <c r="M106" s="4" t="str">
        <f t="shared" si="25"/>
        <v>oui</v>
      </c>
      <c r="N106" s="4" t="str">
        <f t="shared" si="26"/>
        <v>oui</v>
      </c>
      <c r="O106" s="4" t="str">
        <f t="shared" si="27"/>
        <v>nul</v>
      </c>
      <c r="P106" s="4" t="str">
        <f t="shared" si="28"/>
        <v>nul</v>
      </c>
      <c r="Q106" s="8">
        <f t="shared" si="29"/>
        <v>0</v>
      </c>
      <c r="R106" s="8">
        <f t="shared" si="30"/>
        <v>0</v>
      </c>
      <c r="S106" s="4" t="str">
        <f t="shared" si="31"/>
        <v>aucune</v>
      </c>
      <c r="T106" s="4" t="str">
        <f t="shared" si="21"/>
        <v>aucune</v>
      </c>
      <c r="U106" s="4" t="str">
        <f t="shared" si="22"/>
        <v>aucune</v>
      </c>
      <c r="V106" s="4" t="str">
        <f t="shared" si="32"/>
        <v>non</v>
      </c>
      <c r="W106" s="4" t="str">
        <f t="shared" si="33"/>
        <v>non</v>
      </c>
      <c r="X106" s="4" t="str">
        <f t="shared" si="34"/>
        <v>non</v>
      </c>
      <c r="Y106" s="4" t="str">
        <f t="shared" si="35"/>
        <v>non</v>
      </c>
      <c r="Z106" s="4" t="str">
        <f t="shared" si="36"/>
        <v>non</v>
      </c>
      <c r="AA106" s="4" t="str">
        <f t="shared" si="37"/>
        <v>non</v>
      </c>
      <c r="AB106" s="4" t="str">
        <f t="shared" si="38"/>
        <v>non</v>
      </c>
      <c r="AC106" s="4" t="str">
        <f t="shared" si="39"/>
        <v>non</v>
      </c>
      <c r="AD106" s="4" t="str">
        <f t="shared" si="40"/>
        <v>non</v>
      </c>
      <c r="AE106" s="4" t="str">
        <f t="shared" si="41"/>
        <v>non</v>
      </c>
    </row>
    <row r="107" spans="1:31">
      <c r="A107" s="22" t="s">
        <v>24</v>
      </c>
      <c r="B107" s="5"/>
      <c r="C107" s="5"/>
      <c r="D107" s="4"/>
      <c r="E107" s="8"/>
      <c r="F107" s="8"/>
      <c r="G107" s="8" t="str">
        <f t="shared" si="23"/>
        <v>-</v>
      </c>
      <c r="H107" s="4"/>
      <c r="I107" s="4"/>
      <c r="J107" s="8"/>
      <c r="K107" s="8"/>
      <c r="L107" s="6" t="str">
        <f t="shared" si="24"/>
        <v>-</v>
      </c>
      <c r="M107" s="4" t="str">
        <f t="shared" si="25"/>
        <v>oui</v>
      </c>
      <c r="N107" s="4" t="str">
        <f t="shared" si="26"/>
        <v>oui</v>
      </c>
      <c r="O107" s="4" t="str">
        <f t="shared" si="27"/>
        <v>nul</v>
      </c>
      <c r="P107" s="4" t="str">
        <f t="shared" si="28"/>
        <v>nul</v>
      </c>
      <c r="Q107" s="8">
        <f t="shared" si="29"/>
        <v>0</v>
      </c>
      <c r="R107" s="8">
        <f t="shared" si="30"/>
        <v>0</v>
      </c>
      <c r="S107" s="4" t="str">
        <f t="shared" si="31"/>
        <v>aucune</v>
      </c>
      <c r="T107" s="4" t="str">
        <f t="shared" si="21"/>
        <v>aucune</v>
      </c>
      <c r="U107" s="4" t="str">
        <f t="shared" si="22"/>
        <v>aucune</v>
      </c>
      <c r="V107" s="4" t="str">
        <f t="shared" si="32"/>
        <v>non</v>
      </c>
      <c r="W107" s="4" t="str">
        <f t="shared" si="33"/>
        <v>non</v>
      </c>
      <c r="X107" s="4" t="str">
        <f t="shared" si="34"/>
        <v>non</v>
      </c>
      <c r="Y107" s="4" t="str">
        <f t="shared" si="35"/>
        <v>non</v>
      </c>
      <c r="Z107" s="4" t="str">
        <f t="shared" si="36"/>
        <v>non</v>
      </c>
      <c r="AA107" s="4" t="str">
        <f t="shared" si="37"/>
        <v>non</v>
      </c>
      <c r="AB107" s="4" t="str">
        <f t="shared" si="38"/>
        <v>non</v>
      </c>
      <c r="AC107" s="4" t="str">
        <f t="shared" si="39"/>
        <v>non</v>
      </c>
      <c r="AD107" s="4" t="str">
        <f t="shared" si="40"/>
        <v>non</v>
      </c>
      <c r="AE107" s="4" t="str">
        <f t="shared" si="41"/>
        <v>non</v>
      </c>
    </row>
    <row r="108" spans="1:31">
      <c r="A108" s="22" t="s">
        <v>24</v>
      </c>
      <c r="B108" s="5"/>
      <c r="C108" s="5"/>
      <c r="D108" s="4"/>
      <c r="E108" s="8"/>
      <c r="F108" s="8"/>
      <c r="G108" s="8" t="str">
        <f t="shared" si="23"/>
        <v>-</v>
      </c>
      <c r="H108" s="4"/>
      <c r="I108" s="4"/>
      <c r="J108" s="8"/>
      <c r="K108" s="8"/>
      <c r="L108" s="6" t="str">
        <f t="shared" si="24"/>
        <v>-</v>
      </c>
      <c r="M108" s="4" t="str">
        <f t="shared" si="25"/>
        <v>oui</v>
      </c>
      <c r="N108" s="4" t="str">
        <f t="shared" si="26"/>
        <v>oui</v>
      </c>
      <c r="O108" s="4" t="str">
        <f t="shared" si="27"/>
        <v>nul</v>
      </c>
      <c r="P108" s="4" t="str">
        <f t="shared" si="28"/>
        <v>nul</v>
      </c>
      <c r="Q108" s="8">
        <f t="shared" si="29"/>
        <v>0</v>
      </c>
      <c r="R108" s="8">
        <f t="shared" si="30"/>
        <v>0</v>
      </c>
      <c r="S108" s="4" t="str">
        <f t="shared" si="31"/>
        <v>aucune</v>
      </c>
      <c r="T108" s="4" t="str">
        <f t="shared" si="21"/>
        <v>aucune</v>
      </c>
      <c r="U108" s="4" t="str">
        <f t="shared" si="22"/>
        <v>aucune</v>
      </c>
      <c r="V108" s="4" t="str">
        <f t="shared" si="32"/>
        <v>non</v>
      </c>
      <c r="W108" s="4" t="str">
        <f t="shared" si="33"/>
        <v>non</v>
      </c>
      <c r="X108" s="4" t="str">
        <f t="shared" si="34"/>
        <v>non</v>
      </c>
      <c r="Y108" s="4" t="str">
        <f t="shared" si="35"/>
        <v>non</v>
      </c>
      <c r="Z108" s="4" t="str">
        <f t="shared" si="36"/>
        <v>non</v>
      </c>
      <c r="AA108" s="4" t="str">
        <f t="shared" si="37"/>
        <v>non</v>
      </c>
      <c r="AB108" s="4" t="str">
        <f t="shared" si="38"/>
        <v>non</v>
      </c>
      <c r="AC108" s="4" t="str">
        <f t="shared" si="39"/>
        <v>non</v>
      </c>
      <c r="AD108" s="4" t="str">
        <f t="shared" si="40"/>
        <v>non</v>
      </c>
      <c r="AE108" s="4" t="str">
        <f t="shared" si="41"/>
        <v>non</v>
      </c>
    </row>
    <row r="109" spans="1:31">
      <c r="A109" s="22" t="s">
        <v>24</v>
      </c>
      <c r="B109" s="5"/>
      <c r="C109" s="5"/>
      <c r="D109" s="4"/>
      <c r="E109" s="8"/>
      <c r="F109" s="8"/>
      <c r="G109" s="8" t="str">
        <f t="shared" si="23"/>
        <v>-</v>
      </c>
      <c r="H109" s="4"/>
      <c r="I109" s="4"/>
      <c r="J109" s="8"/>
      <c r="K109" s="8"/>
      <c r="L109" s="6" t="str">
        <f t="shared" si="24"/>
        <v>-</v>
      </c>
      <c r="M109" s="4" t="str">
        <f t="shared" si="25"/>
        <v>oui</v>
      </c>
      <c r="N109" s="4" t="str">
        <f t="shared" si="26"/>
        <v>oui</v>
      </c>
      <c r="O109" s="4" t="str">
        <f t="shared" si="27"/>
        <v>nul</v>
      </c>
      <c r="P109" s="4" t="str">
        <f t="shared" si="28"/>
        <v>nul</v>
      </c>
      <c r="Q109" s="8">
        <f t="shared" si="29"/>
        <v>0</v>
      </c>
      <c r="R109" s="8">
        <f t="shared" si="30"/>
        <v>0</v>
      </c>
      <c r="S109" s="4" t="str">
        <f t="shared" si="31"/>
        <v>aucune</v>
      </c>
      <c r="T109" s="4" t="str">
        <f t="shared" si="21"/>
        <v>aucune</v>
      </c>
      <c r="U109" s="4" t="str">
        <f t="shared" si="22"/>
        <v>aucune</v>
      </c>
      <c r="V109" s="4" t="str">
        <f t="shared" si="32"/>
        <v>non</v>
      </c>
      <c r="W109" s="4" t="str">
        <f t="shared" si="33"/>
        <v>non</v>
      </c>
      <c r="X109" s="4" t="str">
        <f t="shared" si="34"/>
        <v>non</v>
      </c>
      <c r="Y109" s="4" t="str">
        <f t="shared" si="35"/>
        <v>non</v>
      </c>
      <c r="Z109" s="4" t="str">
        <f t="shared" si="36"/>
        <v>non</v>
      </c>
      <c r="AA109" s="4" t="str">
        <f t="shared" si="37"/>
        <v>non</v>
      </c>
      <c r="AB109" s="4" t="str">
        <f t="shared" si="38"/>
        <v>non</v>
      </c>
      <c r="AC109" s="4" t="str">
        <f t="shared" si="39"/>
        <v>non</v>
      </c>
      <c r="AD109" s="4" t="str">
        <f t="shared" si="40"/>
        <v>non</v>
      </c>
      <c r="AE109" s="4" t="str">
        <f t="shared" si="41"/>
        <v>non</v>
      </c>
    </row>
    <row r="110" spans="1:31">
      <c r="A110" s="22" t="s">
        <v>24</v>
      </c>
      <c r="B110" s="5"/>
      <c r="C110" s="5"/>
      <c r="D110" s="4"/>
      <c r="E110" s="8"/>
      <c r="F110" s="8"/>
      <c r="G110" s="8" t="str">
        <f t="shared" si="23"/>
        <v>-</v>
      </c>
      <c r="H110" s="4"/>
      <c r="I110" s="4"/>
      <c r="J110" s="8"/>
      <c r="K110" s="8"/>
      <c r="L110" s="6" t="str">
        <f t="shared" si="24"/>
        <v>-</v>
      </c>
      <c r="M110" s="4" t="str">
        <f t="shared" si="25"/>
        <v>oui</v>
      </c>
      <c r="N110" s="4" t="str">
        <f t="shared" si="26"/>
        <v>oui</v>
      </c>
      <c r="O110" s="4" t="str">
        <f t="shared" si="27"/>
        <v>nul</v>
      </c>
      <c r="P110" s="4" t="str">
        <f t="shared" si="28"/>
        <v>nul</v>
      </c>
      <c r="Q110" s="8">
        <f t="shared" si="29"/>
        <v>0</v>
      </c>
      <c r="R110" s="8">
        <f t="shared" si="30"/>
        <v>0</v>
      </c>
      <c r="S110" s="4" t="str">
        <f t="shared" si="31"/>
        <v>aucune</v>
      </c>
      <c r="T110" s="4" t="str">
        <f t="shared" si="21"/>
        <v>aucune</v>
      </c>
      <c r="U110" s="4" t="str">
        <f t="shared" si="22"/>
        <v>aucune</v>
      </c>
      <c r="V110" s="4" t="str">
        <f t="shared" si="32"/>
        <v>non</v>
      </c>
      <c r="W110" s="4" t="str">
        <f t="shared" si="33"/>
        <v>non</v>
      </c>
      <c r="X110" s="4" t="str">
        <f t="shared" si="34"/>
        <v>non</v>
      </c>
      <c r="Y110" s="4" t="str">
        <f t="shared" si="35"/>
        <v>non</v>
      </c>
      <c r="Z110" s="4" t="str">
        <f t="shared" si="36"/>
        <v>non</v>
      </c>
      <c r="AA110" s="4" t="str">
        <f t="shared" si="37"/>
        <v>non</v>
      </c>
      <c r="AB110" s="4" t="str">
        <f t="shared" si="38"/>
        <v>non</v>
      </c>
      <c r="AC110" s="4" t="str">
        <f t="shared" si="39"/>
        <v>non</v>
      </c>
      <c r="AD110" s="4" t="str">
        <f t="shared" si="40"/>
        <v>non</v>
      </c>
      <c r="AE110" s="4" t="str">
        <f t="shared" si="41"/>
        <v>non</v>
      </c>
    </row>
    <row r="111" spans="1:31">
      <c r="A111" s="22" t="s">
        <v>24</v>
      </c>
      <c r="B111" s="5"/>
      <c r="C111" s="5"/>
      <c r="D111" s="4"/>
      <c r="E111" s="8"/>
      <c r="F111" s="8"/>
      <c r="G111" s="8" t="str">
        <f t="shared" si="23"/>
        <v>-</v>
      </c>
      <c r="H111" s="4"/>
      <c r="I111" s="4"/>
      <c r="J111" s="8"/>
      <c r="K111" s="8"/>
      <c r="L111" s="6" t="str">
        <f t="shared" si="24"/>
        <v>-</v>
      </c>
      <c r="M111" s="4" t="str">
        <f t="shared" si="25"/>
        <v>oui</v>
      </c>
      <c r="N111" s="4" t="str">
        <f t="shared" si="26"/>
        <v>oui</v>
      </c>
      <c r="O111" s="4" t="str">
        <f t="shared" si="27"/>
        <v>nul</v>
      </c>
      <c r="P111" s="4" t="str">
        <f t="shared" si="28"/>
        <v>nul</v>
      </c>
      <c r="Q111" s="8">
        <f t="shared" si="29"/>
        <v>0</v>
      </c>
      <c r="R111" s="8">
        <f t="shared" si="30"/>
        <v>0</v>
      </c>
      <c r="S111" s="4" t="str">
        <f t="shared" si="31"/>
        <v>aucune</v>
      </c>
      <c r="T111" s="4" t="str">
        <f t="shared" si="21"/>
        <v>aucune</v>
      </c>
      <c r="U111" s="4" t="str">
        <f t="shared" si="22"/>
        <v>aucune</v>
      </c>
      <c r="V111" s="4" t="str">
        <f t="shared" si="32"/>
        <v>non</v>
      </c>
      <c r="W111" s="4" t="str">
        <f t="shared" si="33"/>
        <v>non</v>
      </c>
      <c r="X111" s="4" t="str">
        <f t="shared" si="34"/>
        <v>non</v>
      </c>
      <c r="Y111" s="4" t="str">
        <f t="shared" si="35"/>
        <v>non</v>
      </c>
      <c r="Z111" s="4" t="str">
        <f t="shared" si="36"/>
        <v>non</v>
      </c>
      <c r="AA111" s="4" t="str">
        <f t="shared" si="37"/>
        <v>non</v>
      </c>
      <c r="AB111" s="4" t="str">
        <f t="shared" si="38"/>
        <v>non</v>
      </c>
      <c r="AC111" s="4" t="str">
        <f t="shared" si="39"/>
        <v>non</v>
      </c>
      <c r="AD111" s="4" t="str">
        <f t="shared" si="40"/>
        <v>non</v>
      </c>
      <c r="AE111" s="4" t="str">
        <f t="shared" si="41"/>
        <v>non</v>
      </c>
    </row>
    <row r="112" spans="1:31">
      <c r="A112" s="22" t="s">
        <v>24</v>
      </c>
      <c r="B112" s="5"/>
      <c r="C112" s="5"/>
      <c r="D112" s="4"/>
      <c r="E112" s="8"/>
      <c r="F112" s="8"/>
      <c r="G112" s="8" t="str">
        <f t="shared" si="23"/>
        <v>-</v>
      </c>
      <c r="H112" s="4"/>
      <c r="I112" s="4"/>
      <c r="J112" s="8"/>
      <c r="K112" s="8"/>
      <c r="L112" s="6" t="str">
        <f t="shared" si="24"/>
        <v>-</v>
      </c>
      <c r="M112" s="4" t="str">
        <f t="shared" si="25"/>
        <v>oui</v>
      </c>
      <c r="N112" s="4" t="str">
        <f t="shared" si="26"/>
        <v>oui</v>
      </c>
      <c r="O112" s="4" t="str">
        <f t="shared" si="27"/>
        <v>nul</v>
      </c>
      <c r="P112" s="4" t="str">
        <f t="shared" si="28"/>
        <v>nul</v>
      </c>
      <c r="Q112" s="8">
        <f t="shared" si="29"/>
        <v>0</v>
      </c>
      <c r="R112" s="8">
        <f t="shared" si="30"/>
        <v>0</v>
      </c>
      <c r="S112" s="4" t="str">
        <f t="shared" si="31"/>
        <v>aucune</v>
      </c>
      <c r="T112" s="4" t="str">
        <f t="shared" si="21"/>
        <v>aucune</v>
      </c>
      <c r="U112" s="4" t="str">
        <f t="shared" si="22"/>
        <v>aucune</v>
      </c>
      <c r="V112" s="4" t="str">
        <f t="shared" si="32"/>
        <v>non</v>
      </c>
      <c r="W112" s="4" t="str">
        <f t="shared" si="33"/>
        <v>non</v>
      </c>
      <c r="X112" s="4" t="str">
        <f t="shared" si="34"/>
        <v>non</v>
      </c>
      <c r="Y112" s="4" t="str">
        <f t="shared" si="35"/>
        <v>non</v>
      </c>
      <c r="Z112" s="4" t="str">
        <f t="shared" si="36"/>
        <v>non</v>
      </c>
      <c r="AA112" s="4" t="str">
        <f t="shared" si="37"/>
        <v>non</v>
      </c>
      <c r="AB112" s="4" t="str">
        <f t="shared" si="38"/>
        <v>non</v>
      </c>
      <c r="AC112" s="4" t="str">
        <f t="shared" si="39"/>
        <v>non</v>
      </c>
      <c r="AD112" s="4" t="str">
        <f t="shared" si="40"/>
        <v>non</v>
      </c>
      <c r="AE112" s="4" t="str">
        <f t="shared" si="41"/>
        <v>non</v>
      </c>
    </row>
    <row r="113" spans="1:31">
      <c r="A113" s="22" t="s">
        <v>24</v>
      </c>
      <c r="B113" s="5"/>
      <c r="C113" s="5"/>
      <c r="D113" s="4"/>
      <c r="E113" s="8"/>
      <c r="F113" s="8"/>
      <c r="G113" s="8" t="str">
        <f t="shared" si="23"/>
        <v>-</v>
      </c>
      <c r="H113" s="4"/>
      <c r="I113" s="4"/>
      <c r="J113" s="8"/>
      <c r="K113" s="8"/>
      <c r="L113" s="6" t="str">
        <f t="shared" si="24"/>
        <v>-</v>
      </c>
      <c r="M113" s="4" t="str">
        <f t="shared" si="25"/>
        <v>oui</v>
      </c>
      <c r="N113" s="4" t="str">
        <f t="shared" si="26"/>
        <v>oui</v>
      </c>
      <c r="O113" s="4" t="str">
        <f t="shared" si="27"/>
        <v>nul</v>
      </c>
      <c r="P113" s="4" t="str">
        <f t="shared" si="28"/>
        <v>nul</v>
      </c>
      <c r="Q113" s="8">
        <f t="shared" si="29"/>
        <v>0</v>
      </c>
      <c r="R113" s="8">
        <f t="shared" si="30"/>
        <v>0</v>
      </c>
      <c r="S113" s="4" t="str">
        <f t="shared" si="31"/>
        <v>aucune</v>
      </c>
      <c r="T113" s="4" t="str">
        <f t="shared" si="21"/>
        <v>aucune</v>
      </c>
      <c r="U113" s="4" t="str">
        <f t="shared" si="22"/>
        <v>aucune</v>
      </c>
      <c r="V113" s="4" t="str">
        <f t="shared" si="32"/>
        <v>non</v>
      </c>
      <c r="W113" s="4" t="str">
        <f t="shared" si="33"/>
        <v>non</v>
      </c>
      <c r="X113" s="4" t="str">
        <f t="shared" si="34"/>
        <v>non</v>
      </c>
      <c r="Y113" s="4" t="str">
        <f t="shared" si="35"/>
        <v>non</v>
      </c>
      <c r="Z113" s="4" t="str">
        <f t="shared" si="36"/>
        <v>non</v>
      </c>
      <c r="AA113" s="4" t="str">
        <f t="shared" si="37"/>
        <v>non</v>
      </c>
      <c r="AB113" s="4" t="str">
        <f t="shared" si="38"/>
        <v>non</v>
      </c>
      <c r="AC113" s="4" t="str">
        <f t="shared" si="39"/>
        <v>non</v>
      </c>
      <c r="AD113" s="4" t="str">
        <f t="shared" si="40"/>
        <v>non</v>
      </c>
      <c r="AE113" s="4" t="str">
        <f t="shared" si="41"/>
        <v>non</v>
      </c>
    </row>
    <row r="114" spans="1:31">
      <c r="A114" s="22" t="s">
        <v>24</v>
      </c>
      <c r="B114" s="5"/>
      <c r="C114" s="5"/>
      <c r="D114" s="4"/>
      <c r="E114" s="8"/>
      <c r="F114" s="8"/>
      <c r="G114" s="8" t="str">
        <f t="shared" si="23"/>
        <v>-</v>
      </c>
      <c r="H114" s="4"/>
      <c r="I114" s="4"/>
      <c r="J114" s="8"/>
      <c r="K114" s="8"/>
      <c r="L114" s="6" t="str">
        <f t="shared" si="24"/>
        <v>-</v>
      </c>
      <c r="M114" s="4" t="str">
        <f t="shared" si="25"/>
        <v>oui</v>
      </c>
      <c r="N114" s="4" t="str">
        <f t="shared" si="26"/>
        <v>oui</v>
      </c>
      <c r="O114" s="4" t="str">
        <f t="shared" si="27"/>
        <v>nul</v>
      </c>
      <c r="P114" s="4" t="str">
        <f t="shared" si="28"/>
        <v>nul</v>
      </c>
      <c r="Q114" s="8">
        <f t="shared" si="29"/>
        <v>0</v>
      </c>
      <c r="R114" s="8">
        <f t="shared" si="30"/>
        <v>0</v>
      </c>
      <c r="S114" s="4" t="str">
        <f t="shared" si="31"/>
        <v>aucune</v>
      </c>
      <c r="T114" s="4" t="str">
        <f t="shared" si="21"/>
        <v>aucune</v>
      </c>
      <c r="U114" s="4" t="str">
        <f t="shared" si="22"/>
        <v>aucune</v>
      </c>
      <c r="V114" s="4" t="str">
        <f t="shared" si="32"/>
        <v>non</v>
      </c>
      <c r="W114" s="4" t="str">
        <f t="shared" si="33"/>
        <v>non</v>
      </c>
      <c r="X114" s="4" t="str">
        <f t="shared" si="34"/>
        <v>non</v>
      </c>
      <c r="Y114" s="4" t="str">
        <f t="shared" si="35"/>
        <v>non</v>
      </c>
      <c r="Z114" s="4" t="str">
        <f t="shared" si="36"/>
        <v>non</v>
      </c>
      <c r="AA114" s="4" t="str">
        <f t="shared" si="37"/>
        <v>non</v>
      </c>
      <c r="AB114" s="4" t="str">
        <f t="shared" si="38"/>
        <v>non</v>
      </c>
      <c r="AC114" s="4" t="str">
        <f t="shared" si="39"/>
        <v>non</v>
      </c>
      <c r="AD114" s="4" t="str">
        <f t="shared" si="40"/>
        <v>non</v>
      </c>
      <c r="AE114" s="4" t="str">
        <f t="shared" si="41"/>
        <v>non</v>
      </c>
    </row>
    <row r="115" spans="1:31">
      <c r="A115" s="22" t="s">
        <v>24</v>
      </c>
      <c r="B115" s="5"/>
      <c r="C115" s="5"/>
      <c r="D115" s="4"/>
      <c r="E115" s="8"/>
      <c r="F115" s="8"/>
      <c r="G115" s="8" t="str">
        <f t="shared" si="23"/>
        <v>-</v>
      </c>
      <c r="H115" s="4"/>
      <c r="I115" s="4"/>
      <c r="J115" s="8"/>
      <c r="K115" s="8"/>
      <c r="L115" s="6" t="str">
        <f t="shared" si="24"/>
        <v>-</v>
      </c>
      <c r="M115" s="4" t="str">
        <f t="shared" si="25"/>
        <v>oui</v>
      </c>
      <c r="N115" s="4" t="str">
        <f t="shared" si="26"/>
        <v>oui</v>
      </c>
      <c r="O115" s="4" t="str">
        <f t="shared" si="27"/>
        <v>nul</v>
      </c>
      <c r="P115" s="4" t="str">
        <f t="shared" si="28"/>
        <v>nul</v>
      </c>
      <c r="Q115" s="8">
        <f t="shared" si="29"/>
        <v>0</v>
      </c>
      <c r="R115" s="8">
        <f t="shared" si="30"/>
        <v>0</v>
      </c>
      <c r="S115" s="4" t="str">
        <f t="shared" si="31"/>
        <v>aucune</v>
      </c>
      <c r="T115" s="4" t="str">
        <f t="shared" si="21"/>
        <v>aucune</v>
      </c>
      <c r="U115" s="4" t="str">
        <f t="shared" si="22"/>
        <v>aucune</v>
      </c>
      <c r="V115" s="4" t="str">
        <f t="shared" si="32"/>
        <v>non</v>
      </c>
      <c r="W115" s="4" t="str">
        <f t="shared" si="33"/>
        <v>non</v>
      </c>
      <c r="X115" s="4" t="str">
        <f t="shared" si="34"/>
        <v>non</v>
      </c>
      <c r="Y115" s="4" t="str">
        <f t="shared" si="35"/>
        <v>non</v>
      </c>
      <c r="Z115" s="4" t="str">
        <f t="shared" si="36"/>
        <v>non</v>
      </c>
      <c r="AA115" s="4" t="str">
        <f t="shared" si="37"/>
        <v>non</v>
      </c>
      <c r="AB115" s="4" t="str">
        <f t="shared" si="38"/>
        <v>non</v>
      </c>
      <c r="AC115" s="4" t="str">
        <f t="shared" si="39"/>
        <v>non</v>
      </c>
      <c r="AD115" s="4" t="str">
        <f t="shared" si="40"/>
        <v>non</v>
      </c>
      <c r="AE115" s="4" t="str">
        <f t="shared" si="41"/>
        <v>non</v>
      </c>
    </row>
    <row r="116" spans="1:31">
      <c r="A116" s="22" t="s">
        <v>24</v>
      </c>
      <c r="B116" s="5"/>
      <c r="C116" s="5"/>
      <c r="D116" s="4"/>
      <c r="E116" s="8"/>
      <c r="F116" s="8"/>
      <c r="G116" s="8" t="str">
        <f t="shared" si="23"/>
        <v>-</v>
      </c>
      <c r="H116" s="4"/>
      <c r="I116" s="4"/>
      <c r="J116" s="8"/>
      <c r="K116" s="8"/>
      <c r="L116" s="6" t="str">
        <f t="shared" si="24"/>
        <v>-</v>
      </c>
      <c r="M116" s="4" t="str">
        <f t="shared" si="25"/>
        <v>oui</v>
      </c>
      <c r="N116" s="4" t="str">
        <f t="shared" si="26"/>
        <v>oui</v>
      </c>
      <c r="O116" s="4" t="str">
        <f t="shared" si="27"/>
        <v>nul</v>
      </c>
      <c r="P116" s="4" t="str">
        <f t="shared" si="28"/>
        <v>nul</v>
      </c>
      <c r="Q116" s="8">
        <f t="shared" si="29"/>
        <v>0</v>
      </c>
      <c r="R116" s="8">
        <f t="shared" si="30"/>
        <v>0</v>
      </c>
      <c r="S116" s="4" t="str">
        <f t="shared" si="31"/>
        <v>aucune</v>
      </c>
      <c r="T116" s="4" t="str">
        <f t="shared" si="21"/>
        <v>aucune</v>
      </c>
      <c r="U116" s="4" t="str">
        <f t="shared" si="22"/>
        <v>aucune</v>
      </c>
      <c r="V116" s="4" t="str">
        <f t="shared" si="32"/>
        <v>non</v>
      </c>
      <c r="W116" s="4" t="str">
        <f t="shared" si="33"/>
        <v>non</v>
      </c>
      <c r="X116" s="4" t="str">
        <f t="shared" si="34"/>
        <v>non</v>
      </c>
      <c r="Y116" s="4" t="str">
        <f t="shared" si="35"/>
        <v>non</v>
      </c>
      <c r="Z116" s="4" t="str">
        <f t="shared" si="36"/>
        <v>non</v>
      </c>
      <c r="AA116" s="4" t="str">
        <f t="shared" si="37"/>
        <v>non</v>
      </c>
      <c r="AB116" s="4" t="str">
        <f t="shared" si="38"/>
        <v>non</v>
      </c>
      <c r="AC116" s="4" t="str">
        <f t="shared" si="39"/>
        <v>non</v>
      </c>
      <c r="AD116" s="4" t="str">
        <f t="shared" si="40"/>
        <v>non</v>
      </c>
      <c r="AE116" s="4" t="str">
        <f t="shared" si="41"/>
        <v>non</v>
      </c>
    </row>
    <row r="117" spans="1:31">
      <c r="A117" s="22" t="s">
        <v>24</v>
      </c>
      <c r="B117" s="5"/>
      <c r="C117" s="5"/>
      <c r="D117" s="4"/>
      <c r="E117" s="8"/>
      <c r="F117" s="8"/>
      <c r="G117" s="8" t="str">
        <f t="shared" si="23"/>
        <v>-</v>
      </c>
      <c r="H117" s="4"/>
      <c r="I117" s="4"/>
      <c r="J117" s="8"/>
      <c r="K117" s="8"/>
      <c r="L117" s="6" t="str">
        <f t="shared" si="24"/>
        <v>-</v>
      </c>
      <c r="M117" s="4" t="str">
        <f t="shared" si="25"/>
        <v>oui</v>
      </c>
      <c r="N117" s="4" t="str">
        <f t="shared" si="26"/>
        <v>oui</v>
      </c>
      <c r="O117" s="4" t="str">
        <f t="shared" si="27"/>
        <v>nul</v>
      </c>
      <c r="P117" s="4" t="str">
        <f t="shared" si="28"/>
        <v>nul</v>
      </c>
      <c r="Q117" s="8">
        <f t="shared" si="29"/>
        <v>0</v>
      </c>
      <c r="R117" s="8">
        <f t="shared" si="30"/>
        <v>0</v>
      </c>
      <c r="S117" s="4" t="str">
        <f t="shared" si="31"/>
        <v>aucune</v>
      </c>
      <c r="T117" s="4" t="str">
        <f t="shared" si="21"/>
        <v>aucune</v>
      </c>
      <c r="U117" s="4" t="str">
        <f t="shared" si="22"/>
        <v>aucune</v>
      </c>
      <c r="V117" s="4" t="str">
        <f t="shared" si="32"/>
        <v>non</v>
      </c>
      <c r="W117" s="4" t="str">
        <f t="shared" si="33"/>
        <v>non</v>
      </c>
      <c r="X117" s="4" t="str">
        <f t="shared" si="34"/>
        <v>non</v>
      </c>
      <c r="Y117" s="4" t="str">
        <f t="shared" si="35"/>
        <v>non</v>
      </c>
      <c r="Z117" s="4" t="str">
        <f t="shared" si="36"/>
        <v>non</v>
      </c>
      <c r="AA117" s="4" t="str">
        <f t="shared" si="37"/>
        <v>non</v>
      </c>
      <c r="AB117" s="4" t="str">
        <f t="shared" si="38"/>
        <v>non</v>
      </c>
      <c r="AC117" s="4" t="str">
        <f t="shared" si="39"/>
        <v>non</v>
      </c>
      <c r="AD117" s="4" t="str">
        <f t="shared" si="40"/>
        <v>non</v>
      </c>
      <c r="AE117" s="4" t="str">
        <f t="shared" si="41"/>
        <v>non</v>
      </c>
    </row>
    <row r="118" spans="1:31">
      <c r="A118" s="22" t="s">
        <v>24</v>
      </c>
      <c r="B118" s="5"/>
      <c r="C118" s="5"/>
      <c r="D118" s="4"/>
      <c r="E118" s="8"/>
      <c r="F118" s="8"/>
      <c r="G118" s="8" t="str">
        <f t="shared" si="23"/>
        <v>-</v>
      </c>
      <c r="H118" s="4"/>
      <c r="I118" s="4"/>
      <c r="J118" s="8"/>
      <c r="K118" s="8"/>
      <c r="L118" s="6" t="str">
        <f t="shared" si="24"/>
        <v>-</v>
      </c>
      <c r="M118" s="4" t="str">
        <f t="shared" si="25"/>
        <v>oui</v>
      </c>
      <c r="N118" s="4" t="str">
        <f t="shared" si="26"/>
        <v>oui</v>
      </c>
      <c r="O118" s="4" t="str">
        <f t="shared" si="27"/>
        <v>nul</v>
      </c>
      <c r="P118" s="4" t="str">
        <f t="shared" si="28"/>
        <v>nul</v>
      </c>
      <c r="Q118" s="8">
        <f t="shared" si="29"/>
        <v>0</v>
      </c>
      <c r="R118" s="8">
        <f t="shared" si="30"/>
        <v>0</v>
      </c>
      <c r="S118" s="4" t="str">
        <f t="shared" si="31"/>
        <v>aucune</v>
      </c>
      <c r="T118" s="4" t="str">
        <f t="shared" si="21"/>
        <v>aucune</v>
      </c>
      <c r="U118" s="4" t="str">
        <f t="shared" si="22"/>
        <v>aucune</v>
      </c>
      <c r="V118" s="4" t="str">
        <f t="shared" si="32"/>
        <v>non</v>
      </c>
      <c r="W118" s="4" t="str">
        <f t="shared" si="33"/>
        <v>non</v>
      </c>
      <c r="X118" s="4" t="str">
        <f t="shared" si="34"/>
        <v>non</v>
      </c>
      <c r="Y118" s="4" t="str">
        <f t="shared" si="35"/>
        <v>non</v>
      </c>
      <c r="Z118" s="4" t="str">
        <f t="shared" si="36"/>
        <v>non</v>
      </c>
      <c r="AA118" s="4" t="str">
        <f t="shared" si="37"/>
        <v>non</v>
      </c>
      <c r="AB118" s="4" t="str">
        <f t="shared" si="38"/>
        <v>non</v>
      </c>
      <c r="AC118" s="4" t="str">
        <f t="shared" si="39"/>
        <v>non</v>
      </c>
      <c r="AD118" s="4" t="str">
        <f t="shared" si="40"/>
        <v>non</v>
      </c>
      <c r="AE118" s="4" t="str">
        <f t="shared" si="41"/>
        <v>non</v>
      </c>
    </row>
    <row r="119" spans="1:31">
      <c r="A119" s="22" t="s">
        <v>24</v>
      </c>
      <c r="B119" s="5"/>
      <c r="C119" s="5"/>
      <c r="D119" s="4"/>
      <c r="E119" s="8"/>
      <c r="F119" s="8"/>
      <c r="G119" s="8" t="str">
        <f t="shared" si="23"/>
        <v>-</v>
      </c>
      <c r="H119" s="4"/>
      <c r="I119" s="4"/>
      <c r="J119" s="8"/>
      <c r="K119" s="8"/>
      <c r="L119" s="6" t="str">
        <f t="shared" si="24"/>
        <v>-</v>
      </c>
      <c r="M119" s="4" t="str">
        <f t="shared" si="25"/>
        <v>oui</v>
      </c>
      <c r="N119" s="4" t="str">
        <f t="shared" si="26"/>
        <v>oui</v>
      </c>
      <c r="O119" s="4" t="str">
        <f t="shared" si="27"/>
        <v>nul</v>
      </c>
      <c r="P119" s="4" t="str">
        <f t="shared" si="28"/>
        <v>nul</v>
      </c>
      <c r="Q119" s="8">
        <f t="shared" si="29"/>
        <v>0</v>
      </c>
      <c r="R119" s="8">
        <f t="shared" si="30"/>
        <v>0</v>
      </c>
      <c r="S119" s="4" t="str">
        <f t="shared" si="31"/>
        <v>aucune</v>
      </c>
      <c r="T119" s="4" t="str">
        <f t="shared" si="21"/>
        <v>aucune</v>
      </c>
      <c r="U119" s="4" t="str">
        <f t="shared" si="22"/>
        <v>aucune</v>
      </c>
      <c r="V119" s="4" t="str">
        <f t="shared" si="32"/>
        <v>non</v>
      </c>
      <c r="W119" s="4" t="str">
        <f t="shared" si="33"/>
        <v>non</v>
      </c>
      <c r="X119" s="4" t="str">
        <f t="shared" si="34"/>
        <v>non</v>
      </c>
      <c r="Y119" s="4" t="str">
        <f t="shared" si="35"/>
        <v>non</v>
      </c>
      <c r="Z119" s="4" t="str">
        <f t="shared" si="36"/>
        <v>non</v>
      </c>
      <c r="AA119" s="4" t="str">
        <f t="shared" si="37"/>
        <v>non</v>
      </c>
      <c r="AB119" s="4" t="str">
        <f t="shared" si="38"/>
        <v>non</v>
      </c>
      <c r="AC119" s="4" t="str">
        <f t="shared" si="39"/>
        <v>non</v>
      </c>
      <c r="AD119" s="4" t="str">
        <f t="shared" si="40"/>
        <v>non</v>
      </c>
      <c r="AE119" s="4" t="str">
        <f t="shared" si="41"/>
        <v>non</v>
      </c>
    </row>
    <row r="120" spans="1:31">
      <c r="A120" s="22" t="s">
        <v>24</v>
      </c>
      <c r="B120" s="5"/>
      <c r="C120" s="5"/>
      <c r="D120" s="4"/>
      <c r="E120" s="8"/>
      <c r="F120" s="8"/>
      <c r="G120" s="8" t="str">
        <f t="shared" si="23"/>
        <v>-</v>
      </c>
      <c r="H120" s="4"/>
      <c r="I120" s="4"/>
      <c r="J120" s="8"/>
      <c r="K120" s="8"/>
      <c r="L120" s="6" t="str">
        <f t="shared" si="24"/>
        <v>-</v>
      </c>
      <c r="M120" s="4" t="str">
        <f t="shared" si="25"/>
        <v>oui</v>
      </c>
      <c r="N120" s="4" t="str">
        <f t="shared" si="26"/>
        <v>oui</v>
      </c>
      <c r="O120" s="4" t="str">
        <f t="shared" si="27"/>
        <v>nul</v>
      </c>
      <c r="P120" s="4" t="str">
        <f t="shared" si="28"/>
        <v>nul</v>
      </c>
      <c r="Q120" s="8">
        <f t="shared" si="29"/>
        <v>0</v>
      </c>
      <c r="R120" s="8">
        <f t="shared" si="30"/>
        <v>0</v>
      </c>
      <c r="S120" s="4" t="str">
        <f t="shared" si="31"/>
        <v>aucune</v>
      </c>
      <c r="T120" s="4" t="str">
        <f t="shared" si="21"/>
        <v>aucune</v>
      </c>
      <c r="U120" s="4" t="str">
        <f t="shared" si="22"/>
        <v>aucune</v>
      </c>
      <c r="V120" s="4" t="str">
        <f t="shared" si="32"/>
        <v>non</v>
      </c>
      <c r="W120" s="4" t="str">
        <f t="shared" si="33"/>
        <v>non</v>
      </c>
      <c r="X120" s="4" t="str">
        <f t="shared" si="34"/>
        <v>non</v>
      </c>
      <c r="Y120" s="4" t="str">
        <f t="shared" si="35"/>
        <v>non</v>
      </c>
      <c r="Z120" s="4" t="str">
        <f t="shared" si="36"/>
        <v>non</v>
      </c>
      <c r="AA120" s="4" t="str">
        <f t="shared" si="37"/>
        <v>non</v>
      </c>
      <c r="AB120" s="4" t="str">
        <f t="shared" si="38"/>
        <v>non</v>
      </c>
      <c r="AC120" s="4" t="str">
        <f t="shared" si="39"/>
        <v>non</v>
      </c>
      <c r="AD120" s="4" t="str">
        <f t="shared" si="40"/>
        <v>non</v>
      </c>
      <c r="AE120" s="4" t="str">
        <f t="shared" si="41"/>
        <v>non</v>
      </c>
    </row>
    <row r="121" spans="1:31">
      <c r="A121" s="22" t="s">
        <v>24</v>
      </c>
      <c r="B121" s="5"/>
      <c r="C121" s="5"/>
      <c r="D121" s="4"/>
      <c r="E121" s="8"/>
      <c r="F121" s="8"/>
      <c r="G121" s="8" t="str">
        <f t="shared" si="23"/>
        <v>-</v>
      </c>
      <c r="H121" s="4"/>
      <c r="I121" s="4"/>
      <c r="J121" s="8"/>
      <c r="K121" s="8"/>
      <c r="L121" s="6" t="str">
        <f t="shared" si="24"/>
        <v>-</v>
      </c>
      <c r="M121" s="4" t="str">
        <f t="shared" si="25"/>
        <v>oui</v>
      </c>
      <c r="N121" s="4" t="str">
        <f t="shared" si="26"/>
        <v>oui</v>
      </c>
      <c r="O121" s="4" t="str">
        <f t="shared" si="27"/>
        <v>nul</v>
      </c>
      <c r="P121" s="4" t="str">
        <f t="shared" si="28"/>
        <v>nul</v>
      </c>
      <c r="Q121" s="8">
        <f t="shared" si="29"/>
        <v>0</v>
      </c>
      <c r="R121" s="8">
        <f t="shared" si="30"/>
        <v>0</v>
      </c>
      <c r="S121" s="4" t="str">
        <f t="shared" si="31"/>
        <v>aucune</v>
      </c>
      <c r="T121" s="4" t="str">
        <f t="shared" si="21"/>
        <v>aucune</v>
      </c>
      <c r="U121" s="4" t="str">
        <f t="shared" si="22"/>
        <v>aucune</v>
      </c>
      <c r="V121" s="4" t="str">
        <f t="shared" si="32"/>
        <v>non</v>
      </c>
      <c r="W121" s="4" t="str">
        <f t="shared" si="33"/>
        <v>non</v>
      </c>
      <c r="X121" s="4" t="str">
        <f t="shared" si="34"/>
        <v>non</v>
      </c>
      <c r="Y121" s="4" t="str">
        <f t="shared" si="35"/>
        <v>non</v>
      </c>
      <c r="Z121" s="4" t="str">
        <f t="shared" si="36"/>
        <v>non</v>
      </c>
      <c r="AA121" s="4" t="str">
        <f t="shared" si="37"/>
        <v>non</v>
      </c>
      <c r="AB121" s="4" t="str">
        <f t="shared" si="38"/>
        <v>non</v>
      </c>
      <c r="AC121" s="4" t="str">
        <f t="shared" si="39"/>
        <v>non</v>
      </c>
      <c r="AD121" s="4" t="str">
        <f t="shared" si="40"/>
        <v>non</v>
      </c>
      <c r="AE121" s="4" t="str">
        <f t="shared" si="41"/>
        <v>non</v>
      </c>
    </row>
    <row r="122" spans="1:31">
      <c r="A122" s="22" t="s">
        <v>24</v>
      </c>
      <c r="B122" s="5"/>
      <c r="C122" s="5"/>
      <c r="D122" s="4"/>
      <c r="E122" s="8"/>
      <c r="F122" s="8"/>
      <c r="G122" s="8" t="str">
        <f t="shared" si="23"/>
        <v>-</v>
      </c>
      <c r="H122" s="4"/>
      <c r="I122" s="4"/>
      <c r="J122" s="8"/>
      <c r="K122" s="8"/>
      <c r="L122" s="6" t="str">
        <f t="shared" si="24"/>
        <v>-</v>
      </c>
      <c r="M122" s="4" t="str">
        <f t="shared" si="25"/>
        <v>oui</v>
      </c>
      <c r="N122" s="4" t="str">
        <f t="shared" si="26"/>
        <v>oui</v>
      </c>
      <c r="O122" s="4" t="str">
        <f t="shared" si="27"/>
        <v>nul</v>
      </c>
      <c r="P122" s="4" t="str">
        <f t="shared" si="28"/>
        <v>nul</v>
      </c>
      <c r="Q122" s="8">
        <f t="shared" si="29"/>
        <v>0</v>
      </c>
      <c r="R122" s="8">
        <f t="shared" si="30"/>
        <v>0</v>
      </c>
      <c r="S122" s="4" t="str">
        <f t="shared" si="31"/>
        <v>aucune</v>
      </c>
      <c r="T122" s="4" t="str">
        <f t="shared" si="21"/>
        <v>aucune</v>
      </c>
      <c r="U122" s="4" t="str">
        <f t="shared" si="22"/>
        <v>aucune</v>
      </c>
      <c r="V122" s="4" t="str">
        <f t="shared" si="32"/>
        <v>non</v>
      </c>
      <c r="W122" s="4" t="str">
        <f t="shared" si="33"/>
        <v>non</v>
      </c>
      <c r="X122" s="4" t="str">
        <f t="shared" si="34"/>
        <v>non</v>
      </c>
      <c r="Y122" s="4" t="str">
        <f t="shared" si="35"/>
        <v>non</v>
      </c>
      <c r="Z122" s="4" t="str">
        <f t="shared" si="36"/>
        <v>non</v>
      </c>
      <c r="AA122" s="4" t="str">
        <f t="shared" si="37"/>
        <v>non</v>
      </c>
      <c r="AB122" s="4" t="str">
        <f t="shared" si="38"/>
        <v>non</v>
      </c>
      <c r="AC122" s="4" t="str">
        <f t="shared" si="39"/>
        <v>non</v>
      </c>
      <c r="AD122" s="4" t="str">
        <f t="shared" si="40"/>
        <v>non</v>
      </c>
      <c r="AE122" s="4" t="str">
        <f t="shared" si="41"/>
        <v>non</v>
      </c>
    </row>
    <row r="123" spans="1:31">
      <c r="A123" s="22" t="s">
        <v>24</v>
      </c>
      <c r="B123" s="5"/>
      <c r="C123" s="5"/>
      <c r="D123" s="4"/>
      <c r="E123" s="8"/>
      <c r="F123" s="8"/>
      <c r="G123" s="8" t="str">
        <f t="shared" si="23"/>
        <v>-</v>
      </c>
      <c r="H123" s="4"/>
      <c r="I123" s="4"/>
      <c r="J123" s="8"/>
      <c r="K123" s="8"/>
      <c r="L123" s="6" t="str">
        <f t="shared" si="24"/>
        <v>-</v>
      </c>
      <c r="M123" s="4" t="str">
        <f t="shared" si="25"/>
        <v>oui</v>
      </c>
      <c r="N123" s="4" t="str">
        <f t="shared" si="26"/>
        <v>oui</v>
      </c>
      <c r="O123" s="4" t="str">
        <f t="shared" si="27"/>
        <v>nul</v>
      </c>
      <c r="P123" s="4" t="str">
        <f t="shared" si="28"/>
        <v>nul</v>
      </c>
      <c r="Q123" s="8">
        <f t="shared" si="29"/>
        <v>0</v>
      </c>
      <c r="R123" s="8">
        <f t="shared" si="30"/>
        <v>0</v>
      </c>
      <c r="S123" s="4" t="str">
        <f t="shared" si="31"/>
        <v>aucune</v>
      </c>
      <c r="T123" s="4" t="str">
        <f t="shared" si="21"/>
        <v>aucune</v>
      </c>
      <c r="U123" s="4" t="str">
        <f t="shared" si="22"/>
        <v>aucune</v>
      </c>
      <c r="V123" s="4" t="str">
        <f t="shared" si="32"/>
        <v>non</v>
      </c>
      <c r="W123" s="4" t="str">
        <f t="shared" si="33"/>
        <v>non</v>
      </c>
      <c r="X123" s="4" t="str">
        <f t="shared" si="34"/>
        <v>non</v>
      </c>
      <c r="Y123" s="4" t="str">
        <f t="shared" si="35"/>
        <v>non</v>
      </c>
      <c r="Z123" s="4" t="str">
        <f t="shared" si="36"/>
        <v>non</v>
      </c>
      <c r="AA123" s="4" t="str">
        <f t="shared" si="37"/>
        <v>non</v>
      </c>
      <c r="AB123" s="4" t="str">
        <f t="shared" si="38"/>
        <v>non</v>
      </c>
      <c r="AC123" s="4" t="str">
        <f t="shared" si="39"/>
        <v>non</v>
      </c>
      <c r="AD123" s="4" t="str">
        <f t="shared" si="40"/>
        <v>non</v>
      </c>
      <c r="AE123" s="4" t="str">
        <f t="shared" si="41"/>
        <v>non</v>
      </c>
    </row>
    <row r="124" spans="1:31">
      <c r="A124" s="22" t="s">
        <v>24</v>
      </c>
      <c r="B124" s="5"/>
      <c r="C124" s="5"/>
      <c r="D124" s="4"/>
      <c r="E124" s="8"/>
      <c r="F124" s="8"/>
      <c r="G124" s="8" t="str">
        <f t="shared" si="23"/>
        <v>-</v>
      </c>
      <c r="H124" s="4"/>
      <c r="I124" s="4"/>
      <c r="J124" s="8"/>
      <c r="K124" s="8"/>
      <c r="L124" s="6" t="str">
        <f t="shared" si="24"/>
        <v>-</v>
      </c>
      <c r="M124" s="4" t="str">
        <f t="shared" si="25"/>
        <v>oui</v>
      </c>
      <c r="N124" s="4" t="str">
        <f t="shared" si="26"/>
        <v>oui</v>
      </c>
      <c r="O124" s="4" t="str">
        <f t="shared" si="27"/>
        <v>nul</v>
      </c>
      <c r="P124" s="4" t="str">
        <f t="shared" si="28"/>
        <v>nul</v>
      </c>
      <c r="Q124" s="8">
        <f t="shared" si="29"/>
        <v>0</v>
      </c>
      <c r="R124" s="8">
        <f t="shared" si="30"/>
        <v>0</v>
      </c>
      <c r="S124" s="4" t="str">
        <f t="shared" si="31"/>
        <v>aucune</v>
      </c>
      <c r="T124" s="4" t="str">
        <f t="shared" si="21"/>
        <v>aucune</v>
      </c>
      <c r="U124" s="4" t="str">
        <f t="shared" si="22"/>
        <v>aucune</v>
      </c>
      <c r="V124" s="4" t="str">
        <f t="shared" si="32"/>
        <v>non</v>
      </c>
      <c r="W124" s="4" t="str">
        <f t="shared" si="33"/>
        <v>non</v>
      </c>
      <c r="X124" s="4" t="str">
        <f t="shared" si="34"/>
        <v>non</v>
      </c>
      <c r="Y124" s="4" t="str">
        <f t="shared" si="35"/>
        <v>non</v>
      </c>
      <c r="Z124" s="4" t="str">
        <f t="shared" si="36"/>
        <v>non</v>
      </c>
      <c r="AA124" s="4" t="str">
        <f t="shared" si="37"/>
        <v>non</v>
      </c>
      <c r="AB124" s="4" t="str">
        <f t="shared" si="38"/>
        <v>non</v>
      </c>
      <c r="AC124" s="4" t="str">
        <f t="shared" si="39"/>
        <v>non</v>
      </c>
      <c r="AD124" s="4" t="str">
        <f t="shared" si="40"/>
        <v>non</v>
      </c>
      <c r="AE124" s="4" t="str">
        <f t="shared" si="41"/>
        <v>non</v>
      </c>
    </row>
    <row r="125" spans="1:31">
      <c r="A125" s="22" t="s">
        <v>24</v>
      </c>
      <c r="B125" s="5"/>
      <c r="C125" s="5"/>
      <c r="D125" s="4"/>
      <c r="E125" s="8"/>
      <c r="F125" s="8"/>
      <c r="G125" s="8" t="str">
        <f t="shared" si="23"/>
        <v>-</v>
      </c>
      <c r="H125" s="4"/>
      <c r="I125" s="4"/>
      <c r="J125" s="8"/>
      <c r="K125" s="8"/>
      <c r="L125" s="6" t="str">
        <f t="shared" si="24"/>
        <v>-</v>
      </c>
      <c r="M125" s="4" t="str">
        <f t="shared" si="25"/>
        <v>oui</v>
      </c>
      <c r="N125" s="4" t="str">
        <f t="shared" si="26"/>
        <v>oui</v>
      </c>
      <c r="O125" s="4" t="str">
        <f t="shared" si="27"/>
        <v>nul</v>
      </c>
      <c r="P125" s="4" t="str">
        <f t="shared" si="28"/>
        <v>nul</v>
      </c>
      <c r="Q125" s="8">
        <f t="shared" si="29"/>
        <v>0</v>
      </c>
      <c r="R125" s="8">
        <f t="shared" si="30"/>
        <v>0</v>
      </c>
      <c r="S125" s="4" t="str">
        <f t="shared" si="31"/>
        <v>aucune</v>
      </c>
      <c r="T125" s="4" t="str">
        <f t="shared" si="21"/>
        <v>aucune</v>
      </c>
      <c r="U125" s="4" t="str">
        <f t="shared" si="22"/>
        <v>aucune</v>
      </c>
      <c r="V125" s="4" t="str">
        <f t="shared" si="32"/>
        <v>non</v>
      </c>
      <c r="W125" s="4" t="str">
        <f t="shared" si="33"/>
        <v>non</v>
      </c>
      <c r="X125" s="4" t="str">
        <f t="shared" si="34"/>
        <v>non</v>
      </c>
      <c r="Y125" s="4" t="str">
        <f t="shared" si="35"/>
        <v>non</v>
      </c>
      <c r="Z125" s="4" t="str">
        <f t="shared" si="36"/>
        <v>non</v>
      </c>
      <c r="AA125" s="4" t="str">
        <f t="shared" si="37"/>
        <v>non</v>
      </c>
      <c r="AB125" s="4" t="str">
        <f t="shared" si="38"/>
        <v>non</v>
      </c>
      <c r="AC125" s="4" t="str">
        <f t="shared" si="39"/>
        <v>non</v>
      </c>
      <c r="AD125" s="4" t="str">
        <f t="shared" si="40"/>
        <v>non</v>
      </c>
      <c r="AE125" s="4" t="str">
        <f t="shared" si="41"/>
        <v>non</v>
      </c>
    </row>
    <row r="126" spans="1:31">
      <c r="A126" s="22" t="s">
        <v>24</v>
      </c>
      <c r="B126" s="5"/>
      <c r="C126" s="5"/>
      <c r="D126" s="4"/>
      <c r="E126" s="8"/>
      <c r="F126" s="8"/>
      <c r="G126" s="8" t="str">
        <f t="shared" si="23"/>
        <v>-</v>
      </c>
      <c r="H126" s="4"/>
      <c r="I126" s="4"/>
      <c r="J126" s="8"/>
      <c r="K126" s="8"/>
      <c r="L126" s="6" t="str">
        <f t="shared" si="24"/>
        <v>-</v>
      </c>
      <c r="M126" s="4" t="str">
        <f t="shared" si="25"/>
        <v>oui</v>
      </c>
      <c r="N126" s="4" t="str">
        <f t="shared" si="26"/>
        <v>oui</v>
      </c>
      <c r="O126" s="4" t="str">
        <f t="shared" si="27"/>
        <v>nul</v>
      </c>
      <c r="P126" s="4" t="str">
        <f t="shared" si="28"/>
        <v>nul</v>
      </c>
      <c r="Q126" s="8">
        <f t="shared" si="29"/>
        <v>0</v>
      </c>
      <c r="R126" s="8">
        <f t="shared" si="30"/>
        <v>0</v>
      </c>
      <c r="S126" s="4" t="str">
        <f t="shared" si="31"/>
        <v>aucune</v>
      </c>
      <c r="T126" s="4" t="str">
        <f t="shared" si="21"/>
        <v>aucune</v>
      </c>
      <c r="U126" s="4" t="str">
        <f t="shared" si="22"/>
        <v>aucune</v>
      </c>
      <c r="V126" s="4" t="str">
        <f t="shared" si="32"/>
        <v>non</v>
      </c>
      <c r="W126" s="4" t="str">
        <f t="shared" si="33"/>
        <v>non</v>
      </c>
      <c r="X126" s="4" t="str">
        <f t="shared" si="34"/>
        <v>non</v>
      </c>
      <c r="Y126" s="4" t="str">
        <f t="shared" si="35"/>
        <v>non</v>
      </c>
      <c r="Z126" s="4" t="str">
        <f t="shared" si="36"/>
        <v>non</v>
      </c>
      <c r="AA126" s="4" t="str">
        <f t="shared" si="37"/>
        <v>non</v>
      </c>
      <c r="AB126" s="4" t="str">
        <f t="shared" si="38"/>
        <v>non</v>
      </c>
      <c r="AC126" s="4" t="str">
        <f t="shared" si="39"/>
        <v>non</v>
      </c>
      <c r="AD126" s="4" t="str">
        <f t="shared" si="40"/>
        <v>non</v>
      </c>
      <c r="AE126" s="4" t="str">
        <f t="shared" si="41"/>
        <v>non</v>
      </c>
    </row>
    <row r="127" spans="1:31">
      <c r="A127" s="22" t="s">
        <v>24</v>
      </c>
      <c r="B127" s="5"/>
      <c r="C127" s="5"/>
      <c r="D127" s="4"/>
      <c r="E127" s="8"/>
      <c r="F127" s="8"/>
      <c r="G127" s="8" t="str">
        <f t="shared" si="23"/>
        <v>-</v>
      </c>
      <c r="H127" s="4"/>
      <c r="I127" s="4"/>
      <c r="J127" s="8"/>
      <c r="K127" s="8"/>
      <c r="L127" s="6" t="str">
        <f t="shared" si="24"/>
        <v>-</v>
      </c>
      <c r="M127" s="4" t="str">
        <f t="shared" si="25"/>
        <v>oui</v>
      </c>
      <c r="N127" s="4" t="str">
        <f t="shared" si="26"/>
        <v>oui</v>
      </c>
      <c r="O127" s="4" t="str">
        <f t="shared" si="27"/>
        <v>nul</v>
      </c>
      <c r="P127" s="4" t="str">
        <f t="shared" si="28"/>
        <v>nul</v>
      </c>
      <c r="Q127" s="8">
        <f t="shared" si="29"/>
        <v>0</v>
      </c>
      <c r="R127" s="8">
        <f t="shared" si="30"/>
        <v>0</v>
      </c>
      <c r="S127" s="4" t="str">
        <f t="shared" si="31"/>
        <v>aucune</v>
      </c>
      <c r="T127" s="4" t="str">
        <f t="shared" si="21"/>
        <v>aucune</v>
      </c>
      <c r="U127" s="4" t="str">
        <f t="shared" si="22"/>
        <v>aucune</v>
      </c>
      <c r="V127" s="4" t="str">
        <f t="shared" si="32"/>
        <v>non</v>
      </c>
      <c r="W127" s="4" t="str">
        <f t="shared" si="33"/>
        <v>non</v>
      </c>
      <c r="X127" s="4" t="str">
        <f t="shared" si="34"/>
        <v>non</v>
      </c>
      <c r="Y127" s="4" t="str">
        <f t="shared" si="35"/>
        <v>non</v>
      </c>
      <c r="Z127" s="4" t="str">
        <f t="shared" si="36"/>
        <v>non</v>
      </c>
      <c r="AA127" s="4" t="str">
        <f t="shared" si="37"/>
        <v>non</v>
      </c>
      <c r="AB127" s="4" t="str">
        <f t="shared" si="38"/>
        <v>non</v>
      </c>
      <c r="AC127" s="4" t="str">
        <f t="shared" si="39"/>
        <v>non</v>
      </c>
      <c r="AD127" s="4" t="str">
        <f t="shared" si="40"/>
        <v>non</v>
      </c>
      <c r="AE127" s="4" t="str">
        <f t="shared" si="41"/>
        <v>non</v>
      </c>
    </row>
    <row r="128" spans="1:31">
      <c r="A128" s="22" t="s">
        <v>24</v>
      </c>
      <c r="B128" s="5"/>
      <c r="C128" s="5"/>
      <c r="D128" s="4"/>
      <c r="E128" s="8"/>
      <c r="F128" s="8"/>
      <c r="G128" s="8" t="str">
        <f t="shared" si="23"/>
        <v>-</v>
      </c>
      <c r="H128" s="4"/>
      <c r="I128" s="4"/>
      <c r="J128" s="8"/>
      <c r="K128" s="8"/>
      <c r="L128" s="6" t="str">
        <f t="shared" si="24"/>
        <v>-</v>
      </c>
      <c r="M128" s="4" t="str">
        <f t="shared" si="25"/>
        <v>oui</v>
      </c>
      <c r="N128" s="4" t="str">
        <f t="shared" si="26"/>
        <v>oui</v>
      </c>
      <c r="O128" s="4" t="str">
        <f t="shared" si="27"/>
        <v>nul</v>
      </c>
      <c r="P128" s="4" t="str">
        <f t="shared" si="28"/>
        <v>nul</v>
      </c>
      <c r="Q128" s="8">
        <f t="shared" si="29"/>
        <v>0</v>
      </c>
      <c r="R128" s="8">
        <f t="shared" si="30"/>
        <v>0</v>
      </c>
      <c r="S128" s="4" t="str">
        <f t="shared" si="31"/>
        <v>aucune</v>
      </c>
      <c r="T128" s="4" t="str">
        <f t="shared" si="21"/>
        <v>aucune</v>
      </c>
      <c r="U128" s="4" t="str">
        <f t="shared" si="22"/>
        <v>aucune</v>
      </c>
      <c r="V128" s="4" t="str">
        <f t="shared" si="32"/>
        <v>non</v>
      </c>
      <c r="W128" s="4" t="str">
        <f t="shared" si="33"/>
        <v>non</v>
      </c>
      <c r="X128" s="4" t="str">
        <f t="shared" si="34"/>
        <v>non</v>
      </c>
      <c r="Y128" s="4" t="str">
        <f t="shared" si="35"/>
        <v>non</v>
      </c>
      <c r="Z128" s="4" t="str">
        <f t="shared" si="36"/>
        <v>non</v>
      </c>
      <c r="AA128" s="4" t="str">
        <f t="shared" si="37"/>
        <v>non</v>
      </c>
      <c r="AB128" s="4" t="str">
        <f t="shared" si="38"/>
        <v>non</v>
      </c>
      <c r="AC128" s="4" t="str">
        <f t="shared" si="39"/>
        <v>non</v>
      </c>
      <c r="AD128" s="4" t="str">
        <f t="shared" si="40"/>
        <v>non</v>
      </c>
      <c r="AE128" s="4" t="str">
        <f t="shared" si="41"/>
        <v>non</v>
      </c>
    </row>
    <row r="129" spans="1:31">
      <c r="A129" s="22" t="s">
        <v>24</v>
      </c>
      <c r="B129" s="5"/>
      <c r="C129" s="5"/>
      <c r="D129" s="4"/>
      <c r="E129" s="8"/>
      <c r="F129" s="8"/>
      <c r="G129" s="8" t="str">
        <f t="shared" si="23"/>
        <v>-</v>
      </c>
      <c r="H129" s="4"/>
      <c r="I129" s="4"/>
      <c r="J129" s="8"/>
      <c r="K129" s="8"/>
      <c r="L129" s="6" t="str">
        <f t="shared" si="24"/>
        <v>-</v>
      </c>
      <c r="M129" s="4" t="str">
        <f t="shared" si="25"/>
        <v>oui</v>
      </c>
      <c r="N129" s="4" t="str">
        <f t="shared" si="26"/>
        <v>oui</v>
      </c>
      <c r="O129" s="4" t="str">
        <f t="shared" si="27"/>
        <v>nul</v>
      </c>
      <c r="P129" s="4" t="str">
        <f t="shared" si="28"/>
        <v>nul</v>
      </c>
      <c r="Q129" s="8">
        <f t="shared" si="29"/>
        <v>0</v>
      </c>
      <c r="R129" s="8">
        <f t="shared" si="30"/>
        <v>0</v>
      </c>
      <c r="S129" s="4" t="str">
        <f t="shared" si="31"/>
        <v>aucune</v>
      </c>
      <c r="T129" s="4" t="str">
        <f t="shared" si="21"/>
        <v>aucune</v>
      </c>
      <c r="U129" s="4" t="str">
        <f t="shared" si="22"/>
        <v>aucune</v>
      </c>
      <c r="V129" s="4" t="str">
        <f t="shared" si="32"/>
        <v>non</v>
      </c>
      <c r="W129" s="4" t="str">
        <f t="shared" si="33"/>
        <v>non</v>
      </c>
      <c r="X129" s="4" t="str">
        <f t="shared" si="34"/>
        <v>non</v>
      </c>
      <c r="Y129" s="4" t="str">
        <f t="shared" si="35"/>
        <v>non</v>
      </c>
      <c r="Z129" s="4" t="str">
        <f t="shared" si="36"/>
        <v>non</v>
      </c>
      <c r="AA129" s="4" t="str">
        <f t="shared" si="37"/>
        <v>non</v>
      </c>
      <c r="AB129" s="4" t="str">
        <f t="shared" si="38"/>
        <v>non</v>
      </c>
      <c r="AC129" s="4" t="str">
        <f t="shared" si="39"/>
        <v>non</v>
      </c>
      <c r="AD129" s="4" t="str">
        <f t="shared" si="40"/>
        <v>non</v>
      </c>
      <c r="AE129" s="4" t="str">
        <f t="shared" si="41"/>
        <v>non</v>
      </c>
    </row>
    <row r="130" spans="1:31">
      <c r="A130" s="22" t="s">
        <v>24</v>
      </c>
      <c r="B130" s="5"/>
      <c r="C130" s="5"/>
      <c r="D130" s="4"/>
      <c r="E130" s="8"/>
      <c r="F130" s="8"/>
      <c r="G130" s="8" t="str">
        <f t="shared" si="23"/>
        <v>-</v>
      </c>
      <c r="H130" s="4"/>
      <c r="I130" s="4"/>
      <c r="J130" s="8"/>
      <c r="K130" s="8"/>
      <c r="L130" s="6" t="str">
        <f t="shared" si="24"/>
        <v>-</v>
      </c>
      <c r="M130" s="4" t="str">
        <f t="shared" si="25"/>
        <v>oui</v>
      </c>
      <c r="N130" s="4" t="str">
        <f t="shared" si="26"/>
        <v>oui</v>
      </c>
      <c r="O130" s="4" t="str">
        <f t="shared" si="27"/>
        <v>nul</v>
      </c>
      <c r="P130" s="4" t="str">
        <f t="shared" si="28"/>
        <v>nul</v>
      </c>
      <c r="Q130" s="8">
        <f t="shared" si="29"/>
        <v>0</v>
      </c>
      <c r="R130" s="8">
        <f t="shared" si="30"/>
        <v>0</v>
      </c>
      <c r="S130" s="4" t="str">
        <f t="shared" si="31"/>
        <v>aucune</v>
      </c>
      <c r="T130" s="4" t="str">
        <f t="shared" ref="T130:T193" si="42">IF((E130-J130)&gt;J130,"deuxieme mi temps",IF((E130-J130)=J130,"aucune","premiere mi temps"))</f>
        <v>aucune</v>
      </c>
      <c r="U130" s="4" t="str">
        <f t="shared" ref="U130:U193" si="43">IF((F130-K130)&gt;K130,"deuxieme mi temps",IF((F130-K130)=K130,"aucune","premiere mi temps"))</f>
        <v>aucune</v>
      </c>
      <c r="V130" s="4" t="str">
        <f t="shared" si="32"/>
        <v>non</v>
      </c>
      <c r="W130" s="4" t="str">
        <f t="shared" si="33"/>
        <v>non</v>
      </c>
      <c r="X130" s="4" t="str">
        <f t="shared" si="34"/>
        <v>non</v>
      </c>
      <c r="Y130" s="4" t="str">
        <f t="shared" si="35"/>
        <v>non</v>
      </c>
      <c r="Z130" s="4" t="str">
        <f t="shared" si="36"/>
        <v>non</v>
      </c>
      <c r="AA130" s="4" t="str">
        <f t="shared" si="37"/>
        <v>non</v>
      </c>
      <c r="AB130" s="4" t="str">
        <f t="shared" si="38"/>
        <v>non</v>
      </c>
      <c r="AC130" s="4" t="str">
        <f t="shared" si="39"/>
        <v>non</v>
      </c>
      <c r="AD130" s="4" t="str">
        <f t="shared" si="40"/>
        <v>non</v>
      </c>
      <c r="AE130" s="4" t="str">
        <f t="shared" si="41"/>
        <v>non</v>
      </c>
    </row>
    <row r="131" spans="1:31">
      <c r="A131" s="22" t="s">
        <v>24</v>
      </c>
      <c r="B131" s="5"/>
      <c r="C131" s="5"/>
      <c r="D131" s="4"/>
      <c r="E131" s="8"/>
      <c r="F131" s="8"/>
      <c r="G131" s="8" t="str">
        <f t="shared" ref="G131:G194" si="44">CONCATENATE(E131,"-",F131)</f>
        <v>-</v>
      </c>
      <c r="H131" s="4"/>
      <c r="I131" s="4"/>
      <c r="J131" s="8"/>
      <c r="K131" s="8"/>
      <c r="L131" s="6" t="str">
        <f t="shared" ref="L131:L194" si="45">CONCATENATE(J131,"-",K131)</f>
        <v>-</v>
      </c>
      <c r="M131" s="4" t="str">
        <f t="shared" ref="M131:M194" si="46">IF(F131=0,"oui","non")</f>
        <v>oui</v>
      </c>
      <c r="N131" s="4" t="str">
        <f t="shared" ref="N131:N194" si="47">IF(E131=0,"oui","non")</f>
        <v>oui</v>
      </c>
      <c r="O131" s="4" t="str">
        <f t="shared" ref="O131:O194" si="48">IF(E131&gt;F131,"victoire",IF(E131=F131,"nul","defaite"))</f>
        <v>nul</v>
      </c>
      <c r="P131" s="4" t="str">
        <f t="shared" ref="P131:P194" si="49">IF(F131&gt;E131,"victoire",IF(E131=F131,"nul","defaite"))</f>
        <v>nul</v>
      </c>
      <c r="Q131" s="8">
        <f t="shared" ref="Q131:Q194" si="50">E131+F131</f>
        <v>0</v>
      </c>
      <c r="R131" s="8">
        <f t="shared" ref="R131:R194" si="51">J131+K131</f>
        <v>0</v>
      </c>
      <c r="S131" s="4" t="str">
        <f t="shared" ref="S131:S194" si="52">IF((Q131-R131)&gt;R131,"deuxieme mi temps",IF((Q131-R131)=R131,"aucune","premiere"))</f>
        <v>aucune</v>
      </c>
      <c r="T131" s="4" t="str">
        <f t="shared" si="42"/>
        <v>aucune</v>
      </c>
      <c r="U131" s="4" t="str">
        <f t="shared" si="43"/>
        <v>aucune</v>
      </c>
      <c r="V131" s="4" t="str">
        <f t="shared" ref="V131:V194" si="53">IF((E131-F131)=1,"oui","non")</f>
        <v>non</v>
      </c>
      <c r="W131" s="4" t="str">
        <f t="shared" ref="W131:W194" si="54">IF((E131-F131)=2,"oui","non")</f>
        <v>non</v>
      </c>
      <c r="X131" s="4" t="str">
        <f t="shared" ref="X131:X194" si="55">IF((E131-F131)=3,"oui","non")</f>
        <v>non</v>
      </c>
      <c r="Y131" s="4" t="str">
        <f t="shared" ref="Y131:Y194" si="56">IF((E131-F131)&gt;3,"oui","non")</f>
        <v>non</v>
      </c>
      <c r="Z131" s="4" t="str">
        <f t="shared" ref="Z131:Z194" si="57">IF((E131-F131)=-1,"oui","non")</f>
        <v>non</v>
      </c>
      <c r="AA131" s="4" t="str">
        <f t="shared" ref="AA131:AA194" si="58">IF((E131-F131)=-2,"oui","non")</f>
        <v>non</v>
      </c>
      <c r="AB131" s="4" t="str">
        <f t="shared" ref="AB131:AB194" si="59">IF((E131-F131)=-3,"oui","non")</f>
        <v>non</v>
      </c>
      <c r="AC131" s="4" t="str">
        <f t="shared" ref="AC131:AC194" si="60">IF((F131-E131)&gt;3,"oui","non")</f>
        <v>non</v>
      </c>
      <c r="AD131" s="4" t="str">
        <f t="shared" ref="AD131:AD194" si="61">IF((E131&gt;0)*AND(F131&gt;0),"oui","non")</f>
        <v>non</v>
      </c>
      <c r="AE131" s="4" t="str">
        <f t="shared" ref="AE131:AE194" si="62">IF((J131&gt;0)*AND(K131&gt;0),"oui","non")</f>
        <v>non</v>
      </c>
    </row>
    <row r="132" spans="1:31">
      <c r="A132" s="22" t="s">
        <v>24</v>
      </c>
      <c r="B132" s="5"/>
      <c r="C132" s="5"/>
      <c r="D132" s="4"/>
      <c r="E132" s="8"/>
      <c r="F132" s="8"/>
      <c r="G132" s="8" t="str">
        <f t="shared" si="44"/>
        <v>-</v>
      </c>
      <c r="H132" s="4"/>
      <c r="I132" s="4"/>
      <c r="J132" s="8"/>
      <c r="K132" s="8"/>
      <c r="L132" s="6" t="str">
        <f t="shared" si="45"/>
        <v>-</v>
      </c>
      <c r="M132" s="4" t="str">
        <f t="shared" si="46"/>
        <v>oui</v>
      </c>
      <c r="N132" s="4" t="str">
        <f t="shared" si="47"/>
        <v>oui</v>
      </c>
      <c r="O132" s="4" t="str">
        <f t="shared" si="48"/>
        <v>nul</v>
      </c>
      <c r="P132" s="4" t="str">
        <f t="shared" si="49"/>
        <v>nul</v>
      </c>
      <c r="Q132" s="8">
        <f t="shared" si="50"/>
        <v>0</v>
      </c>
      <c r="R132" s="8">
        <f t="shared" si="51"/>
        <v>0</v>
      </c>
      <c r="S132" s="4" t="str">
        <f t="shared" si="52"/>
        <v>aucune</v>
      </c>
      <c r="T132" s="4" t="str">
        <f t="shared" si="42"/>
        <v>aucune</v>
      </c>
      <c r="U132" s="4" t="str">
        <f t="shared" si="43"/>
        <v>aucune</v>
      </c>
      <c r="V132" s="4" t="str">
        <f t="shared" si="53"/>
        <v>non</v>
      </c>
      <c r="W132" s="4" t="str">
        <f t="shared" si="54"/>
        <v>non</v>
      </c>
      <c r="X132" s="4" t="str">
        <f t="shared" si="55"/>
        <v>non</v>
      </c>
      <c r="Y132" s="4" t="str">
        <f t="shared" si="56"/>
        <v>non</v>
      </c>
      <c r="Z132" s="4" t="str">
        <f t="shared" si="57"/>
        <v>non</v>
      </c>
      <c r="AA132" s="4" t="str">
        <f t="shared" si="58"/>
        <v>non</v>
      </c>
      <c r="AB132" s="4" t="str">
        <f t="shared" si="59"/>
        <v>non</v>
      </c>
      <c r="AC132" s="4" t="str">
        <f t="shared" si="60"/>
        <v>non</v>
      </c>
      <c r="AD132" s="4" t="str">
        <f t="shared" si="61"/>
        <v>non</v>
      </c>
      <c r="AE132" s="4" t="str">
        <f t="shared" si="62"/>
        <v>non</v>
      </c>
    </row>
    <row r="133" spans="1:31">
      <c r="A133" s="22" t="s">
        <v>24</v>
      </c>
      <c r="B133" s="5"/>
      <c r="C133" s="5"/>
      <c r="D133" s="4"/>
      <c r="E133" s="8"/>
      <c r="F133" s="8"/>
      <c r="G133" s="8" t="str">
        <f t="shared" si="44"/>
        <v>-</v>
      </c>
      <c r="H133" s="4"/>
      <c r="I133" s="4"/>
      <c r="J133" s="8"/>
      <c r="K133" s="8"/>
      <c r="L133" s="6" t="str">
        <f t="shared" si="45"/>
        <v>-</v>
      </c>
      <c r="M133" s="4" t="str">
        <f t="shared" si="46"/>
        <v>oui</v>
      </c>
      <c r="N133" s="4" t="str">
        <f t="shared" si="47"/>
        <v>oui</v>
      </c>
      <c r="O133" s="4" t="str">
        <f t="shared" si="48"/>
        <v>nul</v>
      </c>
      <c r="P133" s="4" t="str">
        <f t="shared" si="49"/>
        <v>nul</v>
      </c>
      <c r="Q133" s="8">
        <f t="shared" si="50"/>
        <v>0</v>
      </c>
      <c r="R133" s="8">
        <f t="shared" si="51"/>
        <v>0</v>
      </c>
      <c r="S133" s="4" t="str">
        <f t="shared" si="52"/>
        <v>aucune</v>
      </c>
      <c r="T133" s="4" t="str">
        <f t="shared" si="42"/>
        <v>aucune</v>
      </c>
      <c r="U133" s="4" t="str">
        <f t="shared" si="43"/>
        <v>aucune</v>
      </c>
      <c r="V133" s="4" t="str">
        <f t="shared" si="53"/>
        <v>non</v>
      </c>
      <c r="W133" s="4" t="str">
        <f t="shared" si="54"/>
        <v>non</v>
      </c>
      <c r="X133" s="4" t="str">
        <f t="shared" si="55"/>
        <v>non</v>
      </c>
      <c r="Y133" s="4" t="str">
        <f t="shared" si="56"/>
        <v>non</v>
      </c>
      <c r="Z133" s="4" t="str">
        <f t="shared" si="57"/>
        <v>non</v>
      </c>
      <c r="AA133" s="4" t="str">
        <f t="shared" si="58"/>
        <v>non</v>
      </c>
      <c r="AB133" s="4" t="str">
        <f t="shared" si="59"/>
        <v>non</v>
      </c>
      <c r="AC133" s="4" t="str">
        <f t="shared" si="60"/>
        <v>non</v>
      </c>
      <c r="AD133" s="4" t="str">
        <f t="shared" si="61"/>
        <v>non</v>
      </c>
      <c r="AE133" s="4" t="str">
        <f t="shared" si="62"/>
        <v>non</v>
      </c>
    </row>
    <row r="134" spans="1:31">
      <c r="A134" s="22" t="s">
        <v>24</v>
      </c>
      <c r="B134" s="5"/>
      <c r="C134" s="5"/>
      <c r="D134" s="4"/>
      <c r="E134" s="8"/>
      <c r="F134" s="8"/>
      <c r="G134" s="8" t="str">
        <f t="shared" si="44"/>
        <v>-</v>
      </c>
      <c r="H134" s="4"/>
      <c r="I134" s="4"/>
      <c r="J134" s="8"/>
      <c r="K134" s="8"/>
      <c r="L134" s="6" t="str">
        <f t="shared" si="45"/>
        <v>-</v>
      </c>
      <c r="M134" s="4" t="str">
        <f t="shared" si="46"/>
        <v>oui</v>
      </c>
      <c r="N134" s="4" t="str">
        <f t="shared" si="47"/>
        <v>oui</v>
      </c>
      <c r="O134" s="4" t="str">
        <f t="shared" si="48"/>
        <v>nul</v>
      </c>
      <c r="P134" s="4" t="str">
        <f t="shared" si="49"/>
        <v>nul</v>
      </c>
      <c r="Q134" s="8">
        <f t="shared" si="50"/>
        <v>0</v>
      </c>
      <c r="R134" s="8">
        <f t="shared" si="51"/>
        <v>0</v>
      </c>
      <c r="S134" s="4" t="str">
        <f t="shared" si="52"/>
        <v>aucune</v>
      </c>
      <c r="T134" s="4" t="str">
        <f t="shared" si="42"/>
        <v>aucune</v>
      </c>
      <c r="U134" s="4" t="str">
        <f t="shared" si="43"/>
        <v>aucune</v>
      </c>
      <c r="V134" s="4" t="str">
        <f t="shared" si="53"/>
        <v>non</v>
      </c>
      <c r="W134" s="4" t="str">
        <f t="shared" si="54"/>
        <v>non</v>
      </c>
      <c r="X134" s="4" t="str">
        <f t="shared" si="55"/>
        <v>non</v>
      </c>
      <c r="Y134" s="4" t="str">
        <f t="shared" si="56"/>
        <v>non</v>
      </c>
      <c r="Z134" s="4" t="str">
        <f t="shared" si="57"/>
        <v>non</v>
      </c>
      <c r="AA134" s="4" t="str">
        <f t="shared" si="58"/>
        <v>non</v>
      </c>
      <c r="AB134" s="4" t="str">
        <f t="shared" si="59"/>
        <v>non</v>
      </c>
      <c r="AC134" s="4" t="str">
        <f t="shared" si="60"/>
        <v>non</v>
      </c>
      <c r="AD134" s="4" t="str">
        <f t="shared" si="61"/>
        <v>non</v>
      </c>
      <c r="AE134" s="4" t="str">
        <f t="shared" si="62"/>
        <v>non</v>
      </c>
    </row>
    <row r="135" spans="1:31">
      <c r="A135" s="22" t="s">
        <v>24</v>
      </c>
      <c r="B135" s="5"/>
      <c r="C135" s="5"/>
      <c r="D135" s="4"/>
      <c r="E135" s="8"/>
      <c r="F135" s="8"/>
      <c r="G135" s="8" t="str">
        <f t="shared" si="44"/>
        <v>-</v>
      </c>
      <c r="H135" s="4"/>
      <c r="I135" s="4"/>
      <c r="J135" s="8"/>
      <c r="K135" s="8"/>
      <c r="L135" s="6" t="str">
        <f t="shared" si="45"/>
        <v>-</v>
      </c>
      <c r="M135" s="4" t="str">
        <f t="shared" si="46"/>
        <v>oui</v>
      </c>
      <c r="N135" s="4" t="str">
        <f t="shared" si="47"/>
        <v>oui</v>
      </c>
      <c r="O135" s="4" t="str">
        <f t="shared" si="48"/>
        <v>nul</v>
      </c>
      <c r="P135" s="4" t="str">
        <f t="shared" si="49"/>
        <v>nul</v>
      </c>
      <c r="Q135" s="8">
        <f t="shared" si="50"/>
        <v>0</v>
      </c>
      <c r="R135" s="8">
        <f t="shared" si="51"/>
        <v>0</v>
      </c>
      <c r="S135" s="4" t="str">
        <f t="shared" si="52"/>
        <v>aucune</v>
      </c>
      <c r="T135" s="4" t="str">
        <f t="shared" si="42"/>
        <v>aucune</v>
      </c>
      <c r="U135" s="4" t="str">
        <f t="shared" si="43"/>
        <v>aucune</v>
      </c>
      <c r="V135" s="4" t="str">
        <f t="shared" si="53"/>
        <v>non</v>
      </c>
      <c r="W135" s="4" t="str">
        <f t="shared" si="54"/>
        <v>non</v>
      </c>
      <c r="X135" s="4" t="str">
        <f t="shared" si="55"/>
        <v>non</v>
      </c>
      <c r="Y135" s="4" t="str">
        <f t="shared" si="56"/>
        <v>non</v>
      </c>
      <c r="Z135" s="4" t="str">
        <f t="shared" si="57"/>
        <v>non</v>
      </c>
      <c r="AA135" s="4" t="str">
        <f t="shared" si="58"/>
        <v>non</v>
      </c>
      <c r="AB135" s="4" t="str">
        <f t="shared" si="59"/>
        <v>non</v>
      </c>
      <c r="AC135" s="4" t="str">
        <f t="shared" si="60"/>
        <v>non</v>
      </c>
      <c r="AD135" s="4" t="str">
        <f t="shared" si="61"/>
        <v>non</v>
      </c>
      <c r="AE135" s="4" t="str">
        <f t="shared" si="62"/>
        <v>non</v>
      </c>
    </row>
    <row r="136" spans="1:31">
      <c r="A136" s="22" t="s">
        <v>24</v>
      </c>
      <c r="B136" s="5"/>
      <c r="C136" s="5"/>
      <c r="D136" s="4"/>
      <c r="E136" s="8"/>
      <c r="F136" s="8"/>
      <c r="G136" s="8" t="str">
        <f t="shared" si="44"/>
        <v>-</v>
      </c>
      <c r="H136" s="4"/>
      <c r="I136" s="4"/>
      <c r="J136" s="8"/>
      <c r="K136" s="8"/>
      <c r="L136" s="6" t="str">
        <f t="shared" si="45"/>
        <v>-</v>
      </c>
      <c r="M136" s="4" t="str">
        <f t="shared" si="46"/>
        <v>oui</v>
      </c>
      <c r="N136" s="4" t="str">
        <f t="shared" si="47"/>
        <v>oui</v>
      </c>
      <c r="O136" s="4" t="str">
        <f t="shared" si="48"/>
        <v>nul</v>
      </c>
      <c r="P136" s="4" t="str">
        <f t="shared" si="49"/>
        <v>nul</v>
      </c>
      <c r="Q136" s="8">
        <f t="shared" si="50"/>
        <v>0</v>
      </c>
      <c r="R136" s="8">
        <f t="shared" si="51"/>
        <v>0</v>
      </c>
      <c r="S136" s="4" t="str">
        <f t="shared" si="52"/>
        <v>aucune</v>
      </c>
      <c r="T136" s="4" t="str">
        <f t="shared" si="42"/>
        <v>aucune</v>
      </c>
      <c r="U136" s="4" t="str">
        <f t="shared" si="43"/>
        <v>aucune</v>
      </c>
      <c r="V136" s="4" t="str">
        <f t="shared" si="53"/>
        <v>non</v>
      </c>
      <c r="W136" s="4" t="str">
        <f t="shared" si="54"/>
        <v>non</v>
      </c>
      <c r="X136" s="4" t="str">
        <f t="shared" si="55"/>
        <v>non</v>
      </c>
      <c r="Y136" s="4" t="str">
        <f t="shared" si="56"/>
        <v>non</v>
      </c>
      <c r="Z136" s="4" t="str">
        <f t="shared" si="57"/>
        <v>non</v>
      </c>
      <c r="AA136" s="4" t="str">
        <f t="shared" si="58"/>
        <v>non</v>
      </c>
      <c r="AB136" s="4" t="str">
        <f t="shared" si="59"/>
        <v>non</v>
      </c>
      <c r="AC136" s="4" t="str">
        <f t="shared" si="60"/>
        <v>non</v>
      </c>
      <c r="AD136" s="4" t="str">
        <f t="shared" si="61"/>
        <v>non</v>
      </c>
      <c r="AE136" s="4" t="str">
        <f t="shared" si="62"/>
        <v>non</v>
      </c>
    </row>
    <row r="137" spans="1:31">
      <c r="A137" s="22" t="s">
        <v>24</v>
      </c>
      <c r="B137" s="5"/>
      <c r="C137" s="5"/>
      <c r="D137" s="4"/>
      <c r="E137" s="8"/>
      <c r="F137" s="8"/>
      <c r="G137" s="8" t="str">
        <f t="shared" si="44"/>
        <v>-</v>
      </c>
      <c r="H137" s="4"/>
      <c r="I137" s="4"/>
      <c r="J137" s="8"/>
      <c r="K137" s="8"/>
      <c r="L137" s="6" t="str">
        <f t="shared" si="45"/>
        <v>-</v>
      </c>
      <c r="M137" s="4" t="str">
        <f t="shared" si="46"/>
        <v>oui</v>
      </c>
      <c r="N137" s="4" t="str">
        <f t="shared" si="47"/>
        <v>oui</v>
      </c>
      <c r="O137" s="4" t="str">
        <f t="shared" si="48"/>
        <v>nul</v>
      </c>
      <c r="P137" s="4" t="str">
        <f t="shared" si="49"/>
        <v>nul</v>
      </c>
      <c r="Q137" s="8">
        <f t="shared" si="50"/>
        <v>0</v>
      </c>
      <c r="R137" s="8">
        <f t="shared" si="51"/>
        <v>0</v>
      </c>
      <c r="S137" s="4" t="str">
        <f t="shared" si="52"/>
        <v>aucune</v>
      </c>
      <c r="T137" s="4" t="str">
        <f t="shared" si="42"/>
        <v>aucune</v>
      </c>
      <c r="U137" s="4" t="str">
        <f t="shared" si="43"/>
        <v>aucune</v>
      </c>
      <c r="V137" s="4" t="str">
        <f t="shared" si="53"/>
        <v>non</v>
      </c>
      <c r="W137" s="4" t="str">
        <f t="shared" si="54"/>
        <v>non</v>
      </c>
      <c r="X137" s="4" t="str">
        <f t="shared" si="55"/>
        <v>non</v>
      </c>
      <c r="Y137" s="4" t="str">
        <f t="shared" si="56"/>
        <v>non</v>
      </c>
      <c r="Z137" s="4" t="str">
        <f t="shared" si="57"/>
        <v>non</v>
      </c>
      <c r="AA137" s="4" t="str">
        <f t="shared" si="58"/>
        <v>non</v>
      </c>
      <c r="AB137" s="4" t="str">
        <f t="shared" si="59"/>
        <v>non</v>
      </c>
      <c r="AC137" s="4" t="str">
        <f t="shared" si="60"/>
        <v>non</v>
      </c>
      <c r="AD137" s="4" t="str">
        <f t="shared" si="61"/>
        <v>non</v>
      </c>
      <c r="AE137" s="4" t="str">
        <f t="shared" si="62"/>
        <v>non</v>
      </c>
    </row>
    <row r="138" spans="1:31">
      <c r="A138" s="22" t="s">
        <v>24</v>
      </c>
      <c r="B138" s="5"/>
      <c r="C138" s="5"/>
      <c r="D138" s="4"/>
      <c r="E138" s="8"/>
      <c r="F138" s="8"/>
      <c r="G138" s="8" t="str">
        <f t="shared" si="44"/>
        <v>-</v>
      </c>
      <c r="H138" s="4"/>
      <c r="I138" s="4"/>
      <c r="J138" s="8"/>
      <c r="K138" s="8"/>
      <c r="L138" s="6" t="str">
        <f t="shared" si="45"/>
        <v>-</v>
      </c>
      <c r="M138" s="4" t="str">
        <f t="shared" si="46"/>
        <v>oui</v>
      </c>
      <c r="N138" s="4" t="str">
        <f t="shared" si="47"/>
        <v>oui</v>
      </c>
      <c r="O138" s="4" t="str">
        <f t="shared" si="48"/>
        <v>nul</v>
      </c>
      <c r="P138" s="4" t="str">
        <f t="shared" si="49"/>
        <v>nul</v>
      </c>
      <c r="Q138" s="8">
        <f t="shared" si="50"/>
        <v>0</v>
      </c>
      <c r="R138" s="8">
        <f t="shared" si="51"/>
        <v>0</v>
      </c>
      <c r="S138" s="4" t="str">
        <f t="shared" si="52"/>
        <v>aucune</v>
      </c>
      <c r="T138" s="4" t="str">
        <f t="shared" si="42"/>
        <v>aucune</v>
      </c>
      <c r="U138" s="4" t="str">
        <f t="shared" si="43"/>
        <v>aucune</v>
      </c>
      <c r="V138" s="4" t="str">
        <f t="shared" si="53"/>
        <v>non</v>
      </c>
      <c r="W138" s="4" t="str">
        <f t="shared" si="54"/>
        <v>non</v>
      </c>
      <c r="X138" s="4" t="str">
        <f t="shared" si="55"/>
        <v>non</v>
      </c>
      <c r="Y138" s="4" t="str">
        <f t="shared" si="56"/>
        <v>non</v>
      </c>
      <c r="Z138" s="4" t="str">
        <f t="shared" si="57"/>
        <v>non</v>
      </c>
      <c r="AA138" s="4" t="str">
        <f t="shared" si="58"/>
        <v>non</v>
      </c>
      <c r="AB138" s="4" t="str">
        <f t="shared" si="59"/>
        <v>non</v>
      </c>
      <c r="AC138" s="4" t="str">
        <f t="shared" si="60"/>
        <v>non</v>
      </c>
      <c r="AD138" s="4" t="str">
        <f t="shared" si="61"/>
        <v>non</v>
      </c>
      <c r="AE138" s="4" t="str">
        <f t="shared" si="62"/>
        <v>non</v>
      </c>
    </row>
    <row r="139" spans="1:31">
      <c r="A139" s="22" t="s">
        <v>24</v>
      </c>
      <c r="B139" s="5"/>
      <c r="C139" s="5"/>
      <c r="D139" s="4"/>
      <c r="E139" s="8"/>
      <c r="F139" s="8"/>
      <c r="G139" s="8" t="str">
        <f t="shared" si="44"/>
        <v>-</v>
      </c>
      <c r="H139" s="4"/>
      <c r="I139" s="4"/>
      <c r="J139" s="8"/>
      <c r="K139" s="8"/>
      <c r="L139" s="6" t="str">
        <f t="shared" si="45"/>
        <v>-</v>
      </c>
      <c r="M139" s="4" t="str">
        <f t="shared" si="46"/>
        <v>oui</v>
      </c>
      <c r="N139" s="4" t="str">
        <f t="shared" si="47"/>
        <v>oui</v>
      </c>
      <c r="O139" s="4" t="str">
        <f t="shared" si="48"/>
        <v>nul</v>
      </c>
      <c r="P139" s="4" t="str">
        <f t="shared" si="49"/>
        <v>nul</v>
      </c>
      <c r="Q139" s="8">
        <f t="shared" si="50"/>
        <v>0</v>
      </c>
      <c r="R139" s="8">
        <f t="shared" si="51"/>
        <v>0</v>
      </c>
      <c r="S139" s="4" t="str">
        <f t="shared" si="52"/>
        <v>aucune</v>
      </c>
      <c r="T139" s="4" t="str">
        <f t="shared" si="42"/>
        <v>aucune</v>
      </c>
      <c r="U139" s="4" t="str">
        <f t="shared" si="43"/>
        <v>aucune</v>
      </c>
      <c r="V139" s="4" t="str">
        <f t="shared" si="53"/>
        <v>non</v>
      </c>
      <c r="W139" s="4" t="str">
        <f t="shared" si="54"/>
        <v>non</v>
      </c>
      <c r="X139" s="4" t="str">
        <f t="shared" si="55"/>
        <v>non</v>
      </c>
      <c r="Y139" s="4" t="str">
        <f t="shared" si="56"/>
        <v>non</v>
      </c>
      <c r="Z139" s="4" t="str">
        <f t="shared" si="57"/>
        <v>non</v>
      </c>
      <c r="AA139" s="4" t="str">
        <f t="shared" si="58"/>
        <v>non</v>
      </c>
      <c r="AB139" s="4" t="str">
        <f t="shared" si="59"/>
        <v>non</v>
      </c>
      <c r="AC139" s="4" t="str">
        <f t="shared" si="60"/>
        <v>non</v>
      </c>
      <c r="AD139" s="4" t="str">
        <f t="shared" si="61"/>
        <v>non</v>
      </c>
      <c r="AE139" s="4" t="str">
        <f t="shared" si="62"/>
        <v>non</v>
      </c>
    </row>
    <row r="140" spans="1:31">
      <c r="A140" s="22" t="s">
        <v>24</v>
      </c>
      <c r="B140" s="5"/>
      <c r="C140" s="5"/>
      <c r="D140" s="4"/>
      <c r="E140" s="8"/>
      <c r="F140" s="8"/>
      <c r="G140" s="8" t="str">
        <f t="shared" si="44"/>
        <v>-</v>
      </c>
      <c r="H140" s="4"/>
      <c r="I140" s="4"/>
      <c r="J140" s="8"/>
      <c r="K140" s="8"/>
      <c r="L140" s="6" t="str">
        <f t="shared" si="45"/>
        <v>-</v>
      </c>
      <c r="M140" s="4" t="str">
        <f t="shared" si="46"/>
        <v>oui</v>
      </c>
      <c r="N140" s="4" t="str">
        <f t="shared" si="47"/>
        <v>oui</v>
      </c>
      <c r="O140" s="4" t="str">
        <f t="shared" si="48"/>
        <v>nul</v>
      </c>
      <c r="P140" s="4" t="str">
        <f t="shared" si="49"/>
        <v>nul</v>
      </c>
      <c r="Q140" s="8">
        <f t="shared" si="50"/>
        <v>0</v>
      </c>
      <c r="R140" s="8">
        <f t="shared" si="51"/>
        <v>0</v>
      </c>
      <c r="S140" s="4" t="str">
        <f t="shared" si="52"/>
        <v>aucune</v>
      </c>
      <c r="T140" s="4" t="str">
        <f t="shared" si="42"/>
        <v>aucune</v>
      </c>
      <c r="U140" s="4" t="str">
        <f t="shared" si="43"/>
        <v>aucune</v>
      </c>
      <c r="V140" s="4" t="str">
        <f t="shared" si="53"/>
        <v>non</v>
      </c>
      <c r="W140" s="4" t="str">
        <f t="shared" si="54"/>
        <v>non</v>
      </c>
      <c r="X140" s="4" t="str">
        <f t="shared" si="55"/>
        <v>non</v>
      </c>
      <c r="Y140" s="4" t="str">
        <f t="shared" si="56"/>
        <v>non</v>
      </c>
      <c r="Z140" s="4" t="str">
        <f t="shared" si="57"/>
        <v>non</v>
      </c>
      <c r="AA140" s="4" t="str">
        <f t="shared" si="58"/>
        <v>non</v>
      </c>
      <c r="AB140" s="4" t="str">
        <f t="shared" si="59"/>
        <v>non</v>
      </c>
      <c r="AC140" s="4" t="str">
        <f t="shared" si="60"/>
        <v>non</v>
      </c>
      <c r="AD140" s="4" t="str">
        <f t="shared" si="61"/>
        <v>non</v>
      </c>
      <c r="AE140" s="4" t="str">
        <f t="shared" si="62"/>
        <v>non</v>
      </c>
    </row>
    <row r="141" spans="1:31">
      <c r="A141" s="22" t="s">
        <v>24</v>
      </c>
      <c r="B141" s="5"/>
      <c r="C141" s="5"/>
      <c r="D141" s="4"/>
      <c r="E141" s="8"/>
      <c r="F141" s="8"/>
      <c r="G141" s="8" t="str">
        <f t="shared" si="44"/>
        <v>-</v>
      </c>
      <c r="H141" s="4"/>
      <c r="I141" s="4"/>
      <c r="J141" s="8"/>
      <c r="K141" s="8"/>
      <c r="L141" s="6" t="str">
        <f t="shared" si="45"/>
        <v>-</v>
      </c>
      <c r="M141" s="4" t="str">
        <f t="shared" si="46"/>
        <v>oui</v>
      </c>
      <c r="N141" s="4" t="str">
        <f t="shared" si="47"/>
        <v>oui</v>
      </c>
      <c r="O141" s="4" t="str">
        <f t="shared" si="48"/>
        <v>nul</v>
      </c>
      <c r="P141" s="4" t="str">
        <f t="shared" si="49"/>
        <v>nul</v>
      </c>
      <c r="Q141" s="8">
        <f t="shared" si="50"/>
        <v>0</v>
      </c>
      <c r="R141" s="8">
        <f t="shared" si="51"/>
        <v>0</v>
      </c>
      <c r="S141" s="4" t="str">
        <f t="shared" si="52"/>
        <v>aucune</v>
      </c>
      <c r="T141" s="4" t="str">
        <f t="shared" si="42"/>
        <v>aucune</v>
      </c>
      <c r="U141" s="4" t="str">
        <f t="shared" si="43"/>
        <v>aucune</v>
      </c>
      <c r="V141" s="4" t="str">
        <f t="shared" si="53"/>
        <v>non</v>
      </c>
      <c r="W141" s="4" t="str">
        <f t="shared" si="54"/>
        <v>non</v>
      </c>
      <c r="X141" s="4" t="str">
        <f t="shared" si="55"/>
        <v>non</v>
      </c>
      <c r="Y141" s="4" t="str">
        <f t="shared" si="56"/>
        <v>non</v>
      </c>
      <c r="Z141" s="4" t="str">
        <f t="shared" si="57"/>
        <v>non</v>
      </c>
      <c r="AA141" s="4" t="str">
        <f t="shared" si="58"/>
        <v>non</v>
      </c>
      <c r="AB141" s="4" t="str">
        <f t="shared" si="59"/>
        <v>non</v>
      </c>
      <c r="AC141" s="4" t="str">
        <f t="shared" si="60"/>
        <v>non</v>
      </c>
      <c r="AD141" s="4" t="str">
        <f t="shared" si="61"/>
        <v>non</v>
      </c>
      <c r="AE141" s="4" t="str">
        <f t="shared" si="62"/>
        <v>non</v>
      </c>
    </row>
    <row r="142" spans="1:31">
      <c r="A142" s="22" t="s">
        <v>24</v>
      </c>
      <c r="B142" s="5"/>
      <c r="C142" s="5"/>
      <c r="D142" s="4"/>
      <c r="E142" s="8"/>
      <c r="F142" s="8"/>
      <c r="G142" s="8" t="str">
        <f t="shared" si="44"/>
        <v>-</v>
      </c>
      <c r="H142" s="4"/>
      <c r="I142" s="4"/>
      <c r="J142" s="8"/>
      <c r="K142" s="8"/>
      <c r="L142" s="6" t="str">
        <f t="shared" si="45"/>
        <v>-</v>
      </c>
      <c r="M142" s="4" t="str">
        <f t="shared" si="46"/>
        <v>oui</v>
      </c>
      <c r="N142" s="4" t="str">
        <f t="shared" si="47"/>
        <v>oui</v>
      </c>
      <c r="O142" s="4" t="str">
        <f t="shared" si="48"/>
        <v>nul</v>
      </c>
      <c r="P142" s="4" t="str">
        <f t="shared" si="49"/>
        <v>nul</v>
      </c>
      <c r="Q142" s="8">
        <f t="shared" si="50"/>
        <v>0</v>
      </c>
      <c r="R142" s="8">
        <f t="shared" si="51"/>
        <v>0</v>
      </c>
      <c r="S142" s="4" t="str">
        <f t="shared" si="52"/>
        <v>aucune</v>
      </c>
      <c r="T142" s="4" t="str">
        <f t="shared" si="42"/>
        <v>aucune</v>
      </c>
      <c r="U142" s="4" t="str">
        <f t="shared" si="43"/>
        <v>aucune</v>
      </c>
      <c r="V142" s="4" t="str">
        <f t="shared" si="53"/>
        <v>non</v>
      </c>
      <c r="W142" s="4" t="str">
        <f t="shared" si="54"/>
        <v>non</v>
      </c>
      <c r="X142" s="4" t="str">
        <f t="shared" si="55"/>
        <v>non</v>
      </c>
      <c r="Y142" s="4" t="str">
        <f t="shared" si="56"/>
        <v>non</v>
      </c>
      <c r="Z142" s="4" t="str">
        <f t="shared" si="57"/>
        <v>non</v>
      </c>
      <c r="AA142" s="4" t="str">
        <f t="shared" si="58"/>
        <v>non</v>
      </c>
      <c r="AB142" s="4" t="str">
        <f t="shared" si="59"/>
        <v>non</v>
      </c>
      <c r="AC142" s="4" t="str">
        <f t="shared" si="60"/>
        <v>non</v>
      </c>
      <c r="AD142" s="4" t="str">
        <f t="shared" si="61"/>
        <v>non</v>
      </c>
      <c r="AE142" s="4" t="str">
        <f t="shared" si="62"/>
        <v>non</v>
      </c>
    </row>
    <row r="143" spans="1:31">
      <c r="A143" s="22" t="s">
        <v>24</v>
      </c>
      <c r="B143" s="5"/>
      <c r="C143" s="5"/>
      <c r="D143" s="4"/>
      <c r="E143" s="8"/>
      <c r="F143" s="8"/>
      <c r="G143" s="8" t="str">
        <f t="shared" si="44"/>
        <v>-</v>
      </c>
      <c r="H143" s="4"/>
      <c r="I143" s="4"/>
      <c r="J143" s="8"/>
      <c r="K143" s="8"/>
      <c r="L143" s="6" t="str">
        <f t="shared" si="45"/>
        <v>-</v>
      </c>
      <c r="M143" s="4" t="str">
        <f t="shared" si="46"/>
        <v>oui</v>
      </c>
      <c r="N143" s="4" t="str">
        <f t="shared" si="47"/>
        <v>oui</v>
      </c>
      <c r="O143" s="4" t="str">
        <f t="shared" si="48"/>
        <v>nul</v>
      </c>
      <c r="P143" s="4" t="str">
        <f t="shared" si="49"/>
        <v>nul</v>
      </c>
      <c r="Q143" s="8">
        <f t="shared" si="50"/>
        <v>0</v>
      </c>
      <c r="R143" s="8">
        <f t="shared" si="51"/>
        <v>0</v>
      </c>
      <c r="S143" s="4" t="str">
        <f t="shared" si="52"/>
        <v>aucune</v>
      </c>
      <c r="T143" s="4" t="str">
        <f t="shared" si="42"/>
        <v>aucune</v>
      </c>
      <c r="U143" s="4" t="str">
        <f t="shared" si="43"/>
        <v>aucune</v>
      </c>
      <c r="V143" s="4" t="str">
        <f t="shared" si="53"/>
        <v>non</v>
      </c>
      <c r="W143" s="4" t="str">
        <f t="shared" si="54"/>
        <v>non</v>
      </c>
      <c r="X143" s="4" t="str">
        <f t="shared" si="55"/>
        <v>non</v>
      </c>
      <c r="Y143" s="4" t="str">
        <f t="shared" si="56"/>
        <v>non</v>
      </c>
      <c r="Z143" s="4" t="str">
        <f t="shared" si="57"/>
        <v>non</v>
      </c>
      <c r="AA143" s="4" t="str">
        <f t="shared" si="58"/>
        <v>non</v>
      </c>
      <c r="AB143" s="4" t="str">
        <f t="shared" si="59"/>
        <v>non</v>
      </c>
      <c r="AC143" s="4" t="str">
        <f t="shared" si="60"/>
        <v>non</v>
      </c>
      <c r="AD143" s="4" t="str">
        <f t="shared" si="61"/>
        <v>non</v>
      </c>
      <c r="AE143" s="4" t="str">
        <f t="shared" si="62"/>
        <v>non</v>
      </c>
    </row>
    <row r="144" spans="1:31">
      <c r="A144" s="22" t="s">
        <v>24</v>
      </c>
      <c r="B144" s="5"/>
      <c r="C144" s="5"/>
      <c r="D144" s="4"/>
      <c r="E144" s="8"/>
      <c r="F144" s="8"/>
      <c r="G144" s="8" t="str">
        <f t="shared" si="44"/>
        <v>-</v>
      </c>
      <c r="H144" s="4"/>
      <c r="I144" s="4"/>
      <c r="J144" s="8"/>
      <c r="K144" s="8"/>
      <c r="L144" s="6" t="str">
        <f t="shared" si="45"/>
        <v>-</v>
      </c>
      <c r="M144" s="4" t="str">
        <f t="shared" si="46"/>
        <v>oui</v>
      </c>
      <c r="N144" s="4" t="str">
        <f t="shared" si="47"/>
        <v>oui</v>
      </c>
      <c r="O144" s="4" t="str">
        <f t="shared" si="48"/>
        <v>nul</v>
      </c>
      <c r="P144" s="4" t="str">
        <f t="shared" si="49"/>
        <v>nul</v>
      </c>
      <c r="Q144" s="8">
        <f t="shared" si="50"/>
        <v>0</v>
      </c>
      <c r="R144" s="8">
        <f t="shared" si="51"/>
        <v>0</v>
      </c>
      <c r="S144" s="4" t="str">
        <f t="shared" si="52"/>
        <v>aucune</v>
      </c>
      <c r="T144" s="4" t="str">
        <f t="shared" si="42"/>
        <v>aucune</v>
      </c>
      <c r="U144" s="4" t="str">
        <f t="shared" si="43"/>
        <v>aucune</v>
      </c>
      <c r="V144" s="4" t="str">
        <f t="shared" si="53"/>
        <v>non</v>
      </c>
      <c r="W144" s="4" t="str">
        <f t="shared" si="54"/>
        <v>non</v>
      </c>
      <c r="X144" s="4" t="str">
        <f t="shared" si="55"/>
        <v>non</v>
      </c>
      <c r="Y144" s="4" t="str">
        <f t="shared" si="56"/>
        <v>non</v>
      </c>
      <c r="Z144" s="4" t="str">
        <f t="shared" si="57"/>
        <v>non</v>
      </c>
      <c r="AA144" s="4" t="str">
        <f t="shared" si="58"/>
        <v>non</v>
      </c>
      <c r="AB144" s="4" t="str">
        <f t="shared" si="59"/>
        <v>non</v>
      </c>
      <c r="AC144" s="4" t="str">
        <f t="shared" si="60"/>
        <v>non</v>
      </c>
      <c r="AD144" s="4" t="str">
        <f t="shared" si="61"/>
        <v>non</v>
      </c>
      <c r="AE144" s="4" t="str">
        <f t="shared" si="62"/>
        <v>non</v>
      </c>
    </row>
    <row r="145" spans="1:31">
      <c r="A145" s="22" t="s">
        <v>24</v>
      </c>
      <c r="B145" s="5"/>
      <c r="C145" s="5"/>
      <c r="D145" s="4"/>
      <c r="E145" s="8"/>
      <c r="F145" s="8"/>
      <c r="G145" s="8" t="str">
        <f t="shared" si="44"/>
        <v>-</v>
      </c>
      <c r="H145" s="4"/>
      <c r="I145" s="4"/>
      <c r="J145" s="8"/>
      <c r="K145" s="8"/>
      <c r="L145" s="6" t="str">
        <f t="shared" si="45"/>
        <v>-</v>
      </c>
      <c r="M145" s="4" t="str">
        <f t="shared" si="46"/>
        <v>oui</v>
      </c>
      <c r="N145" s="4" t="str">
        <f t="shared" si="47"/>
        <v>oui</v>
      </c>
      <c r="O145" s="4" t="str">
        <f t="shared" si="48"/>
        <v>nul</v>
      </c>
      <c r="P145" s="4" t="str">
        <f t="shared" si="49"/>
        <v>nul</v>
      </c>
      <c r="Q145" s="8">
        <f t="shared" si="50"/>
        <v>0</v>
      </c>
      <c r="R145" s="8">
        <f t="shared" si="51"/>
        <v>0</v>
      </c>
      <c r="S145" s="4" t="str">
        <f t="shared" si="52"/>
        <v>aucune</v>
      </c>
      <c r="T145" s="4" t="str">
        <f t="shared" si="42"/>
        <v>aucune</v>
      </c>
      <c r="U145" s="4" t="str">
        <f t="shared" si="43"/>
        <v>aucune</v>
      </c>
      <c r="V145" s="4" t="str">
        <f t="shared" si="53"/>
        <v>non</v>
      </c>
      <c r="W145" s="4" t="str">
        <f t="shared" si="54"/>
        <v>non</v>
      </c>
      <c r="X145" s="4" t="str">
        <f t="shared" si="55"/>
        <v>non</v>
      </c>
      <c r="Y145" s="4" t="str">
        <f t="shared" si="56"/>
        <v>non</v>
      </c>
      <c r="Z145" s="4" t="str">
        <f t="shared" si="57"/>
        <v>non</v>
      </c>
      <c r="AA145" s="4" t="str">
        <f t="shared" si="58"/>
        <v>non</v>
      </c>
      <c r="AB145" s="4" t="str">
        <f t="shared" si="59"/>
        <v>non</v>
      </c>
      <c r="AC145" s="4" t="str">
        <f t="shared" si="60"/>
        <v>non</v>
      </c>
      <c r="AD145" s="4" t="str">
        <f t="shared" si="61"/>
        <v>non</v>
      </c>
      <c r="AE145" s="4" t="str">
        <f t="shared" si="62"/>
        <v>non</v>
      </c>
    </row>
    <row r="146" spans="1:31">
      <c r="A146" s="22" t="s">
        <v>24</v>
      </c>
      <c r="B146" s="5"/>
      <c r="C146" s="5"/>
      <c r="D146" s="4"/>
      <c r="E146" s="8"/>
      <c r="F146" s="8"/>
      <c r="G146" s="8" t="str">
        <f t="shared" si="44"/>
        <v>-</v>
      </c>
      <c r="H146" s="4"/>
      <c r="I146" s="4"/>
      <c r="J146" s="8"/>
      <c r="K146" s="8"/>
      <c r="L146" s="6" t="str">
        <f t="shared" si="45"/>
        <v>-</v>
      </c>
      <c r="M146" s="4" t="str">
        <f t="shared" si="46"/>
        <v>oui</v>
      </c>
      <c r="N146" s="4" t="str">
        <f t="shared" si="47"/>
        <v>oui</v>
      </c>
      <c r="O146" s="4" t="str">
        <f t="shared" si="48"/>
        <v>nul</v>
      </c>
      <c r="P146" s="4" t="str">
        <f t="shared" si="49"/>
        <v>nul</v>
      </c>
      <c r="Q146" s="8">
        <f t="shared" si="50"/>
        <v>0</v>
      </c>
      <c r="R146" s="8">
        <f t="shared" si="51"/>
        <v>0</v>
      </c>
      <c r="S146" s="4" t="str">
        <f t="shared" si="52"/>
        <v>aucune</v>
      </c>
      <c r="T146" s="4" t="str">
        <f t="shared" si="42"/>
        <v>aucune</v>
      </c>
      <c r="U146" s="4" t="str">
        <f t="shared" si="43"/>
        <v>aucune</v>
      </c>
      <c r="V146" s="4" t="str">
        <f t="shared" si="53"/>
        <v>non</v>
      </c>
      <c r="W146" s="4" t="str">
        <f t="shared" si="54"/>
        <v>non</v>
      </c>
      <c r="X146" s="4" t="str">
        <f t="shared" si="55"/>
        <v>non</v>
      </c>
      <c r="Y146" s="4" t="str">
        <f t="shared" si="56"/>
        <v>non</v>
      </c>
      <c r="Z146" s="4" t="str">
        <f t="shared" si="57"/>
        <v>non</v>
      </c>
      <c r="AA146" s="4" t="str">
        <f t="shared" si="58"/>
        <v>non</v>
      </c>
      <c r="AB146" s="4" t="str">
        <f t="shared" si="59"/>
        <v>non</v>
      </c>
      <c r="AC146" s="4" t="str">
        <f t="shared" si="60"/>
        <v>non</v>
      </c>
      <c r="AD146" s="4" t="str">
        <f t="shared" si="61"/>
        <v>non</v>
      </c>
      <c r="AE146" s="4" t="str">
        <f t="shared" si="62"/>
        <v>non</v>
      </c>
    </row>
    <row r="147" spans="1:31">
      <c r="A147" s="22" t="s">
        <v>24</v>
      </c>
      <c r="B147" s="5"/>
      <c r="C147" s="5"/>
      <c r="D147" s="4"/>
      <c r="E147" s="8"/>
      <c r="F147" s="8"/>
      <c r="G147" s="8" t="str">
        <f t="shared" si="44"/>
        <v>-</v>
      </c>
      <c r="H147" s="4"/>
      <c r="I147" s="4"/>
      <c r="J147" s="8"/>
      <c r="K147" s="8"/>
      <c r="L147" s="6" t="str">
        <f t="shared" si="45"/>
        <v>-</v>
      </c>
      <c r="M147" s="4" t="str">
        <f t="shared" si="46"/>
        <v>oui</v>
      </c>
      <c r="N147" s="4" t="str">
        <f t="shared" si="47"/>
        <v>oui</v>
      </c>
      <c r="O147" s="4" t="str">
        <f t="shared" si="48"/>
        <v>nul</v>
      </c>
      <c r="P147" s="4" t="str">
        <f t="shared" si="49"/>
        <v>nul</v>
      </c>
      <c r="Q147" s="8">
        <f t="shared" si="50"/>
        <v>0</v>
      </c>
      <c r="R147" s="8">
        <f t="shared" si="51"/>
        <v>0</v>
      </c>
      <c r="S147" s="4" t="str">
        <f t="shared" si="52"/>
        <v>aucune</v>
      </c>
      <c r="T147" s="4" t="str">
        <f t="shared" si="42"/>
        <v>aucune</v>
      </c>
      <c r="U147" s="4" t="str">
        <f t="shared" si="43"/>
        <v>aucune</v>
      </c>
      <c r="V147" s="4" t="str">
        <f t="shared" si="53"/>
        <v>non</v>
      </c>
      <c r="W147" s="4" t="str">
        <f t="shared" si="54"/>
        <v>non</v>
      </c>
      <c r="X147" s="4" t="str">
        <f t="shared" si="55"/>
        <v>non</v>
      </c>
      <c r="Y147" s="4" t="str">
        <f t="shared" si="56"/>
        <v>non</v>
      </c>
      <c r="Z147" s="4" t="str">
        <f t="shared" si="57"/>
        <v>non</v>
      </c>
      <c r="AA147" s="4" t="str">
        <f t="shared" si="58"/>
        <v>non</v>
      </c>
      <c r="AB147" s="4" t="str">
        <f t="shared" si="59"/>
        <v>non</v>
      </c>
      <c r="AC147" s="4" t="str">
        <f t="shared" si="60"/>
        <v>non</v>
      </c>
      <c r="AD147" s="4" t="str">
        <f t="shared" si="61"/>
        <v>non</v>
      </c>
      <c r="AE147" s="4" t="str">
        <f t="shared" si="62"/>
        <v>non</v>
      </c>
    </row>
    <row r="148" spans="1:31">
      <c r="A148" s="22" t="s">
        <v>24</v>
      </c>
      <c r="B148" s="5"/>
      <c r="C148" s="5"/>
      <c r="D148" s="4"/>
      <c r="E148" s="8"/>
      <c r="F148" s="8"/>
      <c r="G148" s="8" t="str">
        <f t="shared" si="44"/>
        <v>-</v>
      </c>
      <c r="H148" s="4"/>
      <c r="I148" s="4"/>
      <c r="J148" s="8"/>
      <c r="K148" s="8"/>
      <c r="L148" s="6" t="str">
        <f t="shared" si="45"/>
        <v>-</v>
      </c>
      <c r="M148" s="4" t="str">
        <f t="shared" si="46"/>
        <v>oui</v>
      </c>
      <c r="N148" s="4" t="str">
        <f t="shared" si="47"/>
        <v>oui</v>
      </c>
      <c r="O148" s="4" t="str">
        <f t="shared" si="48"/>
        <v>nul</v>
      </c>
      <c r="P148" s="4" t="str">
        <f t="shared" si="49"/>
        <v>nul</v>
      </c>
      <c r="Q148" s="8">
        <f t="shared" si="50"/>
        <v>0</v>
      </c>
      <c r="R148" s="8">
        <f t="shared" si="51"/>
        <v>0</v>
      </c>
      <c r="S148" s="4" t="str">
        <f t="shared" si="52"/>
        <v>aucune</v>
      </c>
      <c r="T148" s="4" t="str">
        <f t="shared" si="42"/>
        <v>aucune</v>
      </c>
      <c r="U148" s="4" t="str">
        <f t="shared" si="43"/>
        <v>aucune</v>
      </c>
      <c r="V148" s="4" t="str">
        <f t="shared" si="53"/>
        <v>non</v>
      </c>
      <c r="W148" s="4" t="str">
        <f t="shared" si="54"/>
        <v>non</v>
      </c>
      <c r="X148" s="4" t="str">
        <f t="shared" si="55"/>
        <v>non</v>
      </c>
      <c r="Y148" s="4" t="str">
        <f t="shared" si="56"/>
        <v>non</v>
      </c>
      <c r="Z148" s="4" t="str">
        <f t="shared" si="57"/>
        <v>non</v>
      </c>
      <c r="AA148" s="4" t="str">
        <f t="shared" si="58"/>
        <v>non</v>
      </c>
      <c r="AB148" s="4" t="str">
        <f t="shared" si="59"/>
        <v>non</v>
      </c>
      <c r="AC148" s="4" t="str">
        <f t="shared" si="60"/>
        <v>non</v>
      </c>
      <c r="AD148" s="4" t="str">
        <f t="shared" si="61"/>
        <v>non</v>
      </c>
      <c r="AE148" s="4" t="str">
        <f t="shared" si="62"/>
        <v>non</v>
      </c>
    </row>
    <row r="149" spans="1:31">
      <c r="A149" s="22" t="s">
        <v>24</v>
      </c>
      <c r="B149" s="5"/>
      <c r="C149" s="5"/>
      <c r="D149" s="4"/>
      <c r="E149" s="8"/>
      <c r="F149" s="8"/>
      <c r="G149" s="8" t="str">
        <f t="shared" si="44"/>
        <v>-</v>
      </c>
      <c r="H149" s="4"/>
      <c r="I149" s="4"/>
      <c r="J149" s="8"/>
      <c r="K149" s="8"/>
      <c r="L149" s="6" t="str">
        <f t="shared" si="45"/>
        <v>-</v>
      </c>
      <c r="M149" s="4" t="str">
        <f t="shared" si="46"/>
        <v>oui</v>
      </c>
      <c r="N149" s="4" t="str">
        <f t="shared" si="47"/>
        <v>oui</v>
      </c>
      <c r="O149" s="4" t="str">
        <f t="shared" si="48"/>
        <v>nul</v>
      </c>
      <c r="P149" s="4" t="str">
        <f t="shared" si="49"/>
        <v>nul</v>
      </c>
      <c r="Q149" s="8">
        <f t="shared" si="50"/>
        <v>0</v>
      </c>
      <c r="R149" s="8">
        <f t="shared" si="51"/>
        <v>0</v>
      </c>
      <c r="S149" s="4" t="str">
        <f t="shared" si="52"/>
        <v>aucune</v>
      </c>
      <c r="T149" s="4" t="str">
        <f t="shared" si="42"/>
        <v>aucune</v>
      </c>
      <c r="U149" s="4" t="str">
        <f t="shared" si="43"/>
        <v>aucune</v>
      </c>
      <c r="V149" s="4" t="str">
        <f t="shared" si="53"/>
        <v>non</v>
      </c>
      <c r="W149" s="4" t="str">
        <f t="shared" si="54"/>
        <v>non</v>
      </c>
      <c r="X149" s="4" t="str">
        <f t="shared" si="55"/>
        <v>non</v>
      </c>
      <c r="Y149" s="4" t="str">
        <f t="shared" si="56"/>
        <v>non</v>
      </c>
      <c r="Z149" s="4" t="str">
        <f t="shared" si="57"/>
        <v>non</v>
      </c>
      <c r="AA149" s="4" t="str">
        <f t="shared" si="58"/>
        <v>non</v>
      </c>
      <c r="AB149" s="4" t="str">
        <f t="shared" si="59"/>
        <v>non</v>
      </c>
      <c r="AC149" s="4" t="str">
        <f t="shared" si="60"/>
        <v>non</v>
      </c>
      <c r="AD149" s="4" t="str">
        <f t="shared" si="61"/>
        <v>non</v>
      </c>
      <c r="AE149" s="4" t="str">
        <f t="shared" si="62"/>
        <v>non</v>
      </c>
    </row>
    <row r="150" spans="1:31">
      <c r="A150" s="22" t="s">
        <v>24</v>
      </c>
      <c r="B150" s="5"/>
      <c r="C150" s="5"/>
      <c r="D150" s="4"/>
      <c r="E150" s="8"/>
      <c r="F150" s="8"/>
      <c r="G150" s="8" t="str">
        <f t="shared" si="44"/>
        <v>-</v>
      </c>
      <c r="H150" s="4"/>
      <c r="I150" s="4"/>
      <c r="J150" s="8"/>
      <c r="K150" s="8"/>
      <c r="L150" s="6" t="str">
        <f t="shared" si="45"/>
        <v>-</v>
      </c>
      <c r="M150" s="4" t="str">
        <f t="shared" si="46"/>
        <v>oui</v>
      </c>
      <c r="N150" s="4" t="str">
        <f t="shared" si="47"/>
        <v>oui</v>
      </c>
      <c r="O150" s="4" t="str">
        <f t="shared" si="48"/>
        <v>nul</v>
      </c>
      <c r="P150" s="4" t="str">
        <f t="shared" si="49"/>
        <v>nul</v>
      </c>
      <c r="Q150" s="8">
        <f t="shared" si="50"/>
        <v>0</v>
      </c>
      <c r="R150" s="8">
        <f t="shared" si="51"/>
        <v>0</v>
      </c>
      <c r="S150" s="4" t="str">
        <f t="shared" si="52"/>
        <v>aucune</v>
      </c>
      <c r="T150" s="4" t="str">
        <f t="shared" si="42"/>
        <v>aucune</v>
      </c>
      <c r="U150" s="4" t="str">
        <f t="shared" si="43"/>
        <v>aucune</v>
      </c>
      <c r="V150" s="4" t="str">
        <f t="shared" si="53"/>
        <v>non</v>
      </c>
      <c r="W150" s="4" t="str">
        <f t="shared" si="54"/>
        <v>non</v>
      </c>
      <c r="X150" s="4" t="str">
        <f t="shared" si="55"/>
        <v>non</v>
      </c>
      <c r="Y150" s="4" t="str">
        <f t="shared" si="56"/>
        <v>non</v>
      </c>
      <c r="Z150" s="4" t="str">
        <f t="shared" si="57"/>
        <v>non</v>
      </c>
      <c r="AA150" s="4" t="str">
        <f t="shared" si="58"/>
        <v>non</v>
      </c>
      <c r="AB150" s="4" t="str">
        <f t="shared" si="59"/>
        <v>non</v>
      </c>
      <c r="AC150" s="4" t="str">
        <f t="shared" si="60"/>
        <v>non</v>
      </c>
      <c r="AD150" s="4" t="str">
        <f t="shared" si="61"/>
        <v>non</v>
      </c>
      <c r="AE150" s="4" t="str">
        <f t="shared" si="62"/>
        <v>non</v>
      </c>
    </row>
    <row r="151" spans="1:31">
      <c r="A151" s="22" t="s">
        <v>24</v>
      </c>
      <c r="B151" s="5"/>
      <c r="C151" s="5"/>
      <c r="D151" s="4"/>
      <c r="E151" s="8"/>
      <c r="F151" s="8"/>
      <c r="G151" s="8" t="str">
        <f t="shared" si="44"/>
        <v>-</v>
      </c>
      <c r="H151" s="4"/>
      <c r="I151" s="4"/>
      <c r="J151" s="8"/>
      <c r="K151" s="8"/>
      <c r="L151" s="6" t="str">
        <f t="shared" si="45"/>
        <v>-</v>
      </c>
      <c r="M151" s="4" t="str">
        <f t="shared" si="46"/>
        <v>oui</v>
      </c>
      <c r="N151" s="4" t="str">
        <f t="shared" si="47"/>
        <v>oui</v>
      </c>
      <c r="O151" s="4" t="str">
        <f t="shared" si="48"/>
        <v>nul</v>
      </c>
      <c r="P151" s="4" t="str">
        <f t="shared" si="49"/>
        <v>nul</v>
      </c>
      <c r="Q151" s="8">
        <f t="shared" si="50"/>
        <v>0</v>
      </c>
      <c r="R151" s="8">
        <f t="shared" si="51"/>
        <v>0</v>
      </c>
      <c r="S151" s="4" t="str">
        <f t="shared" si="52"/>
        <v>aucune</v>
      </c>
      <c r="T151" s="4" t="str">
        <f t="shared" si="42"/>
        <v>aucune</v>
      </c>
      <c r="U151" s="4" t="str">
        <f t="shared" si="43"/>
        <v>aucune</v>
      </c>
      <c r="V151" s="4" t="str">
        <f t="shared" si="53"/>
        <v>non</v>
      </c>
      <c r="W151" s="4" t="str">
        <f t="shared" si="54"/>
        <v>non</v>
      </c>
      <c r="X151" s="4" t="str">
        <f t="shared" si="55"/>
        <v>non</v>
      </c>
      <c r="Y151" s="4" t="str">
        <f t="shared" si="56"/>
        <v>non</v>
      </c>
      <c r="Z151" s="4" t="str">
        <f t="shared" si="57"/>
        <v>non</v>
      </c>
      <c r="AA151" s="4" t="str">
        <f t="shared" si="58"/>
        <v>non</v>
      </c>
      <c r="AB151" s="4" t="str">
        <f t="shared" si="59"/>
        <v>non</v>
      </c>
      <c r="AC151" s="4" t="str">
        <f t="shared" si="60"/>
        <v>non</v>
      </c>
      <c r="AD151" s="4" t="str">
        <f t="shared" si="61"/>
        <v>non</v>
      </c>
      <c r="AE151" s="4" t="str">
        <f t="shared" si="62"/>
        <v>non</v>
      </c>
    </row>
    <row r="152" spans="1:31">
      <c r="A152" s="22" t="s">
        <v>24</v>
      </c>
      <c r="B152" s="5"/>
      <c r="C152" s="5"/>
      <c r="D152" s="4"/>
      <c r="E152" s="8"/>
      <c r="F152" s="8"/>
      <c r="G152" s="8" t="str">
        <f t="shared" si="44"/>
        <v>-</v>
      </c>
      <c r="H152" s="4"/>
      <c r="I152" s="4"/>
      <c r="J152" s="8"/>
      <c r="K152" s="8"/>
      <c r="L152" s="6" t="str">
        <f t="shared" si="45"/>
        <v>-</v>
      </c>
      <c r="M152" s="4" t="str">
        <f t="shared" si="46"/>
        <v>oui</v>
      </c>
      <c r="N152" s="4" t="str">
        <f t="shared" si="47"/>
        <v>oui</v>
      </c>
      <c r="O152" s="4" t="str">
        <f t="shared" si="48"/>
        <v>nul</v>
      </c>
      <c r="P152" s="4" t="str">
        <f t="shared" si="49"/>
        <v>nul</v>
      </c>
      <c r="Q152" s="8">
        <f t="shared" si="50"/>
        <v>0</v>
      </c>
      <c r="R152" s="8">
        <f t="shared" si="51"/>
        <v>0</v>
      </c>
      <c r="S152" s="4" t="str">
        <f t="shared" si="52"/>
        <v>aucune</v>
      </c>
      <c r="T152" s="4" t="str">
        <f t="shared" si="42"/>
        <v>aucune</v>
      </c>
      <c r="U152" s="4" t="str">
        <f t="shared" si="43"/>
        <v>aucune</v>
      </c>
      <c r="V152" s="4" t="str">
        <f t="shared" si="53"/>
        <v>non</v>
      </c>
      <c r="W152" s="4" t="str">
        <f t="shared" si="54"/>
        <v>non</v>
      </c>
      <c r="X152" s="4" t="str">
        <f t="shared" si="55"/>
        <v>non</v>
      </c>
      <c r="Y152" s="4" t="str">
        <f t="shared" si="56"/>
        <v>non</v>
      </c>
      <c r="Z152" s="4" t="str">
        <f t="shared" si="57"/>
        <v>non</v>
      </c>
      <c r="AA152" s="4" t="str">
        <f t="shared" si="58"/>
        <v>non</v>
      </c>
      <c r="AB152" s="4" t="str">
        <f t="shared" si="59"/>
        <v>non</v>
      </c>
      <c r="AC152" s="4" t="str">
        <f t="shared" si="60"/>
        <v>non</v>
      </c>
      <c r="AD152" s="4" t="str">
        <f t="shared" si="61"/>
        <v>non</v>
      </c>
      <c r="AE152" s="4" t="str">
        <f t="shared" si="62"/>
        <v>non</v>
      </c>
    </row>
    <row r="153" spans="1:31">
      <c r="A153" s="22" t="s">
        <v>24</v>
      </c>
      <c r="B153" s="5"/>
      <c r="C153" s="5"/>
      <c r="D153" s="4"/>
      <c r="E153" s="8"/>
      <c r="F153" s="8"/>
      <c r="G153" s="8" t="str">
        <f t="shared" si="44"/>
        <v>-</v>
      </c>
      <c r="H153" s="4"/>
      <c r="I153" s="4"/>
      <c r="J153" s="8"/>
      <c r="K153" s="8"/>
      <c r="L153" s="6" t="str">
        <f t="shared" si="45"/>
        <v>-</v>
      </c>
      <c r="M153" s="4" t="str">
        <f t="shared" si="46"/>
        <v>oui</v>
      </c>
      <c r="N153" s="4" t="str">
        <f t="shared" si="47"/>
        <v>oui</v>
      </c>
      <c r="O153" s="4" t="str">
        <f t="shared" si="48"/>
        <v>nul</v>
      </c>
      <c r="P153" s="4" t="str">
        <f t="shared" si="49"/>
        <v>nul</v>
      </c>
      <c r="Q153" s="8">
        <f t="shared" si="50"/>
        <v>0</v>
      </c>
      <c r="R153" s="8">
        <f t="shared" si="51"/>
        <v>0</v>
      </c>
      <c r="S153" s="4" t="str">
        <f t="shared" si="52"/>
        <v>aucune</v>
      </c>
      <c r="T153" s="4" t="str">
        <f t="shared" si="42"/>
        <v>aucune</v>
      </c>
      <c r="U153" s="4" t="str">
        <f t="shared" si="43"/>
        <v>aucune</v>
      </c>
      <c r="V153" s="4" t="str">
        <f t="shared" si="53"/>
        <v>non</v>
      </c>
      <c r="W153" s="4" t="str">
        <f t="shared" si="54"/>
        <v>non</v>
      </c>
      <c r="X153" s="4" t="str">
        <f t="shared" si="55"/>
        <v>non</v>
      </c>
      <c r="Y153" s="4" t="str">
        <f t="shared" si="56"/>
        <v>non</v>
      </c>
      <c r="Z153" s="4" t="str">
        <f t="shared" si="57"/>
        <v>non</v>
      </c>
      <c r="AA153" s="4" t="str">
        <f t="shared" si="58"/>
        <v>non</v>
      </c>
      <c r="AB153" s="4" t="str">
        <f t="shared" si="59"/>
        <v>non</v>
      </c>
      <c r="AC153" s="4" t="str">
        <f t="shared" si="60"/>
        <v>non</v>
      </c>
      <c r="AD153" s="4" t="str">
        <f t="shared" si="61"/>
        <v>non</v>
      </c>
      <c r="AE153" s="4" t="str">
        <f t="shared" si="62"/>
        <v>non</v>
      </c>
    </row>
    <row r="154" spans="1:31">
      <c r="A154" s="22" t="s">
        <v>24</v>
      </c>
      <c r="B154" s="5"/>
      <c r="C154" s="5"/>
      <c r="D154" s="4"/>
      <c r="E154" s="8"/>
      <c r="F154" s="8"/>
      <c r="G154" s="8" t="str">
        <f t="shared" si="44"/>
        <v>-</v>
      </c>
      <c r="H154" s="4"/>
      <c r="I154" s="4"/>
      <c r="J154" s="8"/>
      <c r="K154" s="8"/>
      <c r="L154" s="6" t="str">
        <f t="shared" si="45"/>
        <v>-</v>
      </c>
      <c r="M154" s="4" t="str">
        <f t="shared" si="46"/>
        <v>oui</v>
      </c>
      <c r="N154" s="4" t="str">
        <f t="shared" si="47"/>
        <v>oui</v>
      </c>
      <c r="O154" s="4" t="str">
        <f t="shared" si="48"/>
        <v>nul</v>
      </c>
      <c r="P154" s="4" t="str">
        <f t="shared" si="49"/>
        <v>nul</v>
      </c>
      <c r="Q154" s="8">
        <f t="shared" si="50"/>
        <v>0</v>
      </c>
      <c r="R154" s="8">
        <f t="shared" si="51"/>
        <v>0</v>
      </c>
      <c r="S154" s="4" t="str">
        <f t="shared" si="52"/>
        <v>aucune</v>
      </c>
      <c r="T154" s="4" t="str">
        <f t="shared" si="42"/>
        <v>aucune</v>
      </c>
      <c r="U154" s="4" t="str">
        <f t="shared" si="43"/>
        <v>aucune</v>
      </c>
      <c r="V154" s="4" t="str">
        <f t="shared" si="53"/>
        <v>non</v>
      </c>
      <c r="W154" s="4" t="str">
        <f t="shared" si="54"/>
        <v>non</v>
      </c>
      <c r="X154" s="4" t="str">
        <f t="shared" si="55"/>
        <v>non</v>
      </c>
      <c r="Y154" s="4" t="str">
        <f t="shared" si="56"/>
        <v>non</v>
      </c>
      <c r="Z154" s="4" t="str">
        <f t="shared" si="57"/>
        <v>non</v>
      </c>
      <c r="AA154" s="4" t="str">
        <f t="shared" si="58"/>
        <v>non</v>
      </c>
      <c r="AB154" s="4" t="str">
        <f t="shared" si="59"/>
        <v>non</v>
      </c>
      <c r="AC154" s="4" t="str">
        <f t="shared" si="60"/>
        <v>non</v>
      </c>
      <c r="AD154" s="4" t="str">
        <f t="shared" si="61"/>
        <v>non</v>
      </c>
      <c r="AE154" s="4" t="str">
        <f t="shared" si="62"/>
        <v>non</v>
      </c>
    </row>
    <row r="155" spans="1:31">
      <c r="A155" s="22" t="s">
        <v>24</v>
      </c>
      <c r="B155" s="5"/>
      <c r="C155" s="5"/>
      <c r="D155" s="4"/>
      <c r="E155" s="8"/>
      <c r="F155" s="8"/>
      <c r="G155" s="8" t="str">
        <f t="shared" si="44"/>
        <v>-</v>
      </c>
      <c r="H155" s="4"/>
      <c r="I155" s="4"/>
      <c r="J155" s="8"/>
      <c r="K155" s="8"/>
      <c r="L155" s="6" t="str">
        <f t="shared" si="45"/>
        <v>-</v>
      </c>
      <c r="M155" s="4" t="str">
        <f t="shared" si="46"/>
        <v>oui</v>
      </c>
      <c r="N155" s="4" t="str">
        <f t="shared" si="47"/>
        <v>oui</v>
      </c>
      <c r="O155" s="4" t="str">
        <f t="shared" si="48"/>
        <v>nul</v>
      </c>
      <c r="P155" s="4" t="str">
        <f t="shared" si="49"/>
        <v>nul</v>
      </c>
      <c r="Q155" s="8">
        <f t="shared" si="50"/>
        <v>0</v>
      </c>
      <c r="R155" s="8">
        <f t="shared" si="51"/>
        <v>0</v>
      </c>
      <c r="S155" s="4" t="str">
        <f t="shared" si="52"/>
        <v>aucune</v>
      </c>
      <c r="T155" s="4" t="str">
        <f t="shared" si="42"/>
        <v>aucune</v>
      </c>
      <c r="U155" s="4" t="str">
        <f t="shared" si="43"/>
        <v>aucune</v>
      </c>
      <c r="V155" s="4" t="str">
        <f t="shared" si="53"/>
        <v>non</v>
      </c>
      <c r="W155" s="4" t="str">
        <f t="shared" si="54"/>
        <v>non</v>
      </c>
      <c r="X155" s="4" t="str">
        <f t="shared" si="55"/>
        <v>non</v>
      </c>
      <c r="Y155" s="4" t="str">
        <f t="shared" si="56"/>
        <v>non</v>
      </c>
      <c r="Z155" s="4" t="str">
        <f t="shared" si="57"/>
        <v>non</v>
      </c>
      <c r="AA155" s="4" t="str">
        <f t="shared" si="58"/>
        <v>non</v>
      </c>
      <c r="AB155" s="4" t="str">
        <f t="shared" si="59"/>
        <v>non</v>
      </c>
      <c r="AC155" s="4" t="str">
        <f t="shared" si="60"/>
        <v>non</v>
      </c>
      <c r="AD155" s="4" t="str">
        <f t="shared" si="61"/>
        <v>non</v>
      </c>
      <c r="AE155" s="4" t="str">
        <f t="shared" si="62"/>
        <v>non</v>
      </c>
    </row>
    <row r="156" spans="1:31">
      <c r="A156" s="22" t="s">
        <v>24</v>
      </c>
      <c r="B156" s="5"/>
      <c r="C156" s="5"/>
      <c r="D156" s="4"/>
      <c r="E156" s="8"/>
      <c r="F156" s="8"/>
      <c r="G156" s="8" t="str">
        <f t="shared" si="44"/>
        <v>-</v>
      </c>
      <c r="H156" s="4"/>
      <c r="I156" s="4"/>
      <c r="J156" s="8"/>
      <c r="K156" s="8"/>
      <c r="L156" s="6" t="str">
        <f t="shared" si="45"/>
        <v>-</v>
      </c>
      <c r="M156" s="4" t="str">
        <f t="shared" si="46"/>
        <v>oui</v>
      </c>
      <c r="N156" s="4" t="str">
        <f t="shared" si="47"/>
        <v>oui</v>
      </c>
      <c r="O156" s="4" t="str">
        <f t="shared" si="48"/>
        <v>nul</v>
      </c>
      <c r="P156" s="4" t="str">
        <f t="shared" si="49"/>
        <v>nul</v>
      </c>
      <c r="Q156" s="8">
        <f t="shared" si="50"/>
        <v>0</v>
      </c>
      <c r="R156" s="8">
        <f t="shared" si="51"/>
        <v>0</v>
      </c>
      <c r="S156" s="4" t="str">
        <f t="shared" si="52"/>
        <v>aucune</v>
      </c>
      <c r="T156" s="4" t="str">
        <f t="shared" si="42"/>
        <v>aucune</v>
      </c>
      <c r="U156" s="4" t="str">
        <f t="shared" si="43"/>
        <v>aucune</v>
      </c>
      <c r="V156" s="4" t="str">
        <f t="shared" si="53"/>
        <v>non</v>
      </c>
      <c r="W156" s="4" t="str">
        <f t="shared" si="54"/>
        <v>non</v>
      </c>
      <c r="X156" s="4" t="str">
        <f t="shared" si="55"/>
        <v>non</v>
      </c>
      <c r="Y156" s="4" t="str">
        <f t="shared" si="56"/>
        <v>non</v>
      </c>
      <c r="Z156" s="4" t="str">
        <f t="shared" si="57"/>
        <v>non</v>
      </c>
      <c r="AA156" s="4" t="str">
        <f t="shared" si="58"/>
        <v>non</v>
      </c>
      <c r="AB156" s="4" t="str">
        <f t="shared" si="59"/>
        <v>non</v>
      </c>
      <c r="AC156" s="4" t="str">
        <f t="shared" si="60"/>
        <v>non</v>
      </c>
      <c r="AD156" s="4" t="str">
        <f t="shared" si="61"/>
        <v>non</v>
      </c>
      <c r="AE156" s="4" t="str">
        <f t="shared" si="62"/>
        <v>non</v>
      </c>
    </row>
    <row r="157" spans="1:31">
      <c r="A157" s="22" t="s">
        <v>24</v>
      </c>
      <c r="B157" s="5"/>
      <c r="C157" s="5"/>
      <c r="D157" s="4"/>
      <c r="E157" s="8"/>
      <c r="F157" s="8"/>
      <c r="G157" s="8" t="str">
        <f t="shared" si="44"/>
        <v>-</v>
      </c>
      <c r="H157" s="4"/>
      <c r="I157" s="4"/>
      <c r="J157" s="8"/>
      <c r="K157" s="8"/>
      <c r="L157" s="6" t="str">
        <f t="shared" si="45"/>
        <v>-</v>
      </c>
      <c r="M157" s="4" t="str">
        <f t="shared" si="46"/>
        <v>oui</v>
      </c>
      <c r="N157" s="4" t="str">
        <f t="shared" si="47"/>
        <v>oui</v>
      </c>
      <c r="O157" s="4" t="str">
        <f t="shared" si="48"/>
        <v>nul</v>
      </c>
      <c r="P157" s="4" t="str">
        <f t="shared" si="49"/>
        <v>nul</v>
      </c>
      <c r="Q157" s="8">
        <f t="shared" si="50"/>
        <v>0</v>
      </c>
      <c r="R157" s="8">
        <f t="shared" si="51"/>
        <v>0</v>
      </c>
      <c r="S157" s="4" t="str">
        <f t="shared" si="52"/>
        <v>aucune</v>
      </c>
      <c r="T157" s="4" t="str">
        <f t="shared" si="42"/>
        <v>aucune</v>
      </c>
      <c r="U157" s="4" t="str">
        <f t="shared" si="43"/>
        <v>aucune</v>
      </c>
      <c r="V157" s="4" t="str">
        <f t="shared" si="53"/>
        <v>non</v>
      </c>
      <c r="W157" s="4" t="str">
        <f t="shared" si="54"/>
        <v>non</v>
      </c>
      <c r="X157" s="4" t="str">
        <f t="shared" si="55"/>
        <v>non</v>
      </c>
      <c r="Y157" s="4" t="str">
        <f t="shared" si="56"/>
        <v>non</v>
      </c>
      <c r="Z157" s="4" t="str">
        <f t="shared" si="57"/>
        <v>non</v>
      </c>
      <c r="AA157" s="4" t="str">
        <f t="shared" si="58"/>
        <v>non</v>
      </c>
      <c r="AB157" s="4" t="str">
        <f t="shared" si="59"/>
        <v>non</v>
      </c>
      <c r="AC157" s="4" t="str">
        <f t="shared" si="60"/>
        <v>non</v>
      </c>
      <c r="AD157" s="4" t="str">
        <f t="shared" si="61"/>
        <v>non</v>
      </c>
      <c r="AE157" s="4" t="str">
        <f t="shared" si="62"/>
        <v>non</v>
      </c>
    </row>
    <row r="158" spans="1:31">
      <c r="A158" s="22" t="s">
        <v>24</v>
      </c>
      <c r="B158" s="5"/>
      <c r="C158" s="5"/>
      <c r="D158" s="4"/>
      <c r="E158" s="8"/>
      <c r="F158" s="8"/>
      <c r="G158" s="8" t="str">
        <f t="shared" si="44"/>
        <v>-</v>
      </c>
      <c r="H158" s="4"/>
      <c r="I158" s="4"/>
      <c r="J158" s="8"/>
      <c r="K158" s="8"/>
      <c r="L158" s="6" t="str">
        <f t="shared" si="45"/>
        <v>-</v>
      </c>
      <c r="M158" s="4" t="str">
        <f t="shared" si="46"/>
        <v>oui</v>
      </c>
      <c r="N158" s="4" t="str">
        <f t="shared" si="47"/>
        <v>oui</v>
      </c>
      <c r="O158" s="4" t="str">
        <f t="shared" si="48"/>
        <v>nul</v>
      </c>
      <c r="P158" s="4" t="str">
        <f t="shared" si="49"/>
        <v>nul</v>
      </c>
      <c r="Q158" s="8">
        <f t="shared" si="50"/>
        <v>0</v>
      </c>
      <c r="R158" s="8">
        <f t="shared" si="51"/>
        <v>0</v>
      </c>
      <c r="S158" s="4" t="str">
        <f t="shared" si="52"/>
        <v>aucune</v>
      </c>
      <c r="T158" s="4" t="str">
        <f t="shared" si="42"/>
        <v>aucune</v>
      </c>
      <c r="U158" s="4" t="str">
        <f t="shared" si="43"/>
        <v>aucune</v>
      </c>
      <c r="V158" s="4" t="str">
        <f t="shared" si="53"/>
        <v>non</v>
      </c>
      <c r="W158" s="4" t="str">
        <f t="shared" si="54"/>
        <v>non</v>
      </c>
      <c r="X158" s="4" t="str">
        <f t="shared" si="55"/>
        <v>non</v>
      </c>
      <c r="Y158" s="4" t="str">
        <f t="shared" si="56"/>
        <v>non</v>
      </c>
      <c r="Z158" s="4" t="str">
        <f t="shared" si="57"/>
        <v>non</v>
      </c>
      <c r="AA158" s="4" t="str">
        <f t="shared" si="58"/>
        <v>non</v>
      </c>
      <c r="AB158" s="4" t="str">
        <f t="shared" si="59"/>
        <v>non</v>
      </c>
      <c r="AC158" s="4" t="str">
        <f t="shared" si="60"/>
        <v>non</v>
      </c>
      <c r="AD158" s="4" t="str">
        <f t="shared" si="61"/>
        <v>non</v>
      </c>
      <c r="AE158" s="4" t="str">
        <f t="shared" si="62"/>
        <v>non</v>
      </c>
    </row>
    <row r="159" spans="1:31">
      <c r="A159" s="22" t="s">
        <v>24</v>
      </c>
      <c r="B159" s="5"/>
      <c r="C159" s="5"/>
      <c r="D159" s="4"/>
      <c r="E159" s="8"/>
      <c r="F159" s="8"/>
      <c r="G159" s="8" t="str">
        <f t="shared" si="44"/>
        <v>-</v>
      </c>
      <c r="H159" s="4"/>
      <c r="I159" s="4"/>
      <c r="J159" s="8"/>
      <c r="K159" s="8"/>
      <c r="L159" s="6" t="str">
        <f t="shared" si="45"/>
        <v>-</v>
      </c>
      <c r="M159" s="4" t="str">
        <f t="shared" si="46"/>
        <v>oui</v>
      </c>
      <c r="N159" s="4" t="str">
        <f t="shared" si="47"/>
        <v>oui</v>
      </c>
      <c r="O159" s="4" t="str">
        <f t="shared" si="48"/>
        <v>nul</v>
      </c>
      <c r="P159" s="4" t="str">
        <f t="shared" si="49"/>
        <v>nul</v>
      </c>
      <c r="Q159" s="8">
        <f t="shared" si="50"/>
        <v>0</v>
      </c>
      <c r="R159" s="8">
        <f t="shared" si="51"/>
        <v>0</v>
      </c>
      <c r="S159" s="4" t="str">
        <f t="shared" si="52"/>
        <v>aucune</v>
      </c>
      <c r="T159" s="4" t="str">
        <f t="shared" si="42"/>
        <v>aucune</v>
      </c>
      <c r="U159" s="4" t="str">
        <f t="shared" si="43"/>
        <v>aucune</v>
      </c>
      <c r="V159" s="4" t="str">
        <f t="shared" si="53"/>
        <v>non</v>
      </c>
      <c r="W159" s="4" t="str">
        <f t="shared" si="54"/>
        <v>non</v>
      </c>
      <c r="X159" s="4" t="str">
        <f t="shared" si="55"/>
        <v>non</v>
      </c>
      <c r="Y159" s="4" t="str">
        <f t="shared" si="56"/>
        <v>non</v>
      </c>
      <c r="Z159" s="4" t="str">
        <f t="shared" si="57"/>
        <v>non</v>
      </c>
      <c r="AA159" s="4" t="str">
        <f t="shared" si="58"/>
        <v>non</v>
      </c>
      <c r="AB159" s="4" t="str">
        <f t="shared" si="59"/>
        <v>non</v>
      </c>
      <c r="AC159" s="4" t="str">
        <f t="shared" si="60"/>
        <v>non</v>
      </c>
      <c r="AD159" s="4" t="str">
        <f t="shared" si="61"/>
        <v>non</v>
      </c>
      <c r="AE159" s="4" t="str">
        <f t="shared" si="62"/>
        <v>non</v>
      </c>
    </row>
    <row r="160" spans="1:31">
      <c r="A160" s="22" t="s">
        <v>24</v>
      </c>
      <c r="B160" s="5"/>
      <c r="C160" s="5"/>
      <c r="D160" s="4"/>
      <c r="E160" s="8"/>
      <c r="F160" s="8"/>
      <c r="G160" s="8" t="str">
        <f t="shared" si="44"/>
        <v>-</v>
      </c>
      <c r="H160" s="4"/>
      <c r="I160" s="4"/>
      <c r="J160" s="8"/>
      <c r="K160" s="8"/>
      <c r="L160" s="6" t="str">
        <f t="shared" si="45"/>
        <v>-</v>
      </c>
      <c r="M160" s="4" t="str">
        <f t="shared" si="46"/>
        <v>oui</v>
      </c>
      <c r="N160" s="4" t="str">
        <f t="shared" si="47"/>
        <v>oui</v>
      </c>
      <c r="O160" s="4" t="str">
        <f t="shared" si="48"/>
        <v>nul</v>
      </c>
      <c r="P160" s="4" t="str">
        <f t="shared" si="49"/>
        <v>nul</v>
      </c>
      <c r="Q160" s="8">
        <f t="shared" si="50"/>
        <v>0</v>
      </c>
      <c r="R160" s="8">
        <f t="shared" si="51"/>
        <v>0</v>
      </c>
      <c r="S160" s="4" t="str">
        <f t="shared" si="52"/>
        <v>aucune</v>
      </c>
      <c r="T160" s="4" t="str">
        <f t="shared" si="42"/>
        <v>aucune</v>
      </c>
      <c r="U160" s="4" t="str">
        <f t="shared" si="43"/>
        <v>aucune</v>
      </c>
      <c r="V160" s="4" t="str">
        <f t="shared" si="53"/>
        <v>non</v>
      </c>
      <c r="W160" s="4" t="str">
        <f t="shared" si="54"/>
        <v>non</v>
      </c>
      <c r="X160" s="4" t="str">
        <f t="shared" si="55"/>
        <v>non</v>
      </c>
      <c r="Y160" s="4" t="str">
        <f t="shared" si="56"/>
        <v>non</v>
      </c>
      <c r="Z160" s="4" t="str">
        <f t="shared" si="57"/>
        <v>non</v>
      </c>
      <c r="AA160" s="4" t="str">
        <f t="shared" si="58"/>
        <v>non</v>
      </c>
      <c r="AB160" s="4" t="str">
        <f t="shared" si="59"/>
        <v>non</v>
      </c>
      <c r="AC160" s="4" t="str">
        <f t="shared" si="60"/>
        <v>non</v>
      </c>
      <c r="AD160" s="4" t="str">
        <f t="shared" si="61"/>
        <v>non</v>
      </c>
      <c r="AE160" s="4" t="str">
        <f t="shared" si="62"/>
        <v>non</v>
      </c>
    </row>
    <row r="161" spans="1:31">
      <c r="A161" s="22" t="s">
        <v>24</v>
      </c>
      <c r="B161" s="5"/>
      <c r="C161" s="5"/>
      <c r="D161" s="4"/>
      <c r="E161" s="8"/>
      <c r="F161" s="8"/>
      <c r="G161" s="8" t="str">
        <f t="shared" si="44"/>
        <v>-</v>
      </c>
      <c r="H161" s="4"/>
      <c r="I161" s="4"/>
      <c r="J161" s="8"/>
      <c r="K161" s="8"/>
      <c r="L161" s="6" t="str">
        <f t="shared" si="45"/>
        <v>-</v>
      </c>
      <c r="M161" s="4" t="str">
        <f t="shared" si="46"/>
        <v>oui</v>
      </c>
      <c r="N161" s="4" t="str">
        <f t="shared" si="47"/>
        <v>oui</v>
      </c>
      <c r="O161" s="4" t="str">
        <f t="shared" si="48"/>
        <v>nul</v>
      </c>
      <c r="P161" s="4" t="str">
        <f t="shared" si="49"/>
        <v>nul</v>
      </c>
      <c r="Q161" s="8">
        <f t="shared" si="50"/>
        <v>0</v>
      </c>
      <c r="R161" s="8">
        <f t="shared" si="51"/>
        <v>0</v>
      </c>
      <c r="S161" s="4" t="str">
        <f t="shared" si="52"/>
        <v>aucune</v>
      </c>
      <c r="T161" s="4" t="str">
        <f t="shared" si="42"/>
        <v>aucune</v>
      </c>
      <c r="U161" s="4" t="str">
        <f t="shared" si="43"/>
        <v>aucune</v>
      </c>
      <c r="V161" s="4" t="str">
        <f t="shared" si="53"/>
        <v>non</v>
      </c>
      <c r="W161" s="4" t="str">
        <f t="shared" si="54"/>
        <v>non</v>
      </c>
      <c r="X161" s="4" t="str">
        <f t="shared" si="55"/>
        <v>non</v>
      </c>
      <c r="Y161" s="4" t="str">
        <f t="shared" si="56"/>
        <v>non</v>
      </c>
      <c r="Z161" s="4" t="str">
        <f t="shared" si="57"/>
        <v>non</v>
      </c>
      <c r="AA161" s="4" t="str">
        <f t="shared" si="58"/>
        <v>non</v>
      </c>
      <c r="AB161" s="4" t="str">
        <f t="shared" si="59"/>
        <v>non</v>
      </c>
      <c r="AC161" s="4" t="str">
        <f t="shared" si="60"/>
        <v>non</v>
      </c>
      <c r="AD161" s="4" t="str">
        <f t="shared" si="61"/>
        <v>non</v>
      </c>
      <c r="AE161" s="4" t="str">
        <f t="shared" si="62"/>
        <v>non</v>
      </c>
    </row>
    <row r="162" spans="1:31">
      <c r="A162" s="22" t="s">
        <v>24</v>
      </c>
      <c r="B162" s="5"/>
      <c r="C162" s="5"/>
      <c r="D162" s="4"/>
      <c r="E162" s="8"/>
      <c r="F162" s="8"/>
      <c r="G162" s="8" t="str">
        <f t="shared" si="44"/>
        <v>-</v>
      </c>
      <c r="H162" s="4"/>
      <c r="I162" s="4"/>
      <c r="J162" s="8"/>
      <c r="K162" s="8"/>
      <c r="L162" s="6" t="str">
        <f t="shared" si="45"/>
        <v>-</v>
      </c>
      <c r="M162" s="4" t="str">
        <f t="shared" si="46"/>
        <v>oui</v>
      </c>
      <c r="N162" s="4" t="str">
        <f t="shared" si="47"/>
        <v>oui</v>
      </c>
      <c r="O162" s="4" t="str">
        <f t="shared" si="48"/>
        <v>nul</v>
      </c>
      <c r="P162" s="4" t="str">
        <f t="shared" si="49"/>
        <v>nul</v>
      </c>
      <c r="Q162" s="8">
        <f t="shared" si="50"/>
        <v>0</v>
      </c>
      <c r="R162" s="8">
        <f t="shared" si="51"/>
        <v>0</v>
      </c>
      <c r="S162" s="4" t="str">
        <f t="shared" si="52"/>
        <v>aucune</v>
      </c>
      <c r="T162" s="4" t="str">
        <f t="shared" si="42"/>
        <v>aucune</v>
      </c>
      <c r="U162" s="4" t="str">
        <f t="shared" si="43"/>
        <v>aucune</v>
      </c>
      <c r="V162" s="4" t="str">
        <f t="shared" si="53"/>
        <v>non</v>
      </c>
      <c r="W162" s="4" t="str">
        <f t="shared" si="54"/>
        <v>non</v>
      </c>
      <c r="X162" s="4" t="str">
        <f t="shared" si="55"/>
        <v>non</v>
      </c>
      <c r="Y162" s="4" t="str">
        <f t="shared" si="56"/>
        <v>non</v>
      </c>
      <c r="Z162" s="4" t="str">
        <f t="shared" si="57"/>
        <v>non</v>
      </c>
      <c r="AA162" s="4" t="str">
        <f t="shared" si="58"/>
        <v>non</v>
      </c>
      <c r="AB162" s="4" t="str">
        <f t="shared" si="59"/>
        <v>non</v>
      </c>
      <c r="AC162" s="4" t="str">
        <f t="shared" si="60"/>
        <v>non</v>
      </c>
      <c r="AD162" s="4" t="str">
        <f t="shared" si="61"/>
        <v>non</v>
      </c>
      <c r="AE162" s="4" t="str">
        <f t="shared" si="62"/>
        <v>non</v>
      </c>
    </row>
    <row r="163" spans="1:31">
      <c r="A163" s="22" t="s">
        <v>24</v>
      </c>
      <c r="B163" s="5"/>
      <c r="C163" s="5"/>
      <c r="D163" s="4"/>
      <c r="E163" s="8"/>
      <c r="F163" s="8"/>
      <c r="G163" s="8" t="str">
        <f t="shared" si="44"/>
        <v>-</v>
      </c>
      <c r="H163" s="4"/>
      <c r="I163" s="4"/>
      <c r="J163" s="8"/>
      <c r="K163" s="8"/>
      <c r="L163" s="6" t="str">
        <f t="shared" si="45"/>
        <v>-</v>
      </c>
      <c r="M163" s="4" t="str">
        <f t="shared" si="46"/>
        <v>oui</v>
      </c>
      <c r="N163" s="4" t="str">
        <f t="shared" si="47"/>
        <v>oui</v>
      </c>
      <c r="O163" s="4" t="str">
        <f t="shared" si="48"/>
        <v>nul</v>
      </c>
      <c r="P163" s="4" t="str">
        <f t="shared" si="49"/>
        <v>nul</v>
      </c>
      <c r="Q163" s="8">
        <f t="shared" si="50"/>
        <v>0</v>
      </c>
      <c r="R163" s="8">
        <f t="shared" si="51"/>
        <v>0</v>
      </c>
      <c r="S163" s="4" t="str">
        <f t="shared" si="52"/>
        <v>aucune</v>
      </c>
      <c r="T163" s="4" t="str">
        <f t="shared" si="42"/>
        <v>aucune</v>
      </c>
      <c r="U163" s="4" t="str">
        <f t="shared" si="43"/>
        <v>aucune</v>
      </c>
      <c r="V163" s="4" t="str">
        <f t="shared" si="53"/>
        <v>non</v>
      </c>
      <c r="W163" s="4" t="str">
        <f t="shared" si="54"/>
        <v>non</v>
      </c>
      <c r="X163" s="4" t="str">
        <f t="shared" si="55"/>
        <v>non</v>
      </c>
      <c r="Y163" s="4" t="str">
        <f t="shared" si="56"/>
        <v>non</v>
      </c>
      <c r="Z163" s="4" t="str">
        <f t="shared" si="57"/>
        <v>non</v>
      </c>
      <c r="AA163" s="4" t="str">
        <f t="shared" si="58"/>
        <v>non</v>
      </c>
      <c r="AB163" s="4" t="str">
        <f t="shared" si="59"/>
        <v>non</v>
      </c>
      <c r="AC163" s="4" t="str">
        <f t="shared" si="60"/>
        <v>non</v>
      </c>
      <c r="AD163" s="4" t="str">
        <f t="shared" si="61"/>
        <v>non</v>
      </c>
      <c r="AE163" s="4" t="str">
        <f t="shared" si="62"/>
        <v>non</v>
      </c>
    </row>
    <row r="164" spans="1:31">
      <c r="A164" s="22" t="s">
        <v>24</v>
      </c>
      <c r="B164" s="5"/>
      <c r="C164" s="5"/>
      <c r="D164" s="4"/>
      <c r="E164" s="8"/>
      <c r="F164" s="8"/>
      <c r="G164" s="8" t="str">
        <f t="shared" si="44"/>
        <v>-</v>
      </c>
      <c r="H164" s="4"/>
      <c r="I164" s="4"/>
      <c r="J164" s="8"/>
      <c r="K164" s="8"/>
      <c r="L164" s="6" t="str">
        <f t="shared" si="45"/>
        <v>-</v>
      </c>
      <c r="M164" s="4" t="str">
        <f t="shared" si="46"/>
        <v>oui</v>
      </c>
      <c r="N164" s="4" t="str">
        <f t="shared" si="47"/>
        <v>oui</v>
      </c>
      <c r="O164" s="4" t="str">
        <f t="shared" si="48"/>
        <v>nul</v>
      </c>
      <c r="P164" s="4" t="str">
        <f t="shared" si="49"/>
        <v>nul</v>
      </c>
      <c r="Q164" s="8">
        <f t="shared" si="50"/>
        <v>0</v>
      </c>
      <c r="R164" s="8">
        <f t="shared" si="51"/>
        <v>0</v>
      </c>
      <c r="S164" s="4" t="str">
        <f t="shared" si="52"/>
        <v>aucune</v>
      </c>
      <c r="T164" s="4" t="str">
        <f t="shared" si="42"/>
        <v>aucune</v>
      </c>
      <c r="U164" s="4" t="str">
        <f t="shared" si="43"/>
        <v>aucune</v>
      </c>
      <c r="V164" s="4" t="str">
        <f t="shared" si="53"/>
        <v>non</v>
      </c>
      <c r="W164" s="4" t="str">
        <f t="shared" si="54"/>
        <v>non</v>
      </c>
      <c r="X164" s="4" t="str">
        <f t="shared" si="55"/>
        <v>non</v>
      </c>
      <c r="Y164" s="4" t="str">
        <f t="shared" si="56"/>
        <v>non</v>
      </c>
      <c r="Z164" s="4" t="str">
        <f t="shared" si="57"/>
        <v>non</v>
      </c>
      <c r="AA164" s="4" t="str">
        <f t="shared" si="58"/>
        <v>non</v>
      </c>
      <c r="AB164" s="4" t="str">
        <f t="shared" si="59"/>
        <v>non</v>
      </c>
      <c r="AC164" s="4" t="str">
        <f t="shared" si="60"/>
        <v>non</v>
      </c>
      <c r="AD164" s="4" t="str">
        <f t="shared" si="61"/>
        <v>non</v>
      </c>
      <c r="AE164" s="4" t="str">
        <f t="shared" si="62"/>
        <v>non</v>
      </c>
    </row>
    <row r="165" spans="1:31">
      <c r="A165" s="22" t="s">
        <v>24</v>
      </c>
      <c r="B165" s="5"/>
      <c r="C165" s="5"/>
      <c r="D165" s="4"/>
      <c r="E165" s="8"/>
      <c r="F165" s="8"/>
      <c r="G165" s="8" t="str">
        <f t="shared" si="44"/>
        <v>-</v>
      </c>
      <c r="H165" s="4"/>
      <c r="I165" s="4"/>
      <c r="J165" s="8"/>
      <c r="K165" s="8"/>
      <c r="L165" s="6" t="str">
        <f t="shared" si="45"/>
        <v>-</v>
      </c>
      <c r="M165" s="4" t="str">
        <f t="shared" si="46"/>
        <v>oui</v>
      </c>
      <c r="N165" s="4" t="str">
        <f t="shared" si="47"/>
        <v>oui</v>
      </c>
      <c r="O165" s="4" t="str">
        <f t="shared" si="48"/>
        <v>nul</v>
      </c>
      <c r="P165" s="4" t="str">
        <f t="shared" si="49"/>
        <v>nul</v>
      </c>
      <c r="Q165" s="8">
        <f t="shared" si="50"/>
        <v>0</v>
      </c>
      <c r="R165" s="8">
        <f t="shared" si="51"/>
        <v>0</v>
      </c>
      <c r="S165" s="4" t="str">
        <f t="shared" si="52"/>
        <v>aucune</v>
      </c>
      <c r="T165" s="4" t="str">
        <f t="shared" si="42"/>
        <v>aucune</v>
      </c>
      <c r="U165" s="4" t="str">
        <f t="shared" si="43"/>
        <v>aucune</v>
      </c>
      <c r="V165" s="4" t="str">
        <f t="shared" si="53"/>
        <v>non</v>
      </c>
      <c r="W165" s="4" t="str">
        <f t="shared" si="54"/>
        <v>non</v>
      </c>
      <c r="X165" s="4" t="str">
        <f t="shared" si="55"/>
        <v>non</v>
      </c>
      <c r="Y165" s="4" t="str">
        <f t="shared" si="56"/>
        <v>non</v>
      </c>
      <c r="Z165" s="4" t="str">
        <f t="shared" si="57"/>
        <v>non</v>
      </c>
      <c r="AA165" s="4" t="str">
        <f t="shared" si="58"/>
        <v>non</v>
      </c>
      <c r="AB165" s="4" t="str">
        <f t="shared" si="59"/>
        <v>non</v>
      </c>
      <c r="AC165" s="4" t="str">
        <f t="shared" si="60"/>
        <v>non</v>
      </c>
      <c r="AD165" s="4" t="str">
        <f t="shared" si="61"/>
        <v>non</v>
      </c>
      <c r="AE165" s="4" t="str">
        <f t="shared" si="62"/>
        <v>non</v>
      </c>
    </row>
    <row r="166" spans="1:31">
      <c r="A166" s="22" t="s">
        <v>24</v>
      </c>
      <c r="B166" s="5"/>
      <c r="C166" s="5"/>
      <c r="D166" s="4"/>
      <c r="E166" s="8"/>
      <c r="F166" s="8"/>
      <c r="G166" s="8" t="str">
        <f t="shared" si="44"/>
        <v>-</v>
      </c>
      <c r="H166" s="4"/>
      <c r="I166" s="4"/>
      <c r="J166" s="8"/>
      <c r="K166" s="8"/>
      <c r="L166" s="6" t="str">
        <f t="shared" si="45"/>
        <v>-</v>
      </c>
      <c r="M166" s="4" t="str">
        <f t="shared" si="46"/>
        <v>oui</v>
      </c>
      <c r="N166" s="4" t="str">
        <f t="shared" si="47"/>
        <v>oui</v>
      </c>
      <c r="O166" s="4" t="str">
        <f t="shared" si="48"/>
        <v>nul</v>
      </c>
      <c r="P166" s="4" t="str">
        <f t="shared" si="49"/>
        <v>nul</v>
      </c>
      <c r="Q166" s="8">
        <f t="shared" si="50"/>
        <v>0</v>
      </c>
      <c r="R166" s="8">
        <f t="shared" si="51"/>
        <v>0</v>
      </c>
      <c r="S166" s="4" t="str">
        <f t="shared" si="52"/>
        <v>aucune</v>
      </c>
      <c r="T166" s="4" t="str">
        <f t="shared" si="42"/>
        <v>aucune</v>
      </c>
      <c r="U166" s="4" t="str">
        <f t="shared" si="43"/>
        <v>aucune</v>
      </c>
      <c r="V166" s="4" t="str">
        <f t="shared" si="53"/>
        <v>non</v>
      </c>
      <c r="W166" s="4" t="str">
        <f t="shared" si="54"/>
        <v>non</v>
      </c>
      <c r="X166" s="4" t="str">
        <f t="shared" si="55"/>
        <v>non</v>
      </c>
      <c r="Y166" s="4" t="str">
        <f t="shared" si="56"/>
        <v>non</v>
      </c>
      <c r="Z166" s="4" t="str">
        <f t="shared" si="57"/>
        <v>non</v>
      </c>
      <c r="AA166" s="4" t="str">
        <f t="shared" si="58"/>
        <v>non</v>
      </c>
      <c r="AB166" s="4" t="str">
        <f t="shared" si="59"/>
        <v>non</v>
      </c>
      <c r="AC166" s="4" t="str">
        <f t="shared" si="60"/>
        <v>non</v>
      </c>
      <c r="AD166" s="4" t="str">
        <f t="shared" si="61"/>
        <v>non</v>
      </c>
      <c r="AE166" s="4" t="str">
        <f t="shared" si="62"/>
        <v>non</v>
      </c>
    </row>
    <row r="167" spans="1:31">
      <c r="A167" s="22" t="s">
        <v>24</v>
      </c>
      <c r="B167" s="5"/>
      <c r="C167" s="5"/>
      <c r="D167" s="4"/>
      <c r="E167" s="8"/>
      <c r="F167" s="8"/>
      <c r="G167" s="8" t="str">
        <f t="shared" si="44"/>
        <v>-</v>
      </c>
      <c r="H167" s="4"/>
      <c r="I167" s="4"/>
      <c r="J167" s="8"/>
      <c r="K167" s="8"/>
      <c r="L167" s="6" t="str">
        <f t="shared" si="45"/>
        <v>-</v>
      </c>
      <c r="M167" s="4" t="str">
        <f t="shared" si="46"/>
        <v>oui</v>
      </c>
      <c r="N167" s="4" t="str">
        <f t="shared" si="47"/>
        <v>oui</v>
      </c>
      <c r="O167" s="4" t="str">
        <f t="shared" si="48"/>
        <v>nul</v>
      </c>
      <c r="P167" s="4" t="str">
        <f t="shared" si="49"/>
        <v>nul</v>
      </c>
      <c r="Q167" s="8">
        <f t="shared" si="50"/>
        <v>0</v>
      </c>
      <c r="R167" s="8">
        <f t="shared" si="51"/>
        <v>0</v>
      </c>
      <c r="S167" s="4" t="str">
        <f t="shared" si="52"/>
        <v>aucune</v>
      </c>
      <c r="T167" s="4" t="str">
        <f t="shared" si="42"/>
        <v>aucune</v>
      </c>
      <c r="U167" s="4" t="str">
        <f t="shared" si="43"/>
        <v>aucune</v>
      </c>
      <c r="V167" s="4" t="str">
        <f t="shared" si="53"/>
        <v>non</v>
      </c>
      <c r="W167" s="4" t="str">
        <f t="shared" si="54"/>
        <v>non</v>
      </c>
      <c r="X167" s="4" t="str">
        <f t="shared" si="55"/>
        <v>non</v>
      </c>
      <c r="Y167" s="4" t="str">
        <f t="shared" si="56"/>
        <v>non</v>
      </c>
      <c r="Z167" s="4" t="str">
        <f t="shared" si="57"/>
        <v>non</v>
      </c>
      <c r="AA167" s="4" t="str">
        <f t="shared" si="58"/>
        <v>non</v>
      </c>
      <c r="AB167" s="4" t="str">
        <f t="shared" si="59"/>
        <v>non</v>
      </c>
      <c r="AC167" s="4" t="str">
        <f t="shared" si="60"/>
        <v>non</v>
      </c>
      <c r="AD167" s="4" t="str">
        <f t="shared" si="61"/>
        <v>non</v>
      </c>
      <c r="AE167" s="4" t="str">
        <f t="shared" si="62"/>
        <v>non</v>
      </c>
    </row>
    <row r="168" spans="1:31">
      <c r="A168" s="22" t="s">
        <v>24</v>
      </c>
      <c r="B168" s="5"/>
      <c r="C168" s="5"/>
      <c r="D168" s="4"/>
      <c r="E168" s="8"/>
      <c r="F168" s="8"/>
      <c r="G168" s="8" t="str">
        <f t="shared" si="44"/>
        <v>-</v>
      </c>
      <c r="H168" s="4"/>
      <c r="I168" s="4"/>
      <c r="J168" s="8"/>
      <c r="K168" s="8"/>
      <c r="L168" s="6" t="str">
        <f t="shared" si="45"/>
        <v>-</v>
      </c>
      <c r="M168" s="4" t="str">
        <f t="shared" si="46"/>
        <v>oui</v>
      </c>
      <c r="N168" s="4" t="str">
        <f t="shared" si="47"/>
        <v>oui</v>
      </c>
      <c r="O168" s="4" t="str">
        <f t="shared" si="48"/>
        <v>nul</v>
      </c>
      <c r="P168" s="4" t="str">
        <f t="shared" si="49"/>
        <v>nul</v>
      </c>
      <c r="Q168" s="8">
        <f t="shared" si="50"/>
        <v>0</v>
      </c>
      <c r="R168" s="8">
        <f t="shared" si="51"/>
        <v>0</v>
      </c>
      <c r="S168" s="4" t="str">
        <f t="shared" si="52"/>
        <v>aucune</v>
      </c>
      <c r="T168" s="4" t="str">
        <f t="shared" si="42"/>
        <v>aucune</v>
      </c>
      <c r="U168" s="4" t="str">
        <f t="shared" si="43"/>
        <v>aucune</v>
      </c>
      <c r="V168" s="4" t="str">
        <f t="shared" si="53"/>
        <v>non</v>
      </c>
      <c r="W168" s="4" t="str">
        <f t="shared" si="54"/>
        <v>non</v>
      </c>
      <c r="X168" s="4" t="str">
        <f t="shared" si="55"/>
        <v>non</v>
      </c>
      <c r="Y168" s="4" t="str">
        <f t="shared" si="56"/>
        <v>non</v>
      </c>
      <c r="Z168" s="4" t="str">
        <f t="shared" si="57"/>
        <v>non</v>
      </c>
      <c r="AA168" s="4" t="str">
        <f t="shared" si="58"/>
        <v>non</v>
      </c>
      <c r="AB168" s="4" t="str">
        <f t="shared" si="59"/>
        <v>non</v>
      </c>
      <c r="AC168" s="4" t="str">
        <f t="shared" si="60"/>
        <v>non</v>
      </c>
      <c r="AD168" s="4" t="str">
        <f t="shared" si="61"/>
        <v>non</v>
      </c>
      <c r="AE168" s="4" t="str">
        <f t="shared" si="62"/>
        <v>non</v>
      </c>
    </row>
    <row r="169" spans="1:31">
      <c r="A169" s="22" t="s">
        <v>24</v>
      </c>
      <c r="B169" s="5"/>
      <c r="C169" s="5"/>
      <c r="D169" s="4"/>
      <c r="E169" s="8"/>
      <c r="F169" s="8"/>
      <c r="G169" s="8" t="str">
        <f t="shared" si="44"/>
        <v>-</v>
      </c>
      <c r="H169" s="4"/>
      <c r="I169" s="4"/>
      <c r="J169" s="8"/>
      <c r="K169" s="8"/>
      <c r="L169" s="6" t="str">
        <f t="shared" si="45"/>
        <v>-</v>
      </c>
      <c r="M169" s="4" t="str">
        <f t="shared" si="46"/>
        <v>oui</v>
      </c>
      <c r="N169" s="4" t="str">
        <f t="shared" si="47"/>
        <v>oui</v>
      </c>
      <c r="O169" s="4" t="str">
        <f t="shared" si="48"/>
        <v>nul</v>
      </c>
      <c r="P169" s="4" t="str">
        <f t="shared" si="49"/>
        <v>nul</v>
      </c>
      <c r="Q169" s="8">
        <f t="shared" si="50"/>
        <v>0</v>
      </c>
      <c r="R169" s="8">
        <f t="shared" si="51"/>
        <v>0</v>
      </c>
      <c r="S169" s="4" t="str">
        <f t="shared" si="52"/>
        <v>aucune</v>
      </c>
      <c r="T169" s="4" t="str">
        <f t="shared" si="42"/>
        <v>aucune</v>
      </c>
      <c r="U169" s="4" t="str">
        <f t="shared" si="43"/>
        <v>aucune</v>
      </c>
      <c r="V169" s="4" t="str">
        <f t="shared" si="53"/>
        <v>non</v>
      </c>
      <c r="W169" s="4" t="str">
        <f t="shared" si="54"/>
        <v>non</v>
      </c>
      <c r="X169" s="4" t="str">
        <f t="shared" si="55"/>
        <v>non</v>
      </c>
      <c r="Y169" s="4" t="str">
        <f t="shared" si="56"/>
        <v>non</v>
      </c>
      <c r="Z169" s="4" t="str">
        <f t="shared" si="57"/>
        <v>non</v>
      </c>
      <c r="AA169" s="4" t="str">
        <f t="shared" si="58"/>
        <v>non</v>
      </c>
      <c r="AB169" s="4" t="str">
        <f t="shared" si="59"/>
        <v>non</v>
      </c>
      <c r="AC169" s="4" t="str">
        <f t="shared" si="60"/>
        <v>non</v>
      </c>
      <c r="AD169" s="4" t="str">
        <f t="shared" si="61"/>
        <v>non</v>
      </c>
      <c r="AE169" s="4" t="str">
        <f t="shared" si="62"/>
        <v>non</v>
      </c>
    </row>
    <row r="170" spans="1:31">
      <c r="A170" s="22" t="s">
        <v>24</v>
      </c>
      <c r="B170" s="5"/>
      <c r="C170" s="5"/>
      <c r="D170" s="4"/>
      <c r="E170" s="8"/>
      <c r="F170" s="8"/>
      <c r="G170" s="8" t="str">
        <f t="shared" si="44"/>
        <v>-</v>
      </c>
      <c r="H170" s="4"/>
      <c r="I170" s="4"/>
      <c r="J170" s="8"/>
      <c r="K170" s="8"/>
      <c r="L170" s="6" t="str">
        <f t="shared" si="45"/>
        <v>-</v>
      </c>
      <c r="M170" s="4" t="str">
        <f t="shared" si="46"/>
        <v>oui</v>
      </c>
      <c r="N170" s="4" t="str">
        <f t="shared" si="47"/>
        <v>oui</v>
      </c>
      <c r="O170" s="4" t="str">
        <f t="shared" si="48"/>
        <v>nul</v>
      </c>
      <c r="P170" s="4" t="str">
        <f t="shared" si="49"/>
        <v>nul</v>
      </c>
      <c r="Q170" s="8">
        <f t="shared" si="50"/>
        <v>0</v>
      </c>
      <c r="R170" s="8">
        <f t="shared" si="51"/>
        <v>0</v>
      </c>
      <c r="S170" s="4" t="str">
        <f t="shared" si="52"/>
        <v>aucune</v>
      </c>
      <c r="T170" s="4" t="str">
        <f t="shared" si="42"/>
        <v>aucune</v>
      </c>
      <c r="U170" s="4" t="str">
        <f t="shared" si="43"/>
        <v>aucune</v>
      </c>
      <c r="V170" s="4" t="str">
        <f t="shared" si="53"/>
        <v>non</v>
      </c>
      <c r="W170" s="4" t="str">
        <f t="shared" si="54"/>
        <v>non</v>
      </c>
      <c r="X170" s="4" t="str">
        <f t="shared" si="55"/>
        <v>non</v>
      </c>
      <c r="Y170" s="4" t="str">
        <f t="shared" si="56"/>
        <v>non</v>
      </c>
      <c r="Z170" s="4" t="str">
        <f t="shared" si="57"/>
        <v>non</v>
      </c>
      <c r="AA170" s="4" t="str">
        <f t="shared" si="58"/>
        <v>non</v>
      </c>
      <c r="AB170" s="4" t="str">
        <f t="shared" si="59"/>
        <v>non</v>
      </c>
      <c r="AC170" s="4" t="str">
        <f t="shared" si="60"/>
        <v>non</v>
      </c>
      <c r="AD170" s="4" t="str">
        <f t="shared" si="61"/>
        <v>non</v>
      </c>
      <c r="AE170" s="4" t="str">
        <f t="shared" si="62"/>
        <v>non</v>
      </c>
    </row>
    <row r="171" spans="1:31">
      <c r="A171" s="22" t="s">
        <v>24</v>
      </c>
      <c r="B171" s="5"/>
      <c r="C171" s="5"/>
      <c r="D171" s="4"/>
      <c r="E171" s="8"/>
      <c r="F171" s="8"/>
      <c r="G171" s="8" t="str">
        <f t="shared" si="44"/>
        <v>-</v>
      </c>
      <c r="H171" s="4"/>
      <c r="I171" s="4"/>
      <c r="J171" s="8"/>
      <c r="K171" s="8"/>
      <c r="L171" s="6" t="str">
        <f t="shared" si="45"/>
        <v>-</v>
      </c>
      <c r="M171" s="4" t="str">
        <f t="shared" si="46"/>
        <v>oui</v>
      </c>
      <c r="N171" s="4" t="str">
        <f t="shared" si="47"/>
        <v>oui</v>
      </c>
      <c r="O171" s="4" t="str">
        <f t="shared" si="48"/>
        <v>nul</v>
      </c>
      <c r="P171" s="4" t="str">
        <f t="shared" si="49"/>
        <v>nul</v>
      </c>
      <c r="Q171" s="8">
        <f t="shared" si="50"/>
        <v>0</v>
      </c>
      <c r="R171" s="8">
        <f t="shared" si="51"/>
        <v>0</v>
      </c>
      <c r="S171" s="4" t="str">
        <f t="shared" si="52"/>
        <v>aucune</v>
      </c>
      <c r="T171" s="4" t="str">
        <f t="shared" si="42"/>
        <v>aucune</v>
      </c>
      <c r="U171" s="4" t="str">
        <f t="shared" si="43"/>
        <v>aucune</v>
      </c>
      <c r="V171" s="4" t="str">
        <f t="shared" si="53"/>
        <v>non</v>
      </c>
      <c r="W171" s="4" t="str">
        <f t="shared" si="54"/>
        <v>non</v>
      </c>
      <c r="X171" s="4" t="str">
        <f t="shared" si="55"/>
        <v>non</v>
      </c>
      <c r="Y171" s="4" t="str">
        <f t="shared" si="56"/>
        <v>non</v>
      </c>
      <c r="Z171" s="4" t="str">
        <f t="shared" si="57"/>
        <v>non</v>
      </c>
      <c r="AA171" s="4" t="str">
        <f t="shared" si="58"/>
        <v>non</v>
      </c>
      <c r="AB171" s="4" t="str">
        <f t="shared" si="59"/>
        <v>non</v>
      </c>
      <c r="AC171" s="4" t="str">
        <f t="shared" si="60"/>
        <v>non</v>
      </c>
      <c r="AD171" s="4" t="str">
        <f t="shared" si="61"/>
        <v>non</v>
      </c>
      <c r="AE171" s="4" t="str">
        <f t="shared" si="62"/>
        <v>non</v>
      </c>
    </row>
    <row r="172" spans="1:31">
      <c r="A172" s="22" t="s">
        <v>24</v>
      </c>
      <c r="B172" s="5"/>
      <c r="C172" s="5"/>
      <c r="D172" s="4"/>
      <c r="E172" s="8"/>
      <c r="F172" s="8"/>
      <c r="G172" s="8" t="str">
        <f t="shared" si="44"/>
        <v>-</v>
      </c>
      <c r="H172" s="4"/>
      <c r="I172" s="4"/>
      <c r="J172" s="8"/>
      <c r="K172" s="8"/>
      <c r="L172" s="6" t="str">
        <f t="shared" si="45"/>
        <v>-</v>
      </c>
      <c r="M172" s="4" t="str">
        <f t="shared" si="46"/>
        <v>oui</v>
      </c>
      <c r="N172" s="4" t="str">
        <f t="shared" si="47"/>
        <v>oui</v>
      </c>
      <c r="O172" s="4" t="str">
        <f t="shared" si="48"/>
        <v>nul</v>
      </c>
      <c r="P172" s="4" t="str">
        <f t="shared" si="49"/>
        <v>nul</v>
      </c>
      <c r="Q172" s="8">
        <f t="shared" si="50"/>
        <v>0</v>
      </c>
      <c r="R172" s="8">
        <f t="shared" si="51"/>
        <v>0</v>
      </c>
      <c r="S172" s="4" t="str">
        <f t="shared" si="52"/>
        <v>aucune</v>
      </c>
      <c r="T172" s="4" t="str">
        <f t="shared" si="42"/>
        <v>aucune</v>
      </c>
      <c r="U172" s="4" t="str">
        <f t="shared" si="43"/>
        <v>aucune</v>
      </c>
      <c r="V172" s="4" t="str">
        <f t="shared" si="53"/>
        <v>non</v>
      </c>
      <c r="W172" s="4" t="str">
        <f t="shared" si="54"/>
        <v>non</v>
      </c>
      <c r="X172" s="4" t="str">
        <f t="shared" si="55"/>
        <v>non</v>
      </c>
      <c r="Y172" s="4" t="str">
        <f t="shared" si="56"/>
        <v>non</v>
      </c>
      <c r="Z172" s="4" t="str">
        <f t="shared" si="57"/>
        <v>non</v>
      </c>
      <c r="AA172" s="4" t="str">
        <f t="shared" si="58"/>
        <v>non</v>
      </c>
      <c r="AB172" s="4" t="str">
        <f t="shared" si="59"/>
        <v>non</v>
      </c>
      <c r="AC172" s="4" t="str">
        <f t="shared" si="60"/>
        <v>non</v>
      </c>
      <c r="AD172" s="4" t="str">
        <f t="shared" si="61"/>
        <v>non</v>
      </c>
      <c r="AE172" s="4" t="str">
        <f t="shared" si="62"/>
        <v>non</v>
      </c>
    </row>
    <row r="173" spans="1:31">
      <c r="A173" s="22" t="s">
        <v>24</v>
      </c>
      <c r="B173" s="5"/>
      <c r="C173" s="5"/>
      <c r="D173" s="4"/>
      <c r="E173" s="8"/>
      <c r="F173" s="8"/>
      <c r="G173" s="8" t="str">
        <f t="shared" si="44"/>
        <v>-</v>
      </c>
      <c r="H173" s="4"/>
      <c r="I173" s="4"/>
      <c r="J173" s="8"/>
      <c r="K173" s="8"/>
      <c r="L173" s="6" t="str">
        <f t="shared" si="45"/>
        <v>-</v>
      </c>
      <c r="M173" s="4" t="str">
        <f t="shared" si="46"/>
        <v>oui</v>
      </c>
      <c r="N173" s="4" t="str">
        <f t="shared" si="47"/>
        <v>oui</v>
      </c>
      <c r="O173" s="4" t="str">
        <f t="shared" si="48"/>
        <v>nul</v>
      </c>
      <c r="P173" s="4" t="str">
        <f t="shared" si="49"/>
        <v>nul</v>
      </c>
      <c r="Q173" s="8">
        <f t="shared" si="50"/>
        <v>0</v>
      </c>
      <c r="R173" s="8">
        <f t="shared" si="51"/>
        <v>0</v>
      </c>
      <c r="S173" s="4" t="str">
        <f t="shared" si="52"/>
        <v>aucune</v>
      </c>
      <c r="T173" s="4" t="str">
        <f t="shared" si="42"/>
        <v>aucune</v>
      </c>
      <c r="U173" s="4" t="str">
        <f t="shared" si="43"/>
        <v>aucune</v>
      </c>
      <c r="V173" s="4" t="str">
        <f t="shared" si="53"/>
        <v>non</v>
      </c>
      <c r="W173" s="4" t="str">
        <f t="shared" si="54"/>
        <v>non</v>
      </c>
      <c r="X173" s="4" t="str">
        <f t="shared" si="55"/>
        <v>non</v>
      </c>
      <c r="Y173" s="4" t="str">
        <f t="shared" si="56"/>
        <v>non</v>
      </c>
      <c r="Z173" s="4" t="str">
        <f t="shared" si="57"/>
        <v>non</v>
      </c>
      <c r="AA173" s="4" t="str">
        <f t="shared" si="58"/>
        <v>non</v>
      </c>
      <c r="AB173" s="4" t="str">
        <f t="shared" si="59"/>
        <v>non</v>
      </c>
      <c r="AC173" s="4" t="str">
        <f t="shared" si="60"/>
        <v>non</v>
      </c>
      <c r="AD173" s="4" t="str">
        <f t="shared" si="61"/>
        <v>non</v>
      </c>
      <c r="AE173" s="4" t="str">
        <f t="shared" si="62"/>
        <v>non</v>
      </c>
    </row>
    <row r="174" spans="1:31">
      <c r="A174" s="22" t="s">
        <v>24</v>
      </c>
      <c r="B174" s="5"/>
      <c r="C174" s="5"/>
      <c r="D174" s="4"/>
      <c r="E174" s="8"/>
      <c r="F174" s="8"/>
      <c r="G174" s="8" t="str">
        <f t="shared" si="44"/>
        <v>-</v>
      </c>
      <c r="H174" s="4"/>
      <c r="I174" s="4"/>
      <c r="J174" s="8"/>
      <c r="K174" s="8"/>
      <c r="L174" s="6" t="str">
        <f t="shared" si="45"/>
        <v>-</v>
      </c>
      <c r="M174" s="4" t="str">
        <f t="shared" si="46"/>
        <v>oui</v>
      </c>
      <c r="N174" s="4" t="str">
        <f t="shared" si="47"/>
        <v>oui</v>
      </c>
      <c r="O174" s="4" t="str">
        <f t="shared" si="48"/>
        <v>nul</v>
      </c>
      <c r="P174" s="4" t="str">
        <f t="shared" si="49"/>
        <v>nul</v>
      </c>
      <c r="Q174" s="8">
        <f t="shared" si="50"/>
        <v>0</v>
      </c>
      <c r="R174" s="8">
        <f t="shared" si="51"/>
        <v>0</v>
      </c>
      <c r="S174" s="4" t="str">
        <f t="shared" si="52"/>
        <v>aucune</v>
      </c>
      <c r="T174" s="4" t="str">
        <f t="shared" si="42"/>
        <v>aucune</v>
      </c>
      <c r="U174" s="4" t="str">
        <f t="shared" si="43"/>
        <v>aucune</v>
      </c>
      <c r="V174" s="4" t="str">
        <f t="shared" si="53"/>
        <v>non</v>
      </c>
      <c r="W174" s="4" t="str">
        <f t="shared" si="54"/>
        <v>non</v>
      </c>
      <c r="X174" s="4" t="str">
        <f t="shared" si="55"/>
        <v>non</v>
      </c>
      <c r="Y174" s="4" t="str">
        <f t="shared" si="56"/>
        <v>non</v>
      </c>
      <c r="Z174" s="4" t="str">
        <f t="shared" si="57"/>
        <v>non</v>
      </c>
      <c r="AA174" s="4" t="str">
        <f t="shared" si="58"/>
        <v>non</v>
      </c>
      <c r="AB174" s="4" t="str">
        <f t="shared" si="59"/>
        <v>non</v>
      </c>
      <c r="AC174" s="4" t="str">
        <f t="shared" si="60"/>
        <v>non</v>
      </c>
      <c r="AD174" s="4" t="str">
        <f t="shared" si="61"/>
        <v>non</v>
      </c>
      <c r="AE174" s="4" t="str">
        <f t="shared" si="62"/>
        <v>non</v>
      </c>
    </row>
    <row r="175" spans="1:31">
      <c r="A175" s="22" t="s">
        <v>24</v>
      </c>
      <c r="B175" s="5"/>
      <c r="C175" s="5"/>
      <c r="D175" s="4"/>
      <c r="E175" s="8"/>
      <c r="F175" s="8"/>
      <c r="G175" s="8" t="str">
        <f t="shared" si="44"/>
        <v>-</v>
      </c>
      <c r="H175" s="4"/>
      <c r="I175" s="4"/>
      <c r="J175" s="8"/>
      <c r="K175" s="8"/>
      <c r="L175" s="6" t="str">
        <f t="shared" si="45"/>
        <v>-</v>
      </c>
      <c r="M175" s="4" t="str">
        <f t="shared" si="46"/>
        <v>oui</v>
      </c>
      <c r="N175" s="4" t="str">
        <f t="shared" si="47"/>
        <v>oui</v>
      </c>
      <c r="O175" s="4" t="str">
        <f t="shared" si="48"/>
        <v>nul</v>
      </c>
      <c r="P175" s="4" t="str">
        <f t="shared" si="49"/>
        <v>nul</v>
      </c>
      <c r="Q175" s="8">
        <f t="shared" si="50"/>
        <v>0</v>
      </c>
      <c r="R175" s="8">
        <f t="shared" si="51"/>
        <v>0</v>
      </c>
      <c r="S175" s="4" t="str">
        <f t="shared" si="52"/>
        <v>aucune</v>
      </c>
      <c r="T175" s="4" t="str">
        <f t="shared" si="42"/>
        <v>aucune</v>
      </c>
      <c r="U175" s="4" t="str">
        <f t="shared" si="43"/>
        <v>aucune</v>
      </c>
      <c r="V175" s="4" t="str">
        <f t="shared" si="53"/>
        <v>non</v>
      </c>
      <c r="W175" s="4" t="str">
        <f t="shared" si="54"/>
        <v>non</v>
      </c>
      <c r="X175" s="4" t="str">
        <f t="shared" si="55"/>
        <v>non</v>
      </c>
      <c r="Y175" s="4" t="str">
        <f t="shared" si="56"/>
        <v>non</v>
      </c>
      <c r="Z175" s="4" t="str">
        <f t="shared" si="57"/>
        <v>non</v>
      </c>
      <c r="AA175" s="4" t="str">
        <f t="shared" si="58"/>
        <v>non</v>
      </c>
      <c r="AB175" s="4" t="str">
        <f t="shared" si="59"/>
        <v>non</v>
      </c>
      <c r="AC175" s="4" t="str">
        <f t="shared" si="60"/>
        <v>non</v>
      </c>
      <c r="AD175" s="4" t="str">
        <f t="shared" si="61"/>
        <v>non</v>
      </c>
      <c r="AE175" s="4" t="str">
        <f t="shared" si="62"/>
        <v>non</v>
      </c>
    </row>
    <row r="176" spans="1:31">
      <c r="A176" s="22" t="s">
        <v>24</v>
      </c>
      <c r="B176" s="5"/>
      <c r="C176" s="5"/>
      <c r="D176" s="4"/>
      <c r="E176" s="8"/>
      <c r="F176" s="8"/>
      <c r="G176" s="8" t="str">
        <f t="shared" si="44"/>
        <v>-</v>
      </c>
      <c r="H176" s="4"/>
      <c r="I176" s="4"/>
      <c r="J176" s="8"/>
      <c r="K176" s="8"/>
      <c r="L176" s="6" t="str">
        <f t="shared" si="45"/>
        <v>-</v>
      </c>
      <c r="M176" s="4" t="str">
        <f t="shared" si="46"/>
        <v>oui</v>
      </c>
      <c r="N176" s="4" t="str">
        <f t="shared" si="47"/>
        <v>oui</v>
      </c>
      <c r="O176" s="4" t="str">
        <f t="shared" si="48"/>
        <v>nul</v>
      </c>
      <c r="P176" s="4" t="str">
        <f t="shared" si="49"/>
        <v>nul</v>
      </c>
      <c r="Q176" s="8">
        <f t="shared" si="50"/>
        <v>0</v>
      </c>
      <c r="R176" s="8">
        <f t="shared" si="51"/>
        <v>0</v>
      </c>
      <c r="S176" s="4" t="str">
        <f t="shared" si="52"/>
        <v>aucune</v>
      </c>
      <c r="T176" s="4" t="str">
        <f t="shared" si="42"/>
        <v>aucune</v>
      </c>
      <c r="U176" s="4" t="str">
        <f t="shared" si="43"/>
        <v>aucune</v>
      </c>
      <c r="V176" s="4" t="str">
        <f t="shared" si="53"/>
        <v>non</v>
      </c>
      <c r="W176" s="4" t="str">
        <f t="shared" si="54"/>
        <v>non</v>
      </c>
      <c r="X176" s="4" t="str">
        <f t="shared" si="55"/>
        <v>non</v>
      </c>
      <c r="Y176" s="4" t="str">
        <f t="shared" si="56"/>
        <v>non</v>
      </c>
      <c r="Z176" s="4" t="str">
        <f t="shared" si="57"/>
        <v>non</v>
      </c>
      <c r="AA176" s="4" t="str">
        <f t="shared" si="58"/>
        <v>non</v>
      </c>
      <c r="AB176" s="4" t="str">
        <f t="shared" si="59"/>
        <v>non</v>
      </c>
      <c r="AC176" s="4" t="str">
        <f t="shared" si="60"/>
        <v>non</v>
      </c>
      <c r="AD176" s="4" t="str">
        <f t="shared" si="61"/>
        <v>non</v>
      </c>
      <c r="AE176" s="4" t="str">
        <f t="shared" si="62"/>
        <v>non</v>
      </c>
    </row>
    <row r="177" spans="1:31">
      <c r="A177" s="22" t="s">
        <v>24</v>
      </c>
      <c r="B177" s="5"/>
      <c r="C177" s="5"/>
      <c r="D177" s="4"/>
      <c r="E177" s="8"/>
      <c r="F177" s="8"/>
      <c r="G177" s="8" t="str">
        <f t="shared" si="44"/>
        <v>-</v>
      </c>
      <c r="H177" s="4"/>
      <c r="I177" s="4"/>
      <c r="J177" s="8"/>
      <c r="K177" s="8"/>
      <c r="L177" s="6" t="str">
        <f t="shared" si="45"/>
        <v>-</v>
      </c>
      <c r="M177" s="4" t="str">
        <f t="shared" si="46"/>
        <v>oui</v>
      </c>
      <c r="N177" s="4" t="str">
        <f t="shared" si="47"/>
        <v>oui</v>
      </c>
      <c r="O177" s="4" t="str">
        <f t="shared" si="48"/>
        <v>nul</v>
      </c>
      <c r="P177" s="4" t="str">
        <f t="shared" si="49"/>
        <v>nul</v>
      </c>
      <c r="Q177" s="8">
        <f t="shared" si="50"/>
        <v>0</v>
      </c>
      <c r="R177" s="8">
        <f t="shared" si="51"/>
        <v>0</v>
      </c>
      <c r="S177" s="4" t="str">
        <f t="shared" si="52"/>
        <v>aucune</v>
      </c>
      <c r="T177" s="4" t="str">
        <f t="shared" si="42"/>
        <v>aucune</v>
      </c>
      <c r="U177" s="4" t="str">
        <f t="shared" si="43"/>
        <v>aucune</v>
      </c>
      <c r="V177" s="4" t="str">
        <f t="shared" si="53"/>
        <v>non</v>
      </c>
      <c r="W177" s="4" t="str">
        <f t="shared" si="54"/>
        <v>non</v>
      </c>
      <c r="X177" s="4" t="str">
        <f t="shared" si="55"/>
        <v>non</v>
      </c>
      <c r="Y177" s="4" t="str">
        <f t="shared" si="56"/>
        <v>non</v>
      </c>
      <c r="Z177" s="4" t="str">
        <f t="shared" si="57"/>
        <v>non</v>
      </c>
      <c r="AA177" s="4" t="str">
        <f t="shared" si="58"/>
        <v>non</v>
      </c>
      <c r="AB177" s="4" t="str">
        <f t="shared" si="59"/>
        <v>non</v>
      </c>
      <c r="AC177" s="4" t="str">
        <f t="shared" si="60"/>
        <v>non</v>
      </c>
      <c r="AD177" s="4" t="str">
        <f t="shared" si="61"/>
        <v>non</v>
      </c>
      <c r="AE177" s="4" t="str">
        <f t="shared" si="62"/>
        <v>non</v>
      </c>
    </row>
    <row r="178" spans="1:31">
      <c r="A178" s="22" t="s">
        <v>24</v>
      </c>
      <c r="B178" s="5"/>
      <c r="C178" s="5"/>
      <c r="D178" s="4"/>
      <c r="E178" s="8"/>
      <c r="F178" s="8"/>
      <c r="G178" s="8" t="str">
        <f t="shared" si="44"/>
        <v>-</v>
      </c>
      <c r="H178" s="4"/>
      <c r="I178" s="4"/>
      <c r="J178" s="8"/>
      <c r="K178" s="8"/>
      <c r="L178" s="6" t="str">
        <f t="shared" si="45"/>
        <v>-</v>
      </c>
      <c r="M178" s="4" t="str">
        <f t="shared" si="46"/>
        <v>oui</v>
      </c>
      <c r="N178" s="4" t="str">
        <f t="shared" si="47"/>
        <v>oui</v>
      </c>
      <c r="O178" s="4" t="str">
        <f t="shared" si="48"/>
        <v>nul</v>
      </c>
      <c r="P178" s="4" t="str">
        <f t="shared" si="49"/>
        <v>nul</v>
      </c>
      <c r="Q178" s="8">
        <f t="shared" si="50"/>
        <v>0</v>
      </c>
      <c r="R178" s="8">
        <f t="shared" si="51"/>
        <v>0</v>
      </c>
      <c r="S178" s="4" t="str">
        <f t="shared" si="52"/>
        <v>aucune</v>
      </c>
      <c r="T178" s="4" t="str">
        <f t="shared" si="42"/>
        <v>aucune</v>
      </c>
      <c r="U178" s="4" t="str">
        <f t="shared" si="43"/>
        <v>aucune</v>
      </c>
      <c r="V178" s="4" t="str">
        <f t="shared" si="53"/>
        <v>non</v>
      </c>
      <c r="W178" s="4" t="str">
        <f t="shared" si="54"/>
        <v>non</v>
      </c>
      <c r="X178" s="4" t="str">
        <f t="shared" si="55"/>
        <v>non</v>
      </c>
      <c r="Y178" s="4" t="str">
        <f t="shared" si="56"/>
        <v>non</v>
      </c>
      <c r="Z178" s="4" t="str">
        <f t="shared" si="57"/>
        <v>non</v>
      </c>
      <c r="AA178" s="4" t="str">
        <f t="shared" si="58"/>
        <v>non</v>
      </c>
      <c r="AB178" s="4" t="str">
        <f t="shared" si="59"/>
        <v>non</v>
      </c>
      <c r="AC178" s="4" t="str">
        <f t="shared" si="60"/>
        <v>non</v>
      </c>
      <c r="AD178" s="4" t="str">
        <f t="shared" si="61"/>
        <v>non</v>
      </c>
      <c r="AE178" s="4" t="str">
        <f t="shared" si="62"/>
        <v>non</v>
      </c>
    </row>
    <row r="179" spans="1:31">
      <c r="A179" s="22" t="s">
        <v>24</v>
      </c>
      <c r="B179" s="5"/>
      <c r="C179" s="5"/>
      <c r="D179" s="4"/>
      <c r="E179" s="8"/>
      <c r="F179" s="8"/>
      <c r="G179" s="8" t="str">
        <f t="shared" si="44"/>
        <v>-</v>
      </c>
      <c r="H179" s="4"/>
      <c r="I179" s="4"/>
      <c r="J179" s="8"/>
      <c r="K179" s="8"/>
      <c r="L179" s="6" t="str">
        <f t="shared" si="45"/>
        <v>-</v>
      </c>
      <c r="M179" s="4" t="str">
        <f t="shared" si="46"/>
        <v>oui</v>
      </c>
      <c r="N179" s="4" t="str">
        <f t="shared" si="47"/>
        <v>oui</v>
      </c>
      <c r="O179" s="4" t="str">
        <f t="shared" si="48"/>
        <v>nul</v>
      </c>
      <c r="P179" s="4" t="str">
        <f t="shared" si="49"/>
        <v>nul</v>
      </c>
      <c r="Q179" s="8">
        <f t="shared" si="50"/>
        <v>0</v>
      </c>
      <c r="R179" s="8">
        <f t="shared" si="51"/>
        <v>0</v>
      </c>
      <c r="S179" s="4" t="str">
        <f t="shared" si="52"/>
        <v>aucune</v>
      </c>
      <c r="T179" s="4" t="str">
        <f t="shared" si="42"/>
        <v>aucune</v>
      </c>
      <c r="U179" s="4" t="str">
        <f t="shared" si="43"/>
        <v>aucune</v>
      </c>
      <c r="V179" s="4" t="str">
        <f t="shared" si="53"/>
        <v>non</v>
      </c>
      <c r="W179" s="4" t="str">
        <f t="shared" si="54"/>
        <v>non</v>
      </c>
      <c r="X179" s="4" t="str">
        <f t="shared" si="55"/>
        <v>non</v>
      </c>
      <c r="Y179" s="4" t="str">
        <f t="shared" si="56"/>
        <v>non</v>
      </c>
      <c r="Z179" s="4" t="str">
        <f t="shared" si="57"/>
        <v>non</v>
      </c>
      <c r="AA179" s="4" t="str">
        <f t="shared" si="58"/>
        <v>non</v>
      </c>
      <c r="AB179" s="4" t="str">
        <f t="shared" si="59"/>
        <v>non</v>
      </c>
      <c r="AC179" s="4" t="str">
        <f t="shared" si="60"/>
        <v>non</v>
      </c>
      <c r="AD179" s="4" t="str">
        <f t="shared" si="61"/>
        <v>non</v>
      </c>
      <c r="AE179" s="4" t="str">
        <f t="shared" si="62"/>
        <v>non</v>
      </c>
    </row>
    <row r="180" spans="1:31">
      <c r="A180" s="22" t="s">
        <v>24</v>
      </c>
      <c r="B180" s="5"/>
      <c r="C180" s="5"/>
      <c r="D180" s="4"/>
      <c r="E180" s="8"/>
      <c r="F180" s="8"/>
      <c r="G180" s="8" t="str">
        <f t="shared" si="44"/>
        <v>-</v>
      </c>
      <c r="H180" s="4"/>
      <c r="I180" s="4"/>
      <c r="J180" s="8"/>
      <c r="K180" s="8"/>
      <c r="L180" s="6" t="str">
        <f t="shared" si="45"/>
        <v>-</v>
      </c>
      <c r="M180" s="4" t="str">
        <f t="shared" si="46"/>
        <v>oui</v>
      </c>
      <c r="N180" s="4" t="str">
        <f t="shared" si="47"/>
        <v>oui</v>
      </c>
      <c r="O180" s="4" t="str">
        <f t="shared" si="48"/>
        <v>nul</v>
      </c>
      <c r="P180" s="4" t="str">
        <f t="shared" si="49"/>
        <v>nul</v>
      </c>
      <c r="Q180" s="8">
        <f t="shared" si="50"/>
        <v>0</v>
      </c>
      <c r="R180" s="8">
        <f t="shared" si="51"/>
        <v>0</v>
      </c>
      <c r="S180" s="4" t="str">
        <f t="shared" si="52"/>
        <v>aucune</v>
      </c>
      <c r="T180" s="4" t="str">
        <f t="shared" si="42"/>
        <v>aucune</v>
      </c>
      <c r="U180" s="4" t="str">
        <f t="shared" si="43"/>
        <v>aucune</v>
      </c>
      <c r="V180" s="4" t="str">
        <f t="shared" si="53"/>
        <v>non</v>
      </c>
      <c r="W180" s="4" t="str">
        <f t="shared" si="54"/>
        <v>non</v>
      </c>
      <c r="X180" s="4" t="str">
        <f t="shared" si="55"/>
        <v>non</v>
      </c>
      <c r="Y180" s="4" t="str">
        <f t="shared" si="56"/>
        <v>non</v>
      </c>
      <c r="Z180" s="4" t="str">
        <f t="shared" si="57"/>
        <v>non</v>
      </c>
      <c r="AA180" s="4" t="str">
        <f t="shared" si="58"/>
        <v>non</v>
      </c>
      <c r="AB180" s="4" t="str">
        <f t="shared" si="59"/>
        <v>non</v>
      </c>
      <c r="AC180" s="4" t="str">
        <f t="shared" si="60"/>
        <v>non</v>
      </c>
      <c r="AD180" s="4" t="str">
        <f t="shared" si="61"/>
        <v>non</v>
      </c>
      <c r="AE180" s="4" t="str">
        <f t="shared" si="62"/>
        <v>non</v>
      </c>
    </row>
    <row r="181" spans="1:31">
      <c r="A181" s="22" t="s">
        <v>24</v>
      </c>
      <c r="B181" s="5"/>
      <c r="C181" s="5"/>
      <c r="D181" s="4"/>
      <c r="E181" s="8"/>
      <c r="F181" s="8"/>
      <c r="G181" s="8" t="str">
        <f t="shared" si="44"/>
        <v>-</v>
      </c>
      <c r="H181" s="4"/>
      <c r="I181" s="4"/>
      <c r="J181" s="8"/>
      <c r="K181" s="8"/>
      <c r="L181" s="6" t="str">
        <f t="shared" si="45"/>
        <v>-</v>
      </c>
      <c r="M181" s="4" t="str">
        <f t="shared" si="46"/>
        <v>oui</v>
      </c>
      <c r="N181" s="4" t="str">
        <f t="shared" si="47"/>
        <v>oui</v>
      </c>
      <c r="O181" s="4" t="str">
        <f t="shared" si="48"/>
        <v>nul</v>
      </c>
      <c r="P181" s="4" t="str">
        <f t="shared" si="49"/>
        <v>nul</v>
      </c>
      <c r="Q181" s="8">
        <f t="shared" si="50"/>
        <v>0</v>
      </c>
      <c r="R181" s="8">
        <f t="shared" si="51"/>
        <v>0</v>
      </c>
      <c r="S181" s="4" t="str">
        <f t="shared" si="52"/>
        <v>aucune</v>
      </c>
      <c r="T181" s="4" t="str">
        <f t="shared" si="42"/>
        <v>aucune</v>
      </c>
      <c r="U181" s="4" t="str">
        <f t="shared" si="43"/>
        <v>aucune</v>
      </c>
      <c r="V181" s="4" t="str">
        <f t="shared" si="53"/>
        <v>non</v>
      </c>
      <c r="W181" s="4" t="str">
        <f t="shared" si="54"/>
        <v>non</v>
      </c>
      <c r="X181" s="4" t="str">
        <f t="shared" si="55"/>
        <v>non</v>
      </c>
      <c r="Y181" s="4" t="str">
        <f t="shared" si="56"/>
        <v>non</v>
      </c>
      <c r="Z181" s="4" t="str">
        <f t="shared" si="57"/>
        <v>non</v>
      </c>
      <c r="AA181" s="4" t="str">
        <f t="shared" si="58"/>
        <v>non</v>
      </c>
      <c r="AB181" s="4" t="str">
        <f t="shared" si="59"/>
        <v>non</v>
      </c>
      <c r="AC181" s="4" t="str">
        <f t="shared" si="60"/>
        <v>non</v>
      </c>
      <c r="AD181" s="4" t="str">
        <f t="shared" si="61"/>
        <v>non</v>
      </c>
      <c r="AE181" s="4" t="str">
        <f t="shared" si="62"/>
        <v>non</v>
      </c>
    </row>
    <row r="182" spans="1:31">
      <c r="A182" s="22" t="s">
        <v>24</v>
      </c>
      <c r="B182" s="5"/>
      <c r="C182" s="5"/>
      <c r="D182" s="4"/>
      <c r="E182" s="8"/>
      <c r="F182" s="8"/>
      <c r="G182" s="8" t="str">
        <f t="shared" si="44"/>
        <v>-</v>
      </c>
      <c r="H182" s="4"/>
      <c r="I182" s="4"/>
      <c r="J182" s="8"/>
      <c r="K182" s="8"/>
      <c r="L182" s="6" t="str">
        <f t="shared" si="45"/>
        <v>-</v>
      </c>
      <c r="M182" s="4" t="str">
        <f t="shared" si="46"/>
        <v>oui</v>
      </c>
      <c r="N182" s="4" t="str">
        <f t="shared" si="47"/>
        <v>oui</v>
      </c>
      <c r="O182" s="4" t="str">
        <f t="shared" si="48"/>
        <v>nul</v>
      </c>
      <c r="P182" s="4" t="str">
        <f t="shared" si="49"/>
        <v>nul</v>
      </c>
      <c r="Q182" s="8">
        <f t="shared" si="50"/>
        <v>0</v>
      </c>
      <c r="R182" s="8">
        <f t="shared" si="51"/>
        <v>0</v>
      </c>
      <c r="S182" s="4" t="str">
        <f t="shared" si="52"/>
        <v>aucune</v>
      </c>
      <c r="T182" s="4" t="str">
        <f t="shared" si="42"/>
        <v>aucune</v>
      </c>
      <c r="U182" s="4" t="str">
        <f t="shared" si="43"/>
        <v>aucune</v>
      </c>
      <c r="V182" s="4" t="str">
        <f t="shared" si="53"/>
        <v>non</v>
      </c>
      <c r="W182" s="4" t="str">
        <f t="shared" si="54"/>
        <v>non</v>
      </c>
      <c r="X182" s="4" t="str">
        <f t="shared" si="55"/>
        <v>non</v>
      </c>
      <c r="Y182" s="4" t="str">
        <f t="shared" si="56"/>
        <v>non</v>
      </c>
      <c r="Z182" s="4" t="str">
        <f t="shared" si="57"/>
        <v>non</v>
      </c>
      <c r="AA182" s="4" t="str">
        <f t="shared" si="58"/>
        <v>non</v>
      </c>
      <c r="AB182" s="4" t="str">
        <f t="shared" si="59"/>
        <v>non</v>
      </c>
      <c r="AC182" s="4" t="str">
        <f t="shared" si="60"/>
        <v>non</v>
      </c>
      <c r="AD182" s="4" t="str">
        <f t="shared" si="61"/>
        <v>non</v>
      </c>
      <c r="AE182" s="4" t="str">
        <f t="shared" si="62"/>
        <v>non</v>
      </c>
    </row>
    <row r="183" spans="1:31">
      <c r="A183" s="22" t="s">
        <v>24</v>
      </c>
      <c r="B183" s="5"/>
      <c r="C183" s="5"/>
      <c r="D183" s="4"/>
      <c r="E183" s="8"/>
      <c r="F183" s="8"/>
      <c r="G183" s="8" t="str">
        <f t="shared" si="44"/>
        <v>-</v>
      </c>
      <c r="H183" s="4"/>
      <c r="I183" s="4"/>
      <c r="J183" s="8"/>
      <c r="K183" s="8"/>
      <c r="L183" s="6" t="str">
        <f t="shared" si="45"/>
        <v>-</v>
      </c>
      <c r="M183" s="4" t="str">
        <f t="shared" si="46"/>
        <v>oui</v>
      </c>
      <c r="N183" s="4" t="str">
        <f t="shared" si="47"/>
        <v>oui</v>
      </c>
      <c r="O183" s="4" t="str">
        <f t="shared" si="48"/>
        <v>nul</v>
      </c>
      <c r="P183" s="4" t="str">
        <f t="shared" si="49"/>
        <v>nul</v>
      </c>
      <c r="Q183" s="8">
        <f t="shared" si="50"/>
        <v>0</v>
      </c>
      <c r="R183" s="8">
        <f t="shared" si="51"/>
        <v>0</v>
      </c>
      <c r="S183" s="4" t="str">
        <f t="shared" si="52"/>
        <v>aucune</v>
      </c>
      <c r="T183" s="4" t="str">
        <f t="shared" si="42"/>
        <v>aucune</v>
      </c>
      <c r="U183" s="4" t="str">
        <f t="shared" si="43"/>
        <v>aucune</v>
      </c>
      <c r="V183" s="4" t="str">
        <f t="shared" si="53"/>
        <v>non</v>
      </c>
      <c r="W183" s="4" t="str">
        <f t="shared" si="54"/>
        <v>non</v>
      </c>
      <c r="X183" s="4" t="str">
        <f t="shared" si="55"/>
        <v>non</v>
      </c>
      <c r="Y183" s="4" t="str">
        <f t="shared" si="56"/>
        <v>non</v>
      </c>
      <c r="Z183" s="4" t="str">
        <f t="shared" si="57"/>
        <v>non</v>
      </c>
      <c r="AA183" s="4" t="str">
        <f t="shared" si="58"/>
        <v>non</v>
      </c>
      <c r="AB183" s="4" t="str">
        <f t="shared" si="59"/>
        <v>non</v>
      </c>
      <c r="AC183" s="4" t="str">
        <f t="shared" si="60"/>
        <v>non</v>
      </c>
      <c r="AD183" s="4" t="str">
        <f t="shared" si="61"/>
        <v>non</v>
      </c>
      <c r="AE183" s="4" t="str">
        <f t="shared" si="62"/>
        <v>non</v>
      </c>
    </row>
    <row r="184" spans="1:31">
      <c r="A184" s="22" t="s">
        <v>24</v>
      </c>
      <c r="B184" s="5"/>
      <c r="C184" s="5"/>
      <c r="D184" s="4"/>
      <c r="E184" s="8"/>
      <c r="F184" s="8"/>
      <c r="G184" s="8" t="str">
        <f t="shared" si="44"/>
        <v>-</v>
      </c>
      <c r="H184" s="4"/>
      <c r="I184" s="4"/>
      <c r="J184" s="8"/>
      <c r="K184" s="8"/>
      <c r="L184" s="6" t="str">
        <f t="shared" si="45"/>
        <v>-</v>
      </c>
      <c r="M184" s="4" t="str">
        <f t="shared" si="46"/>
        <v>oui</v>
      </c>
      <c r="N184" s="4" t="str">
        <f t="shared" si="47"/>
        <v>oui</v>
      </c>
      <c r="O184" s="4" t="str">
        <f t="shared" si="48"/>
        <v>nul</v>
      </c>
      <c r="P184" s="4" t="str">
        <f t="shared" si="49"/>
        <v>nul</v>
      </c>
      <c r="Q184" s="8">
        <f t="shared" si="50"/>
        <v>0</v>
      </c>
      <c r="R184" s="8">
        <f t="shared" si="51"/>
        <v>0</v>
      </c>
      <c r="S184" s="4" t="str">
        <f t="shared" si="52"/>
        <v>aucune</v>
      </c>
      <c r="T184" s="4" t="str">
        <f t="shared" si="42"/>
        <v>aucune</v>
      </c>
      <c r="U184" s="4" t="str">
        <f t="shared" si="43"/>
        <v>aucune</v>
      </c>
      <c r="V184" s="4" t="str">
        <f t="shared" si="53"/>
        <v>non</v>
      </c>
      <c r="W184" s="4" t="str">
        <f t="shared" si="54"/>
        <v>non</v>
      </c>
      <c r="X184" s="4" t="str">
        <f t="shared" si="55"/>
        <v>non</v>
      </c>
      <c r="Y184" s="4" t="str">
        <f t="shared" si="56"/>
        <v>non</v>
      </c>
      <c r="Z184" s="4" t="str">
        <f t="shared" si="57"/>
        <v>non</v>
      </c>
      <c r="AA184" s="4" t="str">
        <f t="shared" si="58"/>
        <v>non</v>
      </c>
      <c r="AB184" s="4" t="str">
        <f t="shared" si="59"/>
        <v>non</v>
      </c>
      <c r="AC184" s="4" t="str">
        <f t="shared" si="60"/>
        <v>non</v>
      </c>
      <c r="AD184" s="4" t="str">
        <f t="shared" si="61"/>
        <v>non</v>
      </c>
      <c r="AE184" s="4" t="str">
        <f t="shared" si="62"/>
        <v>non</v>
      </c>
    </row>
    <row r="185" spans="1:31">
      <c r="A185" s="22" t="s">
        <v>24</v>
      </c>
      <c r="B185" s="5"/>
      <c r="C185" s="5"/>
      <c r="D185" s="4"/>
      <c r="E185" s="8"/>
      <c r="F185" s="8"/>
      <c r="G185" s="8" t="str">
        <f t="shared" si="44"/>
        <v>-</v>
      </c>
      <c r="H185" s="4"/>
      <c r="I185" s="4"/>
      <c r="J185" s="8"/>
      <c r="K185" s="8"/>
      <c r="L185" s="6" t="str">
        <f t="shared" si="45"/>
        <v>-</v>
      </c>
      <c r="M185" s="4" t="str">
        <f t="shared" si="46"/>
        <v>oui</v>
      </c>
      <c r="N185" s="4" t="str">
        <f t="shared" si="47"/>
        <v>oui</v>
      </c>
      <c r="O185" s="4" t="str">
        <f t="shared" si="48"/>
        <v>nul</v>
      </c>
      <c r="P185" s="4" t="str">
        <f t="shared" si="49"/>
        <v>nul</v>
      </c>
      <c r="Q185" s="8">
        <f t="shared" si="50"/>
        <v>0</v>
      </c>
      <c r="R185" s="8">
        <f t="shared" si="51"/>
        <v>0</v>
      </c>
      <c r="S185" s="4" t="str">
        <f t="shared" si="52"/>
        <v>aucune</v>
      </c>
      <c r="T185" s="4" t="str">
        <f t="shared" si="42"/>
        <v>aucune</v>
      </c>
      <c r="U185" s="4" t="str">
        <f t="shared" si="43"/>
        <v>aucune</v>
      </c>
      <c r="V185" s="4" t="str">
        <f t="shared" si="53"/>
        <v>non</v>
      </c>
      <c r="W185" s="4" t="str">
        <f t="shared" si="54"/>
        <v>non</v>
      </c>
      <c r="X185" s="4" t="str">
        <f t="shared" si="55"/>
        <v>non</v>
      </c>
      <c r="Y185" s="4" t="str">
        <f t="shared" si="56"/>
        <v>non</v>
      </c>
      <c r="Z185" s="4" t="str">
        <f t="shared" si="57"/>
        <v>non</v>
      </c>
      <c r="AA185" s="4" t="str">
        <f t="shared" si="58"/>
        <v>non</v>
      </c>
      <c r="AB185" s="4" t="str">
        <f t="shared" si="59"/>
        <v>non</v>
      </c>
      <c r="AC185" s="4" t="str">
        <f t="shared" si="60"/>
        <v>non</v>
      </c>
      <c r="AD185" s="4" t="str">
        <f t="shared" si="61"/>
        <v>non</v>
      </c>
      <c r="AE185" s="4" t="str">
        <f t="shared" si="62"/>
        <v>non</v>
      </c>
    </row>
    <row r="186" spans="1:31">
      <c r="A186" s="22" t="s">
        <v>24</v>
      </c>
      <c r="B186" s="5"/>
      <c r="C186" s="5"/>
      <c r="D186" s="4"/>
      <c r="E186" s="8"/>
      <c r="F186" s="8"/>
      <c r="G186" s="8" t="str">
        <f t="shared" si="44"/>
        <v>-</v>
      </c>
      <c r="H186" s="4"/>
      <c r="I186" s="4"/>
      <c r="J186" s="8"/>
      <c r="K186" s="8"/>
      <c r="L186" s="6" t="str">
        <f t="shared" si="45"/>
        <v>-</v>
      </c>
      <c r="M186" s="4" t="str">
        <f t="shared" si="46"/>
        <v>oui</v>
      </c>
      <c r="N186" s="4" t="str">
        <f t="shared" si="47"/>
        <v>oui</v>
      </c>
      <c r="O186" s="4" t="str">
        <f t="shared" si="48"/>
        <v>nul</v>
      </c>
      <c r="P186" s="4" t="str">
        <f t="shared" si="49"/>
        <v>nul</v>
      </c>
      <c r="Q186" s="8">
        <f t="shared" si="50"/>
        <v>0</v>
      </c>
      <c r="R186" s="8">
        <f t="shared" si="51"/>
        <v>0</v>
      </c>
      <c r="S186" s="4" t="str">
        <f t="shared" si="52"/>
        <v>aucune</v>
      </c>
      <c r="T186" s="4" t="str">
        <f t="shared" si="42"/>
        <v>aucune</v>
      </c>
      <c r="U186" s="4" t="str">
        <f t="shared" si="43"/>
        <v>aucune</v>
      </c>
      <c r="V186" s="4" t="str">
        <f t="shared" si="53"/>
        <v>non</v>
      </c>
      <c r="W186" s="4" t="str">
        <f t="shared" si="54"/>
        <v>non</v>
      </c>
      <c r="X186" s="4" t="str">
        <f t="shared" si="55"/>
        <v>non</v>
      </c>
      <c r="Y186" s="4" t="str">
        <f t="shared" si="56"/>
        <v>non</v>
      </c>
      <c r="Z186" s="4" t="str">
        <f t="shared" si="57"/>
        <v>non</v>
      </c>
      <c r="AA186" s="4" t="str">
        <f t="shared" si="58"/>
        <v>non</v>
      </c>
      <c r="AB186" s="4" t="str">
        <f t="shared" si="59"/>
        <v>non</v>
      </c>
      <c r="AC186" s="4" t="str">
        <f t="shared" si="60"/>
        <v>non</v>
      </c>
      <c r="AD186" s="4" t="str">
        <f t="shared" si="61"/>
        <v>non</v>
      </c>
      <c r="AE186" s="4" t="str">
        <f t="shared" si="62"/>
        <v>non</v>
      </c>
    </row>
    <row r="187" spans="1:31">
      <c r="A187" s="22" t="s">
        <v>24</v>
      </c>
      <c r="B187" s="5"/>
      <c r="C187" s="5"/>
      <c r="D187" s="4"/>
      <c r="E187" s="8"/>
      <c r="F187" s="8"/>
      <c r="G187" s="8" t="str">
        <f t="shared" si="44"/>
        <v>-</v>
      </c>
      <c r="H187" s="4"/>
      <c r="I187" s="4"/>
      <c r="J187" s="8"/>
      <c r="K187" s="8"/>
      <c r="L187" s="6" t="str">
        <f t="shared" si="45"/>
        <v>-</v>
      </c>
      <c r="M187" s="4" t="str">
        <f t="shared" si="46"/>
        <v>oui</v>
      </c>
      <c r="N187" s="4" t="str">
        <f t="shared" si="47"/>
        <v>oui</v>
      </c>
      <c r="O187" s="4" t="str">
        <f t="shared" si="48"/>
        <v>nul</v>
      </c>
      <c r="P187" s="4" t="str">
        <f t="shared" si="49"/>
        <v>nul</v>
      </c>
      <c r="Q187" s="8">
        <f t="shared" si="50"/>
        <v>0</v>
      </c>
      <c r="R187" s="8">
        <f t="shared" si="51"/>
        <v>0</v>
      </c>
      <c r="S187" s="4" t="str">
        <f t="shared" si="52"/>
        <v>aucune</v>
      </c>
      <c r="T187" s="4" t="str">
        <f t="shared" si="42"/>
        <v>aucune</v>
      </c>
      <c r="U187" s="4" t="str">
        <f t="shared" si="43"/>
        <v>aucune</v>
      </c>
      <c r="V187" s="4" t="str">
        <f t="shared" si="53"/>
        <v>non</v>
      </c>
      <c r="W187" s="4" t="str">
        <f t="shared" si="54"/>
        <v>non</v>
      </c>
      <c r="X187" s="4" t="str">
        <f t="shared" si="55"/>
        <v>non</v>
      </c>
      <c r="Y187" s="4" t="str">
        <f t="shared" si="56"/>
        <v>non</v>
      </c>
      <c r="Z187" s="4" t="str">
        <f t="shared" si="57"/>
        <v>non</v>
      </c>
      <c r="AA187" s="4" t="str">
        <f t="shared" si="58"/>
        <v>non</v>
      </c>
      <c r="AB187" s="4" t="str">
        <f t="shared" si="59"/>
        <v>non</v>
      </c>
      <c r="AC187" s="4" t="str">
        <f t="shared" si="60"/>
        <v>non</v>
      </c>
      <c r="AD187" s="4" t="str">
        <f t="shared" si="61"/>
        <v>non</v>
      </c>
      <c r="AE187" s="4" t="str">
        <f t="shared" si="62"/>
        <v>non</v>
      </c>
    </row>
    <row r="188" spans="1:31">
      <c r="A188" s="22" t="s">
        <v>24</v>
      </c>
      <c r="B188" s="5"/>
      <c r="C188" s="5"/>
      <c r="D188" s="4"/>
      <c r="E188" s="8"/>
      <c r="F188" s="8"/>
      <c r="G188" s="8" t="str">
        <f t="shared" si="44"/>
        <v>-</v>
      </c>
      <c r="H188" s="4"/>
      <c r="I188" s="4"/>
      <c r="J188" s="8"/>
      <c r="K188" s="8"/>
      <c r="L188" s="6" t="str">
        <f t="shared" si="45"/>
        <v>-</v>
      </c>
      <c r="M188" s="4" t="str">
        <f t="shared" si="46"/>
        <v>oui</v>
      </c>
      <c r="N188" s="4" t="str">
        <f t="shared" si="47"/>
        <v>oui</v>
      </c>
      <c r="O188" s="4" t="str">
        <f t="shared" si="48"/>
        <v>nul</v>
      </c>
      <c r="P188" s="4" t="str">
        <f t="shared" si="49"/>
        <v>nul</v>
      </c>
      <c r="Q188" s="8">
        <f t="shared" si="50"/>
        <v>0</v>
      </c>
      <c r="R188" s="8">
        <f t="shared" si="51"/>
        <v>0</v>
      </c>
      <c r="S188" s="4" t="str">
        <f t="shared" si="52"/>
        <v>aucune</v>
      </c>
      <c r="T188" s="4" t="str">
        <f t="shared" si="42"/>
        <v>aucune</v>
      </c>
      <c r="U188" s="4" t="str">
        <f t="shared" si="43"/>
        <v>aucune</v>
      </c>
      <c r="V188" s="4" t="str">
        <f t="shared" si="53"/>
        <v>non</v>
      </c>
      <c r="W188" s="4" t="str">
        <f t="shared" si="54"/>
        <v>non</v>
      </c>
      <c r="X188" s="4" t="str">
        <f t="shared" si="55"/>
        <v>non</v>
      </c>
      <c r="Y188" s="4" t="str">
        <f t="shared" si="56"/>
        <v>non</v>
      </c>
      <c r="Z188" s="4" t="str">
        <f t="shared" si="57"/>
        <v>non</v>
      </c>
      <c r="AA188" s="4" t="str">
        <f t="shared" si="58"/>
        <v>non</v>
      </c>
      <c r="AB188" s="4" t="str">
        <f t="shared" si="59"/>
        <v>non</v>
      </c>
      <c r="AC188" s="4" t="str">
        <f t="shared" si="60"/>
        <v>non</v>
      </c>
      <c r="AD188" s="4" t="str">
        <f t="shared" si="61"/>
        <v>non</v>
      </c>
      <c r="AE188" s="4" t="str">
        <f t="shared" si="62"/>
        <v>non</v>
      </c>
    </row>
    <row r="189" spans="1:31">
      <c r="A189" s="22" t="s">
        <v>24</v>
      </c>
      <c r="B189" s="5"/>
      <c r="C189" s="5"/>
      <c r="D189" s="4"/>
      <c r="E189" s="8"/>
      <c r="F189" s="8"/>
      <c r="G189" s="8" t="str">
        <f t="shared" si="44"/>
        <v>-</v>
      </c>
      <c r="H189" s="4"/>
      <c r="I189" s="4"/>
      <c r="J189" s="8"/>
      <c r="K189" s="8"/>
      <c r="L189" s="6" t="str">
        <f t="shared" si="45"/>
        <v>-</v>
      </c>
      <c r="M189" s="4" t="str">
        <f t="shared" si="46"/>
        <v>oui</v>
      </c>
      <c r="N189" s="4" t="str">
        <f t="shared" si="47"/>
        <v>oui</v>
      </c>
      <c r="O189" s="4" t="str">
        <f t="shared" si="48"/>
        <v>nul</v>
      </c>
      <c r="P189" s="4" t="str">
        <f t="shared" si="49"/>
        <v>nul</v>
      </c>
      <c r="Q189" s="8">
        <f t="shared" si="50"/>
        <v>0</v>
      </c>
      <c r="R189" s="8">
        <f t="shared" si="51"/>
        <v>0</v>
      </c>
      <c r="S189" s="4" t="str">
        <f t="shared" si="52"/>
        <v>aucune</v>
      </c>
      <c r="T189" s="4" t="str">
        <f t="shared" si="42"/>
        <v>aucune</v>
      </c>
      <c r="U189" s="4" t="str">
        <f t="shared" si="43"/>
        <v>aucune</v>
      </c>
      <c r="V189" s="4" t="str">
        <f t="shared" si="53"/>
        <v>non</v>
      </c>
      <c r="W189" s="4" t="str">
        <f t="shared" si="54"/>
        <v>non</v>
      </c>
      <c r="X189" s="4" t="str">
        <f t="shared" si="55"/>
        <v>non</v>
      </c>
      <c r="Y189" s="4" t="str">
        <f t="shared" si="56"/>
        <v>non</v>
      </c>
      <c r="Z189" s="4" t="str">
        <f t="shared" si="57"/>
        <v>non</v>
      </c>
      <c r="AA189" s="4" t="str">
        <f t="shared" si="58"/>
        <v>non</v>
      </c>
      <c r="AB189" s="4" t="str">
        <f t="shared" si="59"/>
        <v>non</v>
      </c>
      <c r="AC189" s="4" t="str">
        <f t="shared" si="60"/>
        <v>non</v>
      </c>
      <c r="AD189" s="4" t="str">
        <f t="shared" si="61"/>
        <v>non</v>
      </c>
      <c r="AE189" s="4" t="str">
        <f t="shared" si="62"/>
        <v>non</v>
      </c>
    </row>
    <row r="190" spans="1:31">
      <c r="A190" s="22" t="s">
        <v>24</v>
      </c>
      <c r="B190" s="5"/>
      <c r="C190" s="5"/>
      <c r="D190" s="4"/>
      <c r="E190" s="8"/>
      <c r="F190" s="8"/>
      <c r="G190" s="8" t="str">
        <f t="shared" si="44"/>
        <v>-</v>
      </c>
      <c r="H190" s="4"/>
      <c r="I190" s="4"/>
      <c r="J190" s="8"/>
      <c r="K190" s="8"/>
      <c r="L190" s="6" t="str">
        <f t="shared" si="45"/>
        <v>-</v>
      </c>
      <c r="M190" s="4" t="str">
        <f t="shared" si="46"/>
        <v>oui</v>
      </c>
      <c r="N190" s="4" t="str">
        <f t="shared" si="47"/>
        <v>oui</v>
      </c>
      <c r="O190" s="4" t="str">
        <f t="shared" si="48"/>
        <v>nul</v>
      </c>
      <c r="P190" s="4" t="str">
        <f t="shared" si="49"/>
        <v>nul</v>
      </c>
      <c r="Q190" s="8">
        <f t="shared" si="50"/>
        <v>0</v>
      </c>
      <c r="R190" s="8">
        <f t="shared" si="51"/>
        <v>0</v>
      </c>
      <c r="S190" s="4" t="str">
        <f t="shared" si="52"/>
        <v>aucune</v>
      </c>
      <c r="T190" s="4" t="str">
        <f t="shared" si="42"/>
        <v>aucune</v>
      </c>
      <c r="U190" s="4" t="str">
        <f t="shared" si="43"/>
        <v>aucune</v>
      </c>
      <c r="V190" s="4" t="str">
        <f t="shared" si="53"/>
        <v>non</v>
      </c>
      <c r="W190" s="4" t="str">
        <f t="shared" si="54"/>
        <v>non</v>
      </c>
      <c r="X190" s="4" t="str">
        <f t="shared" si="55"/>
        <v>non</v>
      </c>
      <c r="Y190" s="4" t="str">
        <f t="shared" si="56"/>
        <v>non</v>
      </c>
      <c r="Z190" s="4" t="str">
        <f t="shared" si="57"/>
        <v>non</v>
      </c>
      <c r="AA190" s="4" t="str">
        <f t="shared" si="58"/>
        <v>non</v>
      </c>
      <c r="AB190" s="4" t="str">
        <f t="shared" si="59"/>
        <v>non</v>
      </c>
      <c r="AC190" s="4" t="str">
        <f t="shared" si="60"/>
        <v>non</v>
      </c>
      <c r="AD190" s="4" t="str">
        <f t="shared" si="61"/>
        <v>non</v>
      </c>
      <c r="AE190" s="4" t="str">
        <f t="shared" si="62"/>
        <v>non</v>
      </c>
    </row>
    <row r="191" spans="1:31">
      <c r="A191" s="22" t="s">
        <v>24</v>
      </c>
      <c r="B191" s="5"/>
      <c r="C191" s="5"/>
      <c r="D191" s="4"/>
      <c r="E191" s="8"/>
      <c r="F191" s="8"/>
      <c r="G191" s="8" t="str">
        <f t="shared" si="44"/>
        <v>-</v>
      </c>
      <c r="H191" s="4"/>
      <c r="I191" s="4"/>
      <c r="J191" s="8"/>
      <c r="K191" s="8"/>
      <c r="L191" s="6" t="str">
        <f t="shared" si="45"/>
        <v>-</v>
      </c>
      <c r="M191" s="4" t="str">
        <f t="shared" si="46"/>
        <v>oui</v>
      </c>
      <c r="N191" s="4" t="str">
        <f t="shared" si="47"/>
        <v>oui</v>
      </c>
      <c r="O191" s="4" t="str">
        <f t="shared" si="48"/>
        <v>nul</v>
      </c>
      <c r="P191" s="4" t="str">
        <f t="shared" si="49"/>
        <v>nul</v>
      </c>
      <c r="Q191" s="8">
        <f t="shared" si="50"/>
        <v>0</v>
      </c>
      <c r="R191" s="8">
        <f t="shared" si="51"/>
        <v>0</v>
      </c>
      <c r="S191" s="4" t="str">
        <f t="shared" si="52"/>
        <v>aucune</v>
      </c>
      <c r="T191" s="4" t="str">
        <f t="shared" si="42"/>
        <v>aucune</v>
      </c>
      <c r="U191" s="4" t="str">
        <f t="shared" si="43"/>
        <v>aucune</v>
      </c>
      <c r="V191" s="4" t="str">
        <f t="shared" si="53"/>
        <v>non</v>
      </c>
      <c r="W191" s="4" t="str">
        <f t="shared" si="54"/>
        <v>non</v>
      </c>
      <c r="X191" s="4" t="str">
        <f t="shared" si="55"/>
        <v>non</v>
      </c>
      <c r="Y191" s="4" t="str">
        <f t="shared" si="56"/>
        <v>non</v>
      </c>
      <c r="Z191" s="4" t="str">
        <f t="shared" si="57"/>
        <v>non</v>
      </c>
      <c r="AA191" s="4" t="str">
        <f t="shared" si="58"/>
        <v>non</v>
      </c>
      <c r="AB191" s="4" t="str">
        <f t="shared" si="59"/>
        <v>non</v>
      </c>
      <c r="AC191" s="4" t="str">
        <f t="shared" si="60"/>
        <v>non</v>
      </c>
      <c r="AD191" s="4" t="str">
        <f t="shared" si="61"/>
        <v>non</v>
      </c>
      <c r="AE191" s="4" t="str">
        <f t="shared" si="62"/>
        <v>non</v>
      </c>
    </row>
    <row r="192" spans="1:31">
      <c r="A192" s="22" t="s">
        <v>24</v>
      </c>
      <c r="B192" s="5"/>
      <c r="C192" s="5"/>
      <c r="D192" s="4"/>
      <c r="E192" s="8"/>
      <c r="F192" s="8"/>
      <c r="G192" s="8" t="str">
        <f t="shared" si="44"/>
        <v>-</v>
      </c>
      <c r="H192" s="4"/>
      <c r="I192" s="4"/>
      <c r="J192" s="8"/>
      <c r="K192" s="8"/>
      <c r="L192" s="6" t="str">
        <f t="shared" si="45"/>
        <v>-</v>
      </c>
      <c r="M192" s="4" t="str">
        <f t="shared" si="46"/>
        <v>oui</v>
      </c>
      <c r="N192" s="4" t="str">
        <f t="shared" si="47"/>
        <v>oui</v>
      </c>
      <c r="O192" s="4" t="str">
        <f t="shared" si="48"/>
        <v>nul</v>
      </c>
      <c r="P192" s="4" t="str">
        <f t="shared" si="49"/>
        <v>nul</v>
      </c>
      <c r="Q192" s="8">
        <f t="shared" si="50"/>
        <v>0</v>
      </c>
      <c r="R192" s="8">
        <f t="shared" si="51"/>
        <v>0</v>
      </c>
      <c r="S192" s="4" t="str">
        <f t="shared" si="52"/>
        <v>aucune</v>
      </c>
      <c r="T192" s="4" t="str">
        <f t="shared" si="42"/>
        <v>aucune</v>
      </c>
      <c r="U192" s="4" t="str">
        <f t="shared" si="43"/>
        <v>aucune</v>
      </c>
      <c r="V192" s="4" t="str">
        <f t="shared" si="53"/>
        <v>non</v>
      </c>
      <c r="W192" s="4" t="str">
        <f t="shared" si="54"/>
        <v>non</v>
      </c>
      <c r="X192" s="4" t="str">
        <f t="shared" si="55"/>
        <v>non</v>
      </c>
      <c r="Y192" s="4" t="str">
        <f t="shared" si="56"/>
        <v>non</v>
      </c>
      <c r="Z192" s="4" t="str">
        <f t="shared" si="57"/>
        <v>non</v>
      </c>
      <c r="AA192" s="4" t="str">
        <f t="shared" si="58"/>
        <v>non</v>
      </c>
      <c r="AB192" s="4" t="str">
        <f t="shared" si="59"/>
        <v>non</v>
      </c>
      <c r="AC192" s="4" t="str">
        <f t="shared" si="60"/>
        <v>non</v>
      </c>
      <c r="AD192" s="4" t="str">
        <f t="shared" si="61"/>
        <v>non</v>
      </c>
      <c r="AE192" s="4" t="str">
        <f t="shared" si="62"/>
        <v>non</v>
      </c>
    </row>
    <row r="193" spans="1:31">
      <c r="A193" s="22" t="s">
        <v>24</v>
      </c>
      <c r="B193" s="5"/>
      <c r="C193" s="5"/>
      <c r="D193" s="4"/>
      <c r="E193" s="8"/>
      <c r="F193" s="8"/>
      <c r="G193" s="8" t="str">
        <f t="shared" si="44"/>
        <v>-</v>
      </c>
      <c r="H193" s="4"/>
      <c r="I193" s="4"/>
      <c r="J193" s="8"/>
      <c r="K193" s="8"/>
      <c r="L193" s="6" t="str">
        <f t="shared" si="45"/>
        <v>-</v>
      </c>
      <c r="M193" s="4" t="str">
        <f t="shared" si="46"/>
        <v>oui</v>
      </c>
      <c r="N193" s="4" t="str">
        <f t="shared" si="47"/>
        <v>oui</v>
      </c>
      <c r="O193" s="4" t="str">
        <f t="shared" si="48"/>
        <v>nul</v>
      </c>
      <c r="P193" s="4" t="str">
        <f t="shared" si="49"/>
        <v>nul</v>
      </c>
      <c r="Q193" s="8">
        <f t="shared" si="50"/>
        <v>0</v>
      </c>
      <c r="R193" s="8">
        <f t="shared" si="51"/>
        <v>0</v>
      </c>
      <c r="S193" s="4" t="str">
        <f t="shared" si="52"/>
        <v>aucune</v>
      </c>
      <c r="T193" s="4" t="str">
        <f t="shared" si="42"/>
        <v>aucune</v>
      </c>
      <c r="U193" s="4" t="str">
        <f t="shared" si="43"/>
        <v>aucune</v>
      </c>
      <c r="V193" s="4" t="str">
        <f t="shared" si="53"/>
        <v>non</v>
      </c>
      <c r="W193" s="4" t="str">
        <f t="shared" si="54"/>
        <v>non</v>
      </c>
      <c r="X193" s="4" t="str">
        <f t="shared" si="55"/>
        <v>non</v>
      </c>
      <c r="Y193" s="4" t="str">
        <f t="shared" si="56"/>
        <v>non</v>
      </c>
      <c r="Z193" s="4" t="str">
        <f t="shared" si="57"/>
        <v>non</v>
      </c>
      <c r="AA193" s="4" t="str">
        <f t="shared" si="58"/>
        <v>non</v>
      </c>
      <c r="AB193" s="4" t="str">
        <f t="shared" si="59"/>
        <v>non</v>
      </c>
      <c r="AC193" s="4" t="str">
        <f t="shared" si="60"/>
        <v>non</v>
      </c>
      <c r="AD193" s="4" t="str">
        <f t="shared" si="61"/>
        <v>non</v>
      </c>
      <c r="AE193" s="4" t="str">
        <f t="shared" si="62"/>
        <v>non</v>
      </c>
    </row>
    <row r="194" spans="1:31">
      <c r="A194" s="22" t="s">
        <v>24</v>
      </c>
      <c r="B194" s="5"/>
      <c r="C194" s="5"/>
      <c r="D194" s="4"/>
      <c r="E194" s="8"/>
      <c r="F194" s="8"/>
      <c r="G194" s="8" t="str">
        <f t="shared" si="44"/>
        <v>-</v>
      </c>
      <c r="H194" s="4"/>
      <c r="I194" s="4"/>
      <c r="J194" s="8"/>
      <c r="K194" s="8"/>
      <c r="L194" s="6" t="str">
        <f t="shared" si="45"/>
        <v>-</v>
      </c>
      <c r="M194" s="4" t="str">
        <f t="shared" si="46"/>
        <v>oui</v>
      </c>
      <c r="N194" s="4" t="str">
        <f t="shared" si="47"/>
        <v>oui</v>
      </c>
      <c r="O194" s="4" t="str">
        <f t="shared" si="48"/>
        <v>nul</v>
      </c>
      <c r="P194" s="4" t="str">
        <f t="shared" si="49"/>
        <v>nul</v>
      </c>
      <c r="Q194" s="8">
        <f t="shared" si="50"/>
        <v>0</v>
      </c>
      <c r="R194" s="8">
        <f t="shared" si="51"/>
        <v>0</v>
      </c>
      <c r="S194" s="4" t="str">
        <f t="shared" si="52"/>
        <v>aucune</v>
      </c>
      <c r="T194" s="4" t="str">
        <f t="shared" ref="T194:T257" si="63">IF((E194-J194)&gt;J194,"deuxieme mi temps",IF((E194-J194)=J194,"aucune","premiere mi temps"))</f>
        <v>aucune</v>
      </c>
      <c r="U194" s="4" t="str">
        <f t="shared" ref="U194:U257" si="64">IF((F194-K194)&gt;K194,"deuxieme mi temps",IF((F194-K194)=K194,"aucune","premiere mi temps"))</f>
        <v>aucune</v>
      </c>
      <c r="V194" s="4" t="str">
        <f t="shared" si="53"/>
        <v>non</v>
      </c>
      <c r="W194" s="4" t="str">
        <f t="shared" si="54"/>
        <v>non</v>
      </c>
      <c r="X194" s="4" t="str">
        <f t="shared" si="55"/>
        <v>non</v>
      </c>
      <c r="Y194" s="4" t="str">
        <f t="shared" si="56"/>
        <v>non</v>
      </c>
      <c r="Z194" s="4" t="str">
        <f t="shared" si="57"/>
        <v>non</v>
      </c>
      <c r="AA194" s="4" t="str">
        <f t="shared" si="58"/>
        <v>non</v>
      </c>
      <c r="AB194" s="4" t="str">
        <f t="shared" si="59"/>
        <v>non</v>
      </c>
      <c r="AC194" s="4" t="str">
        <f t="shared" si="60"/>
        <v>non</v>
      </c>
      <c r="AD194" s="4" t="str">
        <f t="shared" si="61"/>
        <v>non</v>
      </c>
      <c r="AE194" s="4" t="str">
        <f t="shared" si="62"/>
        <v>non</v>
      </c>
    </row>
    <row r="195" spans="1:31">
      <c r="A195" s="22" t="s">
        <v>24</v>
      </c>
      <c r="B195" s="5"/>
      <c r="C195" s="5"/>
      <c r="D195" s="4"/>
      <c r="E195" s="8"/>
      <c r="F195" s="8"/>
      <c r="G195" s="8" t="str">
        <f t="shared" ref="G195:G258" si="65">CONCATENATE(E195,"-",F195)</f>
        <v>-</v>
      </c>
      <c r="H195" s="4"/>
      <c r="I195" s="4"/>
      <c r="J195" s="8"/>
      <c r="K195" s="8"/>
      <c r="L195" s="6" t="str">
        <f t="shared" ref="L195:L258" si="66">CONCATENATE(J195,"-",K195)</f>
        <v>-</v>
      </c>
      <c r="M195" s="4" t="str">
        <f t="shared" ref="M195:M258" si="67">IF(F195=0,"oui","non")</f>
        <v>oui</v>
      </c>
      <c r="N195" s="4" t="str">
        <f t="shared" ref="N195:N258" si="68">IF(E195=0,"oui","non")</f>
        <v>oui</v>
      </c>
      <c r="O195" s="4" t="str">
        <f t="shared" ref="O195:O258" si="69">IF(E195&gt;F195,"victoire",IF(E195=F195,"nul","defaite"))</f>
        <v>nul</v>
      </c>
      <c r="P195" s="4" t="str">
        <f t="shared" ref="P195:P258" si="70">IF(F195&gt;E195,"victoire",IF(E195=F195,"nul","defaite"))</f>
        <v>nul</v>
      </c>
      <c r="Q195" s="8">
        <f t="shared" ref="Q195:Q258" si="71">E195+F195</f>
        <v>0</v>
      </c>
      <c r="R195" s="8">
        <f t="shared" ref="R195:R258" si="72">J195+K195</f>
        <v>0</v>
      </c>
      <c r="S195" s="4" t="str">
        <f t="shared" ref="S195:S258" si="73">IF((Q195-R195)&gt;R195,"deuxieme mi temps",IF((Q195-R195)=R195,"aucune","premiere"))</f>
        <v>aucune</v>
      </c>
      <c r="T195" s="4" t="str">
        <f t="shared" si="63"/>
        <v>aucune</v>
      </c>
      <c r="U195" s="4" t="str">
        <f t="shared" si="64"/>
        <v>aucune</v>
      </c>
      <c r="V195" s="4" t="str">
        <f t="shared" ref="V195:V258" si="74">IF((E195-F195)=1,"oui","non")</f>
        <v>non</v>
      </c>
      <c r="W195" s="4" t="str">
        <f t="shared" ref="W195:W258" si="75">IF((E195-F195)=2,"oui","non")</f>
        <v>non</v>
      </c>
      <c r="X195" s="4" t="str">
        <f t="shared" ref="X195:X258" si="76">IF((E195-F195)=3,"oui","non")</f>
        <v>non</v>
      </c>
      <c r="Y195" s="4" t="str">
        <f t="shared" ref="Y195:Y258" si="77">IF((E195-F195)&gt;3,"oui","non")</f>
        <v>non</v>
      </c>
      <c r="Z195" s="4" t="str">
        <f t="shared" ref="Z195:Z258" si="78">IF((E195-F195)=-1,"oui","non")</f>
        <v>non</v>
      </c>
      <c r="AA195" s="4" t="str">
        <f t="shared" ref="AA195:AA258" si="79">IF((E195-F195)=-2,"oui","non")</f>
        <v>non</v>
      </c>
      <c r="AB195" s="4" t="str">
        <f t="shared" ref="AB195:AB258" si="80">IF((E195-F195)=-3,"oui","non")</f>
        <v>non</v>
      </c>
      <c r="AC195" s="4" t="str">
        <f t="shared" ref="AC195:AC258" si="81">IF((F195-E195)&gt;3,"oui","non")</f>
        <v>non</v>
      </c>
      <c r="AD195" s="4" t="str">
        <f t="shared" ref="AD195:AD258" si="82">IF((E195&gt;0)*AND(F195&gt;0),"oui","non")</f>
        <v>non</v>
      </c>
      <c r="AE195" s="4" t="str">
        <f t="shared" ref="AE195:AE258" si="83">IF((J195&gt;0)*AND(K195&gt;0),"oui","non")</f>
        <v>non</v>
      </c>
    </row>
    <row r="196" spans="1:31">
      <c r="A196" s="22" t="s">
        <v>24</v>
      </c>
      <c r="B196" s="5"/>
      <c r="C196" s="5"/>
      <c r="D196" s="4"/>
      <c r="E196" s="8"/>
      <c r="F196" s="8"/>
      <c r="G196" s="8" t="str">
        <f t="shared" si="65"/>
        <v>-</v>
      </c>
      <c r="H196" s="4"/>
      <c r="I196" s="4"/>
      <c r="J196" s="8"/>
      <c r="K196" s="8"/>
      <c r="L196" s="6" t="str">
        <f t="shared" si="66"/>
        <v>-</v>
      </c>
      <c r="M196" s="4" t="str">
        <f t="shared" si="67"/>
        <v>oui</v>
      </c>
      <c r="N196" s="4" t="str">
        <f t="shared" si="68"/>
        <v>oui</v>
      </c>
      <c r="O196" s="4" t="str">
        <f t="shared" si="69"/>
        <v>nul</v>
      </c>
      <c r="P196" s="4" t="str">
        <f t="shared" si="70"/>
        <v>nul</v>
      </c>
      <c r="Q196" s="8">
        <f t="shared" si="71"/>
        <v>0</v>
      </c>
      <c r="R196" s="8">
        <f t="shared" si="72"/>
        <v>0</v>
      </c>
      <c r="S196" s="4" t="str">
        <f t="shared" si="73"/>
        <v>aucune</v>
      </c>
      <c r="T196" s="4" t="str">
        <f t="shared" si="63"/>
        <v>aucune</v>
      </c>
      <c r="U196" s="4" t="str">
        <f t="shared" si="64"/>
        <v>aucune</v>
      </c>
      <c r="V196" s="4" t="str">
        <f t="shared" si="74"/>
        <v>non</v>
      </c>
      <c r="W196" s="4" t="str">
        <f t="shared" si="75"/>
        <v>non</v>
      </c>
      <c r="X196" s="4" t="str">
        <f t="shared" si="76"/>
        <v>non</v>
      </c>
      <c r="Y196" s="4" t="str">
        <f t="shared" si="77"/>
        <v>non</v>
      </c>
      <c r="Z196" s="4" t="str">
        <f t="shared" si="78"/>
        <v>non</v>
      </c>
      <c r="AA196" s="4" t="str">
        <f t="shared" si="79"/>
        <v>non</v>
      </c>
      <c r="AB196" s="4" t="str">
        <f t="shared" si="80"/>
        <v>non</v>
      </c>
      <c r="AC196" s="4" t="str">
        <f t="shared" si="81"/>
        <v>non</v>
      </c>
      <c r="AD196" s="4" t="str">
        <f t="shared" si="82"/>
        <v>non</v>
      </c>
      <c r="AE196" s="4" t="str">
        <f t="shared" si="83"/>
        <v>non</v>
      </c>
    </row>
    <row r="197" spans="1:31">
      <c r="A197" s="22" t="s">
        <v>24</v>
      </c>
      <c r="B197" s="5"/>
      <c r="C197" s="5"/>
      <c r="D197" s="4"/>
      <c r="E197" s="8"/>
      <c r="F197" s="8"/>
      <c r="G197" s="8" t="str">
        <f t="shared" si="65"/>
        <v>-</v>
      </c>
      <c r="H197" s="4"/>
      <c r="I197" s="4"/>
      <c r="J197" s="8"/>
      <c r="K197" s="8"/>
      <c r="L197" s="6" t="str">
        <f t="shared" si="66"/>
        <v>-</v>
      </c>
      <c r="M197" s="4" t="str">
        <f t="shared" si="67"/>
        <v>oui</v>
      </c>
      <c r="N197" s="4" t="str">
        <f t="shared" si="68"/>
        <v>oui</v>
      </c>
      <c r="O197" s="4" t="str">
        <f t="shared" si="69"/>
        <v>nul</v>
      </c>
      <c r="P197" s="4" t="str">
        <f t="shared" si="70"/>
        <v>nul</v>
      </c>
      <c r="Q197" s="8">
        <f t="shared" si="71"/>
        <v>0</v>
      </c>
      <c r="R197" s="8">
        <f t="shared" si="72"/>
        <v>0</v>
      </c>
      <c r="S197" s="4" t="str">
        <f t="shared" si="73"/>
        <v>aucune</v>
      </c>
      <c r="T197" s="4" t="str">
        <f t="shared" si="63"/>
        <v>aucune</v>
      </c>
      <c r="U197" s="4" t="str">
        <f t="shared" si="64"/>
        <v>aucune</v>
      </c>
      <c r="V197" s="4" t="str">
        <f t="shared" si="74"/>
        <v>non</v>
      </c>
      <c r="W197" s="4" t="str">
        <f t="shared" si="75"/>
        <v>non</v>
      </c>
      <c r="X197" s="4" t="str">
        <f t="shared" si="76"/>
        <v>non</v>
      </c>
      <c r="Y197" s="4" t="str">
        <f t="shared" si="77"/>
        <v>non</v>
      </c>
      <c r="Z197" s="4" t="str">
        <f t="shared" si="78"/>
        <v>non</v>
      </c>
      <c r="AA197" s="4" t="str">
        <f t="shared" si="79"/>
        <v>non</v>
      </c>
      <c r="AB197" s="4" t="str">
        <f t="shared" si="80"/>
        <v>non</v>
      </c>
      <c r="AC197" s="4" t="str">
        <f t="shared" si="81"/>
        <v>non</v>
      </c>
      <c r="AD197" s="4" t="str">
        <f t="shared" si="82"/>
        <v>non</v>
      </c>
      <c r="AE197" s="4" t="str">
        <f t="shared" si="83"/>
        <v>non</v>
      </c>
    </row>
    <row r="198" spans="1:31">
      <c r="A198" s="22" t="s">
        <v>24</v>
      </c>
      <c r="B198" s="5"/>
      <c r="C198" s="5"/>
      <c r="D198" s="4"/>
      <c r="E198" s="8"/>
      <c r="F198" s="8"/>
      <c r="G198" s="8" t="str">
        <f t="shared" si="65"/>
        <v>-</v>
      </c>
      <c r="H198" s="4"/>
      <c r="I198" s="4"/>
      <c r="J198" s="8"/>
      <c r="K198" s="8"/>
      <c r="L198" s="6" t="str">
        <f t="shared" si="66"/>
        <v>-</v>
      </c>
      <c r="M198" s="4" t="str">
        <f t="shared" si="67"/>
        <v>oui</v>
      </c>
      <c r="N198" s="4" t="str">
        <f t="shared" si="68"/>
        <v>oui</v>
      </c>
      <c r="O198" s="4" t="str">
        <f t="shared" si="69"/>
        <v>nul</v>
      </c>
      <c r="P198" s="4" t="str">
        <f t="shared" si="70"/>
        <v>nul</v>
      </c>
      <c r="Q198" s="8">
        <f t="shared" si="71"/>
        <v>0</v>
      </c>
      <c r="R198" s="8">
        <f t="shared" si="72"/>
        <v>0</v>
      </c>
      <c r="S198" s="4" t="str">
        <f t="shared" si="73"/>
        <v>aucune</v>
      </c>
      <c r="T198" s="4" t="str">
        <f t="shared" si="63"/>
        <v>aucune</v>
      </c>
      <c r="U198" s="4" t="str">
        <f t="shared" si="64"/>
        <v>aucune</v>
      </c>
      <c r="V198" s="4" t="str">
        <f t="shared" si="74"/>
        <v>non</v>
      </c>
      <c r="W198" s="4" t="str">
        <f t="shared" si="75"/>
        <v>non</v>
      </c>
      <c r="X198" s="4" t="str">
        <f t="shared" si="76"/>
        <v>non</v>
      </c>
      <c r="Y198" s="4" t="str">
        <f t="shared" si="77"/>
        <v>non</v>
      </c>
      <c r="Z198" s="4" t="str">
        <f t="shared" si="78"/>
        <v>non</v>
      </c>
      <c r="AA198" s="4" t="str">
        <f t="shared" si="79"/>
        <v>non</v>
      </c>
      <c r="AB198" s="4" t="str">
        <f t="shared" si="80"/>
        <v>non</v>
      </c>
      <c r="AC198" s="4" t="str">
        <f t="shared" si="81"/>
        <v>non</v>
      </c>
      <c r="AD198" s="4" t="str">
        <f t="shared" si="82"/>
        <v>non</v>
      </c>
      <c r="AE198" s="4" t="str">
        <f t="shared" si="83"/>
        <v>non</v>
      </c>
    </row>
    <row r="199" spans="1:31">
      <c r="A199" s="22" t="s">
        <v>24</v>
      </c>
      <c r="B199" s="5"/>
      <c r="C199" s="5"/>
      <c r="D199" s="4"/>
      <c r="E199" s="8"/>
      <c r="F199" s="8"/>
      <c r="G199" s="8" t="str">
        <f t="shared" si="65"/>
        <v>-</v>
      </c>
      <c r="H199" s="4"/>
      <c r="I199" s="4"/>
      <c r="J199" s="8"/>
      <c r="K199" s="8"/>
      <c r="L199" s="6" t="str">
        <f t="shared" si="66"/>
        <v>-</v>
      </c>
      <c r="M199" s="4" t="str">
        <f t="shared" si="67"/>
        <v>oui</v>
      </c>
      <c r="N199" s="4" t="str">
        <f t="shared" si="68"/>
        <v>oui</v>
      </c>
      <c r="O199" s="4" t="str">
        <f t="shared" si="69"/>
        <v>nul</v>
      </c>
      <c r="P199" s="4" t="str">
        <f t="shared" si="70"/>
        <v>nul</v>
      </c>
      <c r="Q199" s="8">
        <f t="shared" si="71"/>
        <v>0</v>
      </c>
      <c r="R199" s="8">
        <f t="shared" si="72"/>
        <v>0</v>
      </c>
      <c r="S199" s="4" t="str">
        <f t="shared" si="73"/>
        <v>aucune</v>
      </c>
      <c r="T199" s="4" t="str">
        <f t="shared" si="63"/>
        <v>aucune</v>
      </c>
      <c r="U199" s="4" t="str">
        <f t="shared" si="64"/>
        <v>aucune</v>
      </c>
      <c r="V199" s="4" t="str">
        <f t="shared" si="74"/>
        <v>non</v>
      </c>
      <c r="W199" s="4" t="str">
        <f t="shared" si="75"/>
        <v>non</v>
      </c>
      <c r="X199" s="4" t="str">
        <f t="shared" si="76"/>
        <v>non</v>
      </c>
      <c r="Y199" s="4" t="str">
        <f t="shared" si="77"/>
        <v>non</v>
      </c>
      <c r="Z199" s="4" t="str">
        <f t="shared" si="78"/>
        <v>non</v>
      </c>
      <c r="AA199" s="4" t="str">
        <f t="shared" si="79"/>
        <v>non</v>
      </c>
      <c r="AB199" s="4" t="str">
        <f t="shared" si="80"/>
        <v>non</v>
      </c>
      <c r="AC199" s="4" t="str">
        <f t="shared" si="81"/>
        <v>non</v>
      </c>
      <c r="AD199" s="4" t="str">
        <f t="shared" si="82"/>
        <v>non</v>
      </c>
      <c r="AE199" s="4" t="str">
        <f t="shared" si="83"/>
        <v>non</v>
      </c>
    </row>
    <row r="200" spans="1:31">
      <c r="A200" s="22" t="s">
        <v>24</v>
      </c>
      <c r="B200" s="5"/>
      <c r="C200" s="5"/>
      <c r="D200" s="4"/>
      <c r="E200" s="8"/>
      <c r="F200" s="8"/>
      <c r="G200" s="8" t="str">
        <f t="shared" si="65"/>
        <v>-</v>
      </c>
      <c r="H200" s="4"/>
      <c r="I200" s="4"/>
      <c r="J200" s="8"/>
      <c r="K200" s="8"/>
      <c r="L200" s="6" t="str">
        <f t="shared" si="66"/>
        <v>-</v>
      </c>
      <c r="M200" s="4" t="str">
        <f t="shared" si="67"/>
        <v>oui</v>
      </c>
      <c r="N200" s="4" t="str">
        <f t="shared" si="68"/>
        <v>oui</v>
      </c>
      <c r="O200" s="4" t="str">
        <f t="shared" si="69"/>
        <v>nul</v>
      </c>
      <c r="P200" s="4" t="str">
        <f t="shared" si="70"/>
        <v>nul</v>
      </c>
      <c r="Q200" s="8">
        <f t="shared" si="71"/>
        <v>0</v>
      </c>
      <c r="R200" s="8">
        <f t="shared" si="72"/>
        <v>0</v>
      </c>
      <c r="S200" s="4" t="str">
        <f t="shared" si="73"/>
        <v>aucune</v>
      </c>
      <c r="T200" s="4" t="str">
        <f t="shared" si="63"/>
        <v>aucune</v>
      </c>
      <c r="U200" s="4" t="str">
        <f t="shared" si="64"/>
        <v>aucune</v>
      </c>
      <c r="V200" s="4" t="str">
        <f t="shared" si="74"/>
        <v>non</v>
      </c>
      <c r="W200" s="4" t="str">
        <f t="shared" si="75"/>
        <v>non</v>
      </c>
      <c r="X200" s="4" t="str">
        <f t="shared" si="76"/>
        <v>non</v>
      </c>
      <c r="Y200" s="4" t="str">
        <f t="shared" si="77"/>
        <v>non</v>
      </c>
      <c r="Z200" s="4" t="str">
        <f t="shared" si="78"/>
        <v>non</v>
      </c>
      <c r="AA200" s="4" t="str">
        <f t="shared" si="79"/>
        <v>non</v>
      </c>
      <c r="AB200" s="4" t="str">
        <f t="shared" si="80"/>
        <v>non</v>
      </c>
      <c r="AC200" s="4" t="str">
        <f t="shared" si="81"/>
        <v>non</v>
      </c>
      <c r="AD200" s="4" t="str">
        <f t="shared" si="82"/>
        <v>non</v>
      </c>
      <c r="AE200" s="4" t="str">
        <f t="shared" si="83"/>
        <v>non</v>
      </c>
    </row>
    <row r="201" spans="1:31">
      <c r="A201" s="22" t="s">
        <v>24</v>
      </c>
      <c r="B201" s="5"/>
      <c r="C201" s="5"/>
      <c r="D201" s="4"/>
      <c r="E201" s="8"/>
      <c r="F201" s="8"/>
      <c r="G201" s="8" t="str">
        <f t="shared" si="65"/>
        <v>-</v>
      </c>
      <c r="H201" s="4"/>
      <c r="I201" s="4"/>
      <c r="J201" s="8"/>
      <c r="K201" s="8"/>
      <c r="L201" s="6" t="str">
        <f t="shared" si="66"/>
        <v>-</v>
      </c>
      <c r="M201" s="4" t="str">
        <f t="shared" si="67"/>
        <v>oui</v>
      </c>
      <c r="N201" s="4" t="str">
        <f t="shared" si="68"/>
        <v>oui</v>
      </c>
      <c r="O201" s="4" t="str">
        <f t="shared" si="69"/>
        <v>nul</v>
      </c>
      <c r="P201" s="4" t="str">
        <f t="shared" si="70"/>
        <v>nul</v>
      </c>
      <c r="Q201" s="8">
        <f t="shared" si="71"/>
        <v>0</v>
      </c>
      <c r="R201" s="8">
        <f t="shared" si="72"/>
        <v>0</v>
      </c>
      <c r="S201" s="4" t="str">
        <f t="shared" si="73"/>
        <v>aucune</v>
      </c>
      <c r="T201" s="4" t="str">
        <f t="shared" si="63"/>
        <v>aucune</v>
      </c>
      <c r="U201" s="4" t="str">
        <f t="shared" si="64"/>
        <v>aucune</v>
      </c>
      <c r="V201" s="4" t="str">
        <f t="shared" si="74"/>
        <v>non</v>
      </c>
      <c r="W201" s="4" t="str">
        <f t="shared" si="75"/>
        <v>non</v>
      </c>
      <c r="X201" s="4" t="str">
        <f t="shared" si="76"/>
        <v>non</v>
      </c>
      <c r="Y201" s="4" t="str">
        <f t="shared" si="77"/>
        <v>non</v>
      </c>
      <c r="Z201" s="4" t="str">
        <f t="shared" si="78"/>
        <v>non</v>
      </c>
      <c r="AA201" s="4" t="str">
        <f t="shared" si="79"/>
        <v>non</v>
      </c>
      <c r="AB201" s="4" t="str">
        <f t="shared" si="80"/>
        <v>non</v>
      </c>
      <c r="AC201" s="4" t="str">
        <f t="shared" si="81"/>
        <v>non</v>
      </c>
      <c r="AD201" s="4" t="str">
        <f t="shared" si="82"/>
        <v>non</v>
      </c>
      <c r="AE201" s="4" t="str">
        <f t="shared" si="83"/>
        <v>non</v>
      </c>
    </row>
    <row r="202" spans="1:31">
      <c r="A202" s="22" t="s">
        <v>24</v>
      </c>
      <c r="B202" s="5"/>
      <c r="C202" s="5"/>
      <c r="D202" s="4"/>
      <c r="E202" s="8"/>
      <c r="F202" s="8"/>
      <c r="G202" s="8" t="str">
        <f t="shared" si="65"/>
        <v>-</v>
      </c>
      <c r="H202" s="4"/>
      <c r="I202" s="4"/>
      <c r="J202" s="8"/>
      <c r="K202" s="8"/>
      <c r="L202" s="6" t="str">
        <f t="shared" si="66"/>
        <v>-</v>
      </c>
      <c r="M202" s="4" t="str">
        <f t="shared" si="67"/>
        <v>oui</v>
      </c>
      <c r="N202" s="4" t="str">
        <f t="shared" si="68"/>
        <v>oui</v>
      </c>
      <c r="O202" s="4" t="str">
        <f t="shared" si="69"/>
        <v>nul</v>
      </c>
      <c r="P202" s="4" t="str">
        <f t="shared" si="70"/>
        <v>nul</v>
      </c>
      <c r="Q202" s="8">
        <f t="shared" si="71"/>
        <v>0</v>
      </c>
      <c r="R202" s="8">
        <f t="shared" si="72"/>
        <v>0</v>
      </c>
      <c r="S202" s="4" t="str">
        <f t="shared" si="73"/>
        <v>aucune</v>
      </c>
      <c r="T202" s="4" t="str">
        <f t="shared" si="63"/>
        <v>aucune</v>
      </c>
      <c r="U202" s="4" t="str">
        <f t="shared" si="64"/>
        <v>aucune</v>
      </c>
      <c r="V202" s="4" t="str">
        <f t="shared" si="74"/>
        <v>non</v>
      </c>
      <c r="W202" s="4" t="str">
        <f t="shared" si="75"/>
        <v>non</v>
      </c>
      <c r="X202" s="4" t="str">
        <f t="shared" si="76"/>
        <v>non</v>
      </c>
      <c r="Y202" s="4" t="str">
        <f t="shared" si="77"/>
        <v>non</v>
      </c>
      <c r="Z202" s="4" t="str">
        <f t="shared" si="78"/>
        <v>non</v>
      </c>
      <c r="AA202" s="4" t="str">
        <f t="shared" si="79"/>
        <v>non</v>
      </c>
      <c r="AB202" s="4" t="str">
        <f t="shared" si="80"/>
        <v>non</v>
      </c>
      <c r="AC202" s="4" t="str">
        <f t="shared" si="81"/>
        <v>non</v>
      </c>
      <c r="AD202" s="4" t="str">
        <f t="shared" si="82"/>
        <v>non</v>
      </c>
      <c r="AE202" s="4" t="str">
        <f t="shared" si="83"/>
        <v>non</v>
      </c>
    </row>
    <row r="203" spans="1:31">
      <c r="A203" s="22" t="s">
        <v>24</v>
      </c>
      <c r="B203" s="5"/>
      <c r="C203" s="5"/>
      <c r="D203" s="4"/>
      <c r="E203" s="8"/>
      <c r="F203" s="8"/>
      <c r="G203" s="8" t="str">
        <f t="shared" si="65"/>
        <v>-</v>
      </c>
      <c r="H203" s="4"/>
      <c r="I203" s="4"/>
      <c r="J203" s="8"/>
      <c r="K203" s="8"/>
      <c r="L203" s="6" t="str">
        <f t="shared" si="66"/>
        <v>-</v>
      </c>
      <c r="M203" s="4" t="str">
        <f t="shared" si="67"/>
        <v>oui</v>
      </c>
      <c r="N203" s="4" t="str">
        <f t="shared" si="68"/>
        <v>oui</v>
      </c>
      <c r="O203" s="4" t="str">
        <f t="shared" si="69"/>
        <v>nul</v>
      </c>
      <c r="P203" s="4" t="str">
        <f t="shared" si="70"/>
        <v>nul</v>
      </c>
      <c r="Q203" s="8">
        <f t="shared" si="71"/>
        <v>0</v>
      </c>
      <c r="R203" s="8">
        <f t="shared" si="72"/>
        <v>0</v>
      </c>
      <c r="S203" s="4" t="str">
        <f t="shared" si="73"/>
        <v>aucune</v>
      </c>
      <c r="T203" s="4" t="str">
        <f t="shared" si="63"/>
        <v>aucune</v>
      </c>
      <c r="U203" s="4" t="str">
        <f t="shared" si="64"/>
        <v>aucune</v>
      </c>
      <c r="V203" s="4" t="str">
        <f t="shared" si="74"/>
        <v>non</v>
      </c>
      <c r="W203" s="4" t="str">
        <f t="shared" si="75"/>
        <v>non</v>
      </c>
      <c r="X203" s="4" t="str">
        <f t="shared" si="76"/>
        <v>non</v>
      </c>
      <c r="Y203" s="4" t="str">
        <f t="shared" si="77"/>
        <v>non</v>
      </c>
      <c r="Z203" s="4" t="str">
        <f t="shared" si="78"/>
        <v>non</v>
      </c>
      <c r="AA203" s="4" t="str">
        <f t="shared" si="79"/>
        <v>non</v>
      </c>
      <c r="AB203" s="4" t="str">
        <f t="shared" si="80"/>
        <v>non</v>
      </c>
      <c r="AC203" s="4" t="str">
        <f t="shared" si="81"/>
        <v>non</v>
      </c>
      <c r="AD203" s="4" t="str">
        <f t="shared" si="82"/>
        <v>non</v>
      </c>
      <c r="AE203" s="4" t="str">
        <f t="shared" si="83"/>
        <v>non</v>
      </c>
    </row>
    <row r="204" spans="1:31">
      <c r="A204" s="22" t="s">
        <v>24</v>
      </c>
      <c r="B204" s="5"/>
      <c r="C204" s="5"/>
      <c r="D204" s="4"/>
      <c r="E204" s="8"/>
      <c r="F204" s="8"/>
      <c r="G204" s="8" t="str">
        <f t="shared" si="65"/>
        <v>-</v>
      </c>
      <c r="H204" s="4"/>
      <c r="I204" s="4"/>
      <c r="J204" s="8"/>
      <c r="K204" s="8"/>
      <c r="L204" s="6" t="str">
        <f t="shared" si="66"/>
        <v>-</v>
      </c>
      <c r="M204" s="4" t="str">
        <f t="shared" si="67"/>
        <v>oui</v>
      </c>
      <c r="N204" s="4" t="str">
        <f t="shared" si="68"/>
        <v>oui</v>
      </c>
      <c r="O204" s="4" t="str">
        <f t="shared" si="69"/>
        <v>nul</v>
      </c>
      <c r="P204" s="4" t="str">
        <f t="shared" si="70"/>
        <v>nul</v>
      </c>
      <c r="Q204" s="8">
        <f t="shared" si="71"/>
        <v>0</v>
      </c>
      <c r="R204" s="8">
        <f t="shared" si="72"/>
        <v>0</v>
      </c>
      <c r="S204" s="4" t="str">
        <f t="shared" si="73"/>
        <v>aucune</v>
      </c>
      <c r="T204" s="4" t="str">
        <f t="shared" si="63"/>
        <v>aucune</v>
      </c>
      <c r="U204" s="4" t="str">
        <f t="shared" si="64"/>
        <v>aucune</v>
      </c>
      <c r="V204" s="4" t="str">
        <f t="shared" si="74"/>
        <v>non</v>
      </c>
      <c r="W204" s="4" t="str">
        <f t="shared" si="75"/>
        <v>non</v>
      </c>
      <c r="X204" s="4" t="str">
        <f t="shared" si="76"/>
        <v>non</v>
      </c>
      <c r="Y204" s="4" t="str">
        <f t="shared" si="77"/>
        <v>non</v>
      </c>
      <c r="Z204" s="4" t="str">
        <f t="shared" si="78"/>
        <v>non</v>
      </c>
      <c r="AA204" s="4" t="str">
        <f t="shared" si="79"/>
        <v>non</v>
      </c>
      <c r="AB204" s="4" t="str">
        <f t="shared" si="80"/>
        <v>non</v>
      </c>
      <c r="AC204" s="4" t="str">
        <f t="shared" si="81"/>
        <v>non</v>
      </c>
      <c r="AD204" s="4" t="str">
        <f t="shared" si="82"/>
        <v>non</v>
      </c>
      <c r="AE204" s="4" t="str">
        <f t="shared" si="83"/>
        <v>non</v>
      </c>
    </row>
    <row r="205" spans="1:31">
      <c r="A205" s="22" t="s">
        <v>24</v>
      </c>
      <c r="B205" s="5"/>
      <c r="C205" s="5"/>
      <c r="D205" s="4"/>
      <c r="E205" s="8"/>
      <c r="F205" s="8"/>
      <c r="G205" s="8" t="str">
        <f t="shared" si="65"/>
        <v>-</v>
      </c>
      <c r="H205" s="4"/>
      <c r="I205" s="4"/>
      <c r="J205" s="8"/>
      <c r="K205" s="8"/>
      <c r="L205" s="6" t="str">
        <f t="shared" si="66"/>
        <v>-</v>
      </c>
      <c r="M205" s="4" t="str">
        <f t="shared" si="67"/>
        <v>oui</v>
      </c>
      <c r="N205" s="4" t="str">
        <f t="shared" si="68"/>
        <v>oui</v>
      </c>
      <c r="O205" s="4" t="str">
        <f t="shared" si="69"/>
        <v>nul</v>
      </c>
      <c r="P205" s="4" t="str">
        <f t="shared" si="70"/>
        <v>nul</v>
      </c>
      <c r="Q205" s="8">
        <f t="shared" si="71"/>
        <v>0</v>
      </c>
      <c r="R205" s="8">
        <f t="shared" si="72"/>
        <v>0</v>
      </c>
      <c r="S205" s="4" t="str">
        <f t="shared" si="73"/>
        <v>aucune</v>
      </c>
      <c r="T205" s="4" t="str">
        <f t="shared" si="63"/>
        <v>aucune</v>
      </c>
      <c r="U205" s="4" t="str">
        <f t="shared" si="64"/>
        <v>aucune</v>
      </c>
      <c r="V205" s="4" t="str">
        <f t="shared" si="74"/>
        <v>non</v>
      </c>
      <c r="W205" s="4" t="str">
        <f t="shared" si="75"/>
        <v>non</v>
      </c>
      <c r="X205" s="4" t="str">
        <f t="shared" si="76"/>
        <v>non</v>
      </c>
      <c r="Y205" s="4" t="str">
        <f t="shared" si="77"/>
        <v>non</v>
      </c>
      <c r="Z205" s="4" t="str">
        <f t="shared" si="78"/>
        <v>non</v>
      </c>
      <c r="AA205" s="4" t="str">
        <f t="shared" si="79"/>
        <v>non</v>
      </c>
      <c r="AB205" s="4" t="str">
        <f t="shared" si="80"/>
        <v>non</v>
      </c>
      <c r="AC205" s="4" t="str">
        <f t="shared" si="81"/>
        <v>non</v>
      </c>
      <c r="AD205" s="4" t="str">
        <f t="shared" si="82"/>
        <v>non</v>
      </c>
      <c r="AE205" s="4" t="str">
        <f t="shared" si="83"/>
        <v>non</v>
      </c>
    </row>
    <row r="206" spans="1:31">
      <c r="A206" s="22" t="s">
        <v>24</v>
      </c>
      <c r="B206" s="5"/>
      <c r="C206" s="5"/>
      <c r="D206" s="4"/>
      <c r="E206" s="8"/>
      <c r="F206" s="8"/>
      <c r="G206" s="8" t="str">
        <f t="shared" si="65"/>
        <v>-</v>
      </c>
      <c r="H206" s="4"/>
      <c r="I206" s="4"/>
      <c r="J206" s="8"/>
      <c r="K206" s="8"/>
      <c r="L206" s="6" t="str">
        <f t="shared" si="66"/>
        <v>-</v>
      </c>
      <c r="M206" s="4" t="str">
        <f t="shared" si="67"/>
        <v>oui</v>
      </c>
      <c r="N206" s="4" t="str">
        <f t="shared" si="68"/>
        <v>oui</v>
      </c>
      <c r="O206" s="4" t="str">
        <f t="shared" si="69"/>
        <v>nul</v>
      </c>
      <c r="P206" s="4" t="str">
        <f t="shared" si="70"/>
        <v>nul</v>
      </c>
      <c r="Q206" s="8">
        <f t="shared" si="71"/>
        <v>0</v>
      </c>
      <c r="R206" s="8">
        <f t="shared" si="72"/>
        <v>0</v>
      </c>
      <c r="S206" s="4" t="str">
        <f t="shared" si="73"/>
        <v>aucune</v>
      </c>
      <c r="T206" s="4" t="str">
        <f t="shared" si="63"/>
        <v>aucune</v>
      </c>
      <c r="U206" s="4" t="str">
        <f t="shared" si="64"/>
        <v>aucune</v>
      </c>
      <c r="V206" s="4" t="str">
        <f t="shared" si="74"/>
        <v>non</v>
      </c>
      <c r="W206" s="4" t="str">
        <f t="shared" si="75"/>
        <v>non</v>
      </c>
      <c r="X206" s="4" t="str">
        <f t="shared" si="76"/>
        <v>non</v>
      </c>
      <c r="Y206" s="4" t="str">
        <f t="shared" si="77"/>
        <v>non</v>
      </c>
      <c r="Z206" s="4" t="str">
        <f t="shared" si="78"/>
        <v>non</v>
      </c>
      <c r="AA206" s="4" t="str">
        <f t="shared" si="79"/>
        <v>non</v>
      </c>
      <c r="AB206" s="4" t="str">
        <f t="shared" si="80"/>
        <v>non</v>
      </c>
      <c r="AC206" s="4" t="str">
        <f t="shared" si="81"/>
        <v>non</v>
      </c>
      <c r="AD206" s="4" t="str">
        <f t="shared" si="82"/>
        <v>non</v>
      </c>
      <c r="AE206" s="4" t="str">
        <f t="shared" si="83"/>
        <v>non</v>
      </c>
    </row>
    <row r="207" spans="1:31">
      <c r="A207" s="22" t="s">
        <v>24</v>
      </c>
      <c r="B207" s="5"/>
      <c r="C207" s="5"/>
      <c r="D207" s="4"/>
      <c r="E207" s="8"/>
      <c r="F207" s="8"/>
      <c r="G207" s="8" t="str">
        <f t="shared" si="65"/>
        <v>-</v>
      </c>
      <c r="H207" s="4"/>
      <c r="I207" s="4"/>
      <c r="J207" s="8"/>
      <c r="K207" s="8"/>
      <c r="L207" s="6" t="str">
        <f t="shared" si="66"/>
        <v>-</v>
      </c>
      <c r="M207" s="4" t="str">
        <f t="shared" si="67"/>
        <v>oui</v>
      </c>
      <c r="N207" s="4" t="str">
        <f t="shared" si="68"/>
        <v>oui</v>
      </c>
      <c r="O207" s="4" t="str">
        <f t="shared" si="69"/>
        <v>nul</v>
      </c>
      <c r="P207" s="4" t="str">
        <f t="shared" si="70"/>
        <v>nul</v>
      </c>
      <c r="Q207" s="8">
        <f t="shared" si="71"/>
        <v>0</v>
      </c>
      <c r="R207" s="8">
        <f t="shared" si="72"/>
        <v>0</v>
      </c>
      <c r="S207" s="4" t="str">
        <f t="shared" si="73"/>
        <v>aucune</v>
      </c>
      <c r="T207" s="4" t="str">
        <f t="shared" si="63"/>
        <v>aucune</v>
      </c>
      <c r="U207" s="4" t="str">
        <f t="shared" si="64"/>
        <v>aucune</v>
      </c>
      <c r="V207" s="4" t="str">
        <f t="shared" si="74"/>
        <v>non</v>
      </c>
      <c r="W207" s="4" t="str">
        <f t="shared" si="75"/>
        <v>non</v>
      </c>
      <c r="X207" s="4" t="str">
        <f t="shared" si="76"/>
        <v>non</v>
      </c>
      <c r="Y207" s="4" t="str">
        <f t="shared" si="77"/>
        <v>non</v>
      </c>
      <c r="Z207" s="4" t="str">
        <f t="shared" si="78"/>
        <v>non</v>
      </c>
      <c r="AA207" s="4" t="str">
        <f t="shared" si="79"/>
        <v>non</v>
      </c>
      <c r="AB207" s="4" t="str">
        <f t="shared" si="80"/>
        <v>non</v>
      </c>
      <c r="AC207" s="4" t="str">
        <f t="shared" si="81"/>
        <v>non</v>
      </c>
      <c r="AD207" s="4" t="str">
        <f t="shared" si="82"/>
        <v>non</v>
      </c>
      <c r="AE207" s="4" t="str">
        <f t="shared" si="83"/>
        <v>non</v>
      </c>
    </row>
    <row r="208" spans="1:31">
      <c r="A208" s="22" t="s">
        <v>24</v>
      </c>
      <c r="B208" s="5"/>
      <c r="C208" s="5"/>
      <c r="D208" s="4"/>
      <c r="E208" s="8"/>
      <c r="F208" s="8"/>
      <c r="G208" s="8" t="str">
        <f t="shared" si="65"/>
        <v>-</v>
      </c>
      <c r="H208" s="4"/>
      <c r="I208" s="4"/>
      <c r="J208" s="8"/>
      <c r="K208" s="8"/>
      <c r="L208" s="6" t="str">
        <f t="shared" si="66"/>
        <v>-</v>
      </c>
      <c r="M208" s="4" t="str">
        <f t="shared" si="67"/>
        <v>oui</v>
      </c>
      <c r="N208" s="4" t="str">
        <f t="shared" si="68"/>
        <v>oui</v>
      </c>
      <c r="O208" s="4" t="str">
        <f t="shared" si="69"/>
        <v>nul</v>
      </c>
      <c r="P208" s="4" t="str">
        <f t="shared" si="70"/>
        <v>nul</v>
      </c>
      <c r="Q208" s="8">
        <f t="shared" si="71"/>
        <v>0</v>
      </c>
      <c r="R208" s="8">
        <f t="shared" si="72"/>
        <v>0</v>
      </c>
      <c r="S208" s="4" t="str">
        <f t="shared" si="73"/>
        <v>aucune</v>
      </c>
      <c r="T208" s="4" t="str">
        <f t="shared" si="63"/>
        <v>aucune</v>
      </c>
      <c r="U208" s="4" t="str">
        <f t="shared" si="64"/>
        <v>aucune</v>
      </c>
      <c r="V208" s="4" t="str">
        <f t="shared" si="74"/>
        <v>non</v>
      </c>
      <c r="W208" s="4" t="str">
        <f t="shared" si="75"/>
        <v>non</v>
      </c>
      <c r="X208" s="4" t="str">
        <f t="shared" si="76"/>
        <v>non</v>
      </c>
      <c r="Y208" s="4" t="str">
        <f t="shared" si="77"/>
        <v>non</v>
      </c>
      <c r="Z208" s="4" t="str">
        <f t="shared" si="78"/>
        <v>non</v>
      </c>
      <c r="AA208" s="4" t="str">
        <f t="shared" si="79"/>
        <v>non</v>
      </c>
      <c r="AB208" s="4" t="str">
        <f t="shared" si="80"/>
        <v>non</v>
      </c>
      <c r="AC208" s="4" t="str">
        <f t="shared" si="81"/>
        <v>non</v>
      </c>
      <c r="AD208" s="4" t="str">
        <f t="shared" si="82"/>
        <v>non</v>
      </c>
      <c r="AE208" s="4" t="str">
        <f t="shared" si="83"/>
        <v>non</v>
      </c>
    </row>
    <row r="209" spans="1:31">
      <c r="A209" s="22" t="s">
        <v>24</v>
      </c>
      <c r="B209" s="5"/>
      <c r="C209" s="5"/>
      <c r="D209" s="4"/>
      <c r="E209" s="8"/>
      <c r="F209" s="8"/>
      <c r="G209" s="8" t="str">
        <f t="shared" si="65"/>
        <v>-</v>
      </c>
      <c r="H209" s="4"/>
      <c r="I209" s="4"/>
      <c r="J209" s="8"/>
      <c r="K209" s="8"/>
      <c r="L209" s="6" t="str">
        <f t="shared" si="66"/>
        <v>-</v>
      </c>
      <c r="M209" s="4" t="str">
        <f t="shared" si="67"/>
        <v>oui</v>
      </c>
      <c r="N209" s="4" t="str">
        <f t="shared" si="68"/>
        <v>oui</v>
      </c>
      <c r="O209" s="4" t="str">
        <f t="shared" si="69"/>
        <v>nul</v>
      </c>
      <c r="P209" s="4" t="str">
        <f t="shared" si="70"/>
        <v>nul</v>
      </c>
      <c r="Q209" s="8">
        <f t="shared" si="71"/>
        <v>0</v>
      </c>
      <c r="R209" s="8">
        <f t="shared" si="72"/>
        <v>0</v>
      </c>
      <c r="S209" s="4" t="str">
        <f t="shared" si="73"/>
        <v>aucune</v>
      </c>
      <c r="T209" s="4" t="str">
        <f t="shared" si="63"/>
        <v>aucune</v>
      </c>
      <c r="U209" s="4" t="str">
        <f t="shared" si="64"/>
        <v>aucune</v>
      </c>
      <c r="V209" s="4" t="str">
        <f t="shared" si="74"/>
        <v>non</v>
      </c>
      <c r="W209" s="4" t="str">
        <f t="shared" si="75"/>
        <v>non</v>
      </c>
      <c r="X209" s="4" t="str">
        <f t="shared" si="76"/>
        <v>non</v>
      </c>
      <c r="Y209" s="4" t="str">
        <f t="shared" si="77"/>
        <v>non</v>
      </c>
      <c r="Z209" s="4" t="str">
        <f t="shared" si="78"/>
        <v>non</v>
      </c>
      <c r="AA209" s="4" t="str">
        <f t="shared" si="79"/>
        <v>non</v>
      </c>
      <c r="AB209" s="4" t="str">
        <f t="shared" si="80"/>
        <v>non</v>
      </c>
      <c r="AC209" s="4" t="str">
        <f t="shared" si="81"/>
        <v>non</v>
      </c>
      <c r="AD209" s="4" t="str">
        <f t="shared" si="82"/>
        <v>non</v>
      </c>
      <c r="AE209" s="4" t="str">
        <f t="shared" si="83"/>
        <v>non</v>
      </c>
    </row>
    <row r="210" spans="1:31">
      <c r="A210" s="22" t="s">
        <v>24</v>
      </c>
      <c r="B210" s="5"/>
      <c r="C210" s="5"/>
      <c r="D210" s="4"/>
      <c r="E210" s="8"/>
      <c r="F210" s="8"/>
      <c r="G210" s="8" t="str">
        <f t="shared" si="65"/>
        <v>-</v>
      </c>
      <c r="H210" s="4"/>
      <c r="I210" s="4"/>
      <c r="J210" s="8"/>
      <c r="K210" s="8"/>
      <c r="L210" s="6" t="str">
        <f t="shared" si="66"/>
        <v>-</v>
      </c>
      <c r="M210" s="4" t="str">
        <f t="shared" si="67"/>
        <v>oui</v>
      </c>
      <c r="N210" s="4" t="str">
        <f t="shared" si="68"/>
        <v>oui</v>
      </c>
      <c r="O210" s="4" t="str">
        <f t="shared" si="69"/>
        <v>nul</v>
      </c>
      <c r="P210" s="4" t="str">
        <f t="shared" si="70"/>
        <v>nul</v>
      </c>
      <c r="Q210" s="8">
        <f t="shared" si="71"/>
        <v>0</v>
      </c>
      <c r="R210" s="8">
        <f t="shared" si="72"/>
        <v>0</v>
      </c>
      <c r="S210" s="4" t="str">
        <f t="shared" si="73"/>
        <v>aucune</v>
      </c>
      <c r="T210" s="4" t="str">
        <f t="shared" si="63"/>
        <v>aucune</v>
      </c>
      <c r="U210" s="4" t="str">
        <f t="shared" si="64"/>
        <v>aucune</v>
      </c>
      <c r="V210" s="4" t="str">
        <f t="shared" si="74"/>
        <v>non</v>
      </c>
      <c r="W210" s="4" t="str">
        <f t="shared" si="75"/>
        <v>non</v>
      </c>
      <c r="X210" s="4" t="str">
        <f t="shared" si="76"/>
        <v>non</v>
      </c>
      <c r="Y210" s="4" t="str">
        <f t="shared" si="77"/>
        <v>non</v>
      </c>
      <c r="Z210" s="4" t="str">
        <f t="shared" si="78"/>
        <v>non</v>
      </c>
      <c r="AA210" s="4" t="str">
        <f t="shared" si="79"/>
        <v>non</v>
      </c>
      <c r="AB210" s="4" t="str">
        <f t="shared" si="80"/>
        <v>non</v>
      </c>
      <c r="AC210" s="4" t="str">
        <f t="shared" si="81"/>
        <v>non</v>
      </c>
      <c r="AD210" s="4" t="str">
        <f t="shared" si="82"/>
        <v>non</v>
      </c>
      <c r="AE210" s="4" t="str">
        <f t="shared" si="83"/>
        <v>non</v>
      </c>
    </row>
    <row r="211" spans="1:31">
      <c r="A211" s="22" t="s">
        <v>24</v>
      </c>
      <c r="B211" s="5"/>
      <c r="C211" s="5"/>
      <c r="D211" s="4"/>
      <c r="E211" s="8"/>
      <c r="F211" s="8"/>
      <c r="G211" s="8" t="str">
        <f t="shared" si="65"/>
        <v>-</v>
      </c>
      <c r="H211" s="4"/>
      <c r="I211" s="4"/>
      <c r="J211" s="8"/>
      <c r="K211" s="8"/>
      <c r="L211" s="6" t="str">
        <f t="shared" si="66"/>
        <v>-</v>
      </c>
      <c r="M211" s="4" t="str">
        <f t="shared" si="67"/>
        <v>oui</v>
      </c>
      <c r="N211" s="4" t="str">
        <f t="shared" si="68"/>
        <v>oui</v>
      </c>
      <c r="O211" s="4" t="str">
        <f t="shared" si="69"/>
        <v>nul</v>
      </c>
      <c r="P211" s="4" t="str">
        <f t="shared" si="70"/>
        <v>nul</v>
      </c>
      <c r="Q211" s="8">
        <f t="shared" si="71"/>
        <v>0</v>
      </c>
      <c r="R211" s="8">
        <f t="shared" si="72"/>
        <v>0</v>
      </c>
      <c r="S211" s="4" t="str">
        <f t="shared" si="73"/>
        <v>aucune</v>
      </c>
      <c r="T211" s="4" t="str">
        <f t="shared" si="63"/>
        <v>aucune</v>
      </c>
      <c r="U211" s="4" t="str">
        <f t="shared" si="64"/>
        <v>aucune</v>
      </c>
      <c r="V211" s="4" t="str">
        <f t="shared" si="74"/>
        <v>non</v>
      </c>
      <c r="W211" s="4" t="str">
        <f t="shared" si="75"/>
        <v>non</v>
      </c>
      <c r="X211" s="4" t="str">
        <f t="shared" si="76"/>
        <v>non</v>
      </c>
      <c r="Y211" s="4" t="str">
        <f t="shared" si="77"/>
        <v>non</v>
      </c>
      <c r="Z211" s="4" t="str">
        <f t="shared" si="78"/>
        <v>non</v>
      </c>
      <c r="AA211" s="4" t="str">
        <f t="shared" si="79"/>
        <v>non</v>
      </c>
      <c r="AB211" s="4" t="str">
        <f t="shared" si="80"/>
        <v>non</v>
      </c>
      <c r="AC211" s="4" t="str">
        <f t="shared" si="81"/>
        <v>non</v>
      </c>
      <c r="AD211" s="4" t="str">
        <f t="shared" si="82"/>
        <v>non</v>
      </c>
      <c r="AE211" s="4" t="str">
        <f t="shared" si="83"/>
        <v>non</v>
      </c>
    </row>
    <row r="212" spans="1:31">
      <c r="A212" s="22" t="s">
        <v>24</v>
      </c>
      <c r="B212" s="5"/>
      <c r="C212" s="5"/>
      <c r="D212" s="4"/>
      <c r="E212" s="8"/>
      <c r="F212" s="8"/>
      <c r="G212" s="8" t="str">
        <f t="shared" si="65"/>
        <v>-</v>
      </c>
      <c r="H212" s="4"/>
      <c r="I212" s="4"/>
      <c r="J212" s="8"/>
      <c r="K212" s="8"/>
      <c r="L212" s="6" t="str">
        <f t="shared" si="66"/>
        <v>-</v>
      </c>
      <c r="M212" s="4" t="str">
        <f t="shared" si="67"/>
        <v>oui</v>
      </c>
      <c r="N212" s="4" t="str">
        <f t="shared" si="68"/>
        <v>oui</v>
      </c>
      <c r="O212" s="4" t="str">
        <f t="shared" si="69"/>
        <v>nul</v>
      </c>
      <c r="P212" s="4" t="str">
        <f t="shared" si="70"/>
        <v>nul</v>
      </c>
      <c r="Q212" s="8">
        <f t="shared" si="71"/>
        <v>0</v>
      </c>
      <c r="R212" s="8">
        <f t="shared" si="72"/>
        <v>0</v>
      </c>
      <c r="S212" s="4" t="str">
        <f t="shared" si="73"/>
        <v>aucune</v>
      </c>
      <c r="T212" s="4" t="str">
        <f t="shared" si="63"/>
        <v>aucune</v>
      </c>
      <c r="U212" s="4" t="str">
        <f t="shared" si="64"/>
        <v>aucune</v>
      </c>
      <c r="V212" s="4" t="str">
        <f t="shared" si="74"/>
        <v>non</v>
      </c>
      <c r="W212" s="4" t="str">
        <f t="shared" si="75"/>
        <v>non</v>
      </c>
      <c r="X212" s="4" t="str">
        <f t="shared" si="76"/>
        <v>non</v>
      </c>
      <c r="Y212" s="4" t="str">
        <f t="shared" si="77"/>
        <v>non</v>
      </c>
      <c r="Z212" s="4" t="str">
        <f t="shared" si="78"/>
        <v>non</v>
      </c>
      <c r="AA212" s="4" t="str">
        <f t="shared" si="79"/>
        <v>non</v>
      </c>
      <c r="AB212" s="4" t="str">
        <f t="shared" si="80"/>
        <v>non</v>
      </c>
      <c r="AC212" s="4" t="str">
        <f t="shared" si="81"/>
        <v>non</v>
      </c>
      <c r="AD212" s="4" t="str">
        <f t="shared" si="82"/>
        <v>non</v>
      </c>
      <c r="AE212" s="4" t="str">
        <f t="shared" si="83"/>
        <v>non</v>
      </c>
    </row>
    <row r="213" spans="1:31">
      <c r="A213" s="22" t="s">
        <v>24</v>
      </c>
      <c r="B213" s="5"/>
      <c r="C213" s="5"/>
      <c r="D213" s="4"/>
      <c r="E213" s="8"/>
      <c r="F213" s="8"/>
      <c r="G213" s="8" t="str">
        <f t="shared" si="65"/>
        <v>-</v>
      </c>
      <c r="H213" s="4"/>
      <c r="I213" s="4"/>
      <c r="J213" s="8"/>
      <c r="K213" s="8"/>
      <c r="L213" s="6" t="str">
        <f t="shared" si="66"/>
        <v>-</v>
      </c>
      <c r="M213" s="4" t="str">
        <f t="shared" si="67"/>
        <v>oui</v>
      </c>
      <c r="N213" s="4" t="str">
        <f t="shared" si="68"/>
        <v>oui</v>
      </c>
      <c r="O213" s="4" t="str">
        <f t="shared" si="69"/>
        <v>nul</v>
      </c>
      <c r="P213" s="4" t="str">
        <f t="shared" si="70"/>
        <v>nul</v>
      </c>
      <c r="Q213" s="8">
        <f t="shared" si="71"/>
        <v>0</v>
      </c>
      <c r="R213" s="8">
        <f t="shared" si="72"/>
        <v>0</v>
      </c>
      <c r="S213" s="4" t="str">
        <f t="shared" si="73"/>
        <v>aucune</v>
      </c>
      <c r="T213" s="4" t="str">
        <f t="shared" si="63"/>
        <v>aucune</v>
      </c>
      <c r="U213" s="4" t="str">
        <f t="shared" si="64"/>
        <v>aucune</v>
      </c>
      <c r="V213" s="4" t="str">
        <f t="shared" si="74"/>
        <v>non</v>
      </c>
      <c r="W213" s="4" t="str">
        <f t="shared" si="75"/>
        <v>non</v>
      </c>
      <c r="X213" s="4" t="str">
        <f t="shared" si="76"/>
        <v>non</v>
      </c>
      <c r="Y213" s="4" t="str">
        <f t="shared" si="77"/>
        <v>non</v>
      </c>
      <c r="Z213" s="4" t="str">
        <f t="shared" si="78"/>
        <v>non</v>
      </c>
      <c r="AA213" s="4" t="str">
        <f t="shared" si="79"/>
        <v>non</v>
      </c>
      <c r="AB213" s="4" t="str">
        <f t="shared" si="80"/>
        <v>non</v>
      </c>
      <c r="AC213" s="4" t="str">
        <f t="shared" si="81"/>
        <v>non</v>
      </c>
      <c r="AD213" s="4" t="str">
        <f t="shared" si="82"/>
        <v>non</v>
      </c>
      <c r="AE213" s="4" t="str">
        <f t="shared" si="83"/>
        <v>non</v>
      </c>
    </row>
    <row r="214" spans="1:31">
      <c r="A214" s="22" t="s">
        <v>24</v>
      </c>
      <c r="B214" s="5"/>
      <c r="C214" s="5"/>
      <c r="D214" s="4"/>
      <c r="E214" s="8"/>
      <c r="F214" s="8"/>
      <c r="G214" s="8" t="str">
        <f t="shared" si="65"/>
        <v>-</v>
      </c>
      <c r="H214" s="4"/>
      <c r="I214" s="4"/>
      <c r="J214" s="8"/>
      <c r="K214" s="8"/>
      <c r="L214" s="6" t="str">
        <f t="shared" si="66"/>
        <v>-</v>
      </c>
      <c r="M214" s="4" t="str">
        <f t="shared" si="67"/>
        <v>oui</v>
      </c>
      <c r="N214" s="4" t="str">
        <f t="shared" si="68"/>
        <v>oui</v>
      </c>
      <c r="O214" s="4" t="str">
        <f t="shared" si="69"/>
        <v>nul</v>
      </c>
      <c r="P214" s="4" t="str">
        <f t="shared" si="70"/>
        <v>nul</v>
      </c>
      <c r="Q214" s="8">
        <f t="shared" si="71"/>
        <v>0</v>
      </c>
      <c r="R214" s="8">
        <f t="shared" si="72"/>
        <v>0</v>
      </c>
      <c r="S214" s="4" t="str">
        <f t="shared" si="73"/>
        <v>aucune</v>
      </c>
      <c r="T214" s="4" t="str">
        <f t="shared" si="63"/>
        <v>aucune</v>
      </c>
      <c r="U214" s="4" t="str">
        <f t="shared" si="64"/>
        <v>aucune</v>
      </c>
      <c r="V214" s="4" t="str">
        <f t="shared" si="74"/>
        <v>non</v>
      </c>
      <c r="W214" s="4" t="str">
        <f t="shared" si="75"/>
        <v>non</v>
      </c>
      <c r="X214" s="4" t="str">
        <f t="shared" si="76"/>
        <v>non</v>
      </c>
      <c r="Y214" s="4" t="str">
        <f t="shared" si="77"/>
        <v>non</v>
      </c>
      <c r="Z214" s="4" t="str">
        <f t="shared" si="78"/>
        <v>non</v>
      </c>
      <c r="AA214" s="4" t="str">
        <f t="shared" si="79"/>
        <v>non</v>
      </c>
      <c r="AB214" s="4" t="str">
        <f t="shared" si="80"/>
        <v>non</v>
      </c>
      <c r="AC214" s="4" t="str">
        <f t="shared" si="81"/>
        <v>non</v>
      </c>
      <c r="AD214" s="4" t="str">
        <f t="shared" si="82"/>
        <v>non</v>
      </c>
      <c r="AE214" s="4" t="str">
        <f t="shared" si="83"/>
        <v>non</v>
      </c>
    </row>
    <row r="215" spans="1:31">
      <c r="A215" s="22" t="s">
        <v>24</v>
      </c>
      <c r="B215" s="5"/>
      <c r="C215" s="5"/>
      <c r="D215" s="4"/>
      <c r="E215" s="8"/>
      <c r="F215" s="8"/>
      <c r="G215" s="8" t="str">
        <f t="shared" si="65"/>
        <v>-</v>
      </c>
      <c r="H215" s="4"/>
      <c r="I215" s="4"/>
      <c r="J215" s="8"/>
      <c r="K215" s="8"/>
      <c r="L215" s="6" t="str">
        <f t="shared" si="66"/>
        <v>-</v>
      </c>
      <c r="M215" s="4" t="str">
        <f t="shared" si="67"/>
        <v>oui</v>
      </c>
      <c r="N215" s="4" t="str">
        <f t="shared" si="68"/>
        <v>oui</v>
      </c>
      <c r="O215" s="4" t="str">
        <f t="shared" si="69"/>
        <v>nul</v>
      </c>
      <c r="P215" s="4" t="str">
        <f t="shared" si="70"/>
        <v>nul</v>
      </c>
      <c r="Q215" s="8">
        <f t="shared" si="71"/>
        <v>0</v>
      </c>
      <c r="R215" s="8">
        <f t="shared" si="72"/>
        <v>0</v>
      </c>
      <c r="S215" s="4" t="str">
        <f t="shared" si="73"/>
        <v>aucune</v>
      </c>
      <c r="T215" s="4" t="str">
        <f t="shared" si="63"/>
        <v>aucune</v>
      </c>
      <c r="U215" s="4" t="str">
        <f t="shared" si="64"/>
        <v>aucune</v>
      </c>
      <c r="V215" s="4" t="str">
        <f t="shared" si="74"/>
        <v>non</v>
      </c>
      <c r="W215" s="4" t="str">
        <f t="shared" si="75"/>
        <v>non</v>
      </c>
      <c r="X215" s="4" t="str">
        <f t="shared" si="76"/>
        <v>non</v>
      </c>
      <c r="Y215" s="4" t="str">
        <f t="shared" si="77"/>
        <v>non</v>
      </c>
      <c r="Z215" s="4" t="str">
        <f t="shared" si="78"/>
        <v>non</v>
      </c>
      <c r="AA215" s="4" t="str">
        <f t="shared" si="79"/>
        <v>non</v>
      </c>
      <c r="AB215" s="4" t="str">
        <f t="shared" si="80"/>
        <v>non</v>
      </c>
      <c r="AC215" s="4" t="str">
        <f t="shared" si="81"/>
        <v>non</v>
      </c>
      <c r="AD215" s="4" t="str">
        <f t="shared" si="82"/>
        <v>non</v>
      </c>
      <c r="AE215" s="4" t="str">
        <f t="shared" si="83"/>
        <v>non</v>
      </c>
    </row>
    <row r="216" spans="1:31">
      <c r="A216" s="22" t="s">
        <v>24</v>
      </c>
      <c r="B216" s="5"/>
      <c r="C216" s="5"/>
      <c r="D216" s="4"/>
      <c r="E216" s="8"/>
      <c r="F216" s="8"/>
      <c r="G216" s="8" t="str">
        <f t="shared" si="65"/>
        <v>-</v>
      </c>
      <c r="H216" s="4"/>
      <c r="I216" s="4"/>
      <c r="J216" s="8"/>
      <c r="K216" s="8"/>
      <c r="L216" s="6" t="str">
        <f t="shared" si="66"/>
        <v>-</v>
      </c>
      <c r="M216" s="4" t="str">
        <f t="shared" si="67"/>
        <v>oui</v>
      </c>
      <c r="N216" s="4" t="str">
        <f t="shared" si="68"/>
        <v>oui</v>
      </c>
      <c r="O216" s="4" t="str">
        <f t="shared" si="69"/>
        <v>nul</v>
      </c>
      <c r="P216" s="4" t="str">
        <f t="shared" si="70"/>
        <v>nul</v>
      </c>
      <c r="Q216" s="8">
        <f t="shared" si="71"/>
        <v>0</v>
      </c>
      <c r="R216" s="8">
        <f t="shared" si="72"/>
        <v>0</v>
      </c>
      <c r="S216" s="4" t="str">
        <f t="shared" si="73"/>
        <v>aucune</v>
      </c>
      <c r="T216" s="4" t="str">
        <f t="shared" si="63"/>
        <v>aucune</v>
      </c>
      <c r="U216" s="4" t="str">
        <f t="shared" si="64"/>
        <v>aucune</v>
      </c>
      <c r="V216" s="4" t="str">
        <f t="shared" si="74"/>
        <v>non</v>
      </c>
      <c r="W216" s="4" t="str">
        <f t="shared" si="75"/>
        <v>non</v>
      </c>
      <c r="X216" s="4" t="str">
        <f t="shared" si="76"/>
        <v>non</v>
      </c>
      <c r="Y216" s="4" t="str">
        <f t="shared" si="77"/>
        <v>non</v>
      </c>
      <c r="Z216" s="4" t="str">
        <f t="shared" si="78"/>
        <v>non</v>
      </c>
      <c r="AA216" s="4" t="str">
        <f t="shared" si="79"/>
        <v>non</v>
      </c>
      <c r="AB216" s="4" t="str">
        <f t="shared" si="80"/>
        <v>non</v>
      </c>
      <c r="AC216" s="4" t="str">
        <f t="shared" si="81"/>
        <v>non</v>
      </c>
      <c r="AD216" s="4" t="str">
        <f t="shared" si="82"/>
        <v>non</v>
      </c>
      <c r="AE216" s="4" t="str">
        <f t="shared" si="83"/>
        <v>non</v>
      </c>
    </row>
    <row r="217" spans="1:31">
      <c r="A217" s="22" t="s">
        <v>24</v>
      </c>
      <c r="B217" s="5"/>
      <c r="C217" s="5"/>
      <c r="D217" s="4"/>
      <c r="E217" s="8"/>
      <c r="F217" s="8"/>
      <c r="G217" s="8" t="str">
        <f t="shared" si="65"/>
        <v>-</v>
      </c>
      <c r="H217" s="4"/>
      <c r="I217" s="4"/>
      <c r="J217" s="8"/>
      <c r="K217" s="8"/>
      <c r="L217" s="6" t="str">
        <f t="shared" si="66"/>
        <v>-</v>
      </c>
      <c r="M217" s="4" t="str">
        <f t="shared" si="67"/>
        <v>oui</v>
      </c>
      <c r="N217" s="4" t="str">
        <f t="shared" si="68"/>
        <v>oui</v>
      </c>
      <c r="O217" s="4" t="str">
        <f t="shared" si="69"/>
        <v>nul</v>
      </c>
      <c r="P217" s="4" t="str">
        <f t="shared" si="70"/>
        <v>nul</v>
      </c>
      <c r="Q217" s="8">
        <f t="shared" si="71"/>
        <v>0</v>
      </c>
      <c r="R217" s="8">
        <f t="shared" si="72"/>
        <v>0</v>
      </c>
      <c r="S217" s="4" t="str">
        <f t="shared" si="73"/>
        <v>aucune</v>
      </c>
      <c r="T217" s="4" t="str">
        <f t="shared" si="63"/>
        <v>aucune</v>
      </c>
      <c r="U217" s="4" t="str">
        <f t="shared" si="64"/>
        <v>aucune</v>
      </c>
      <c r="V217" s="4" t="str">
        <f t="shared" si="74"/>
        <v>non</v>
      </c>
      <c r="W217" s="4" t="str">
        <f t="shared" si="75"/>
        <v>non</v>
      </c>
      <c r="X217" s="4" t="str">
        <f t="shared" si="76"/>
        <v>non</v>
      </c>
      <c r="Y217" s="4" t="str">
        <f t="shared" si="77"/>
        <v>non</v>
      </c>
      <c r="Z217" s="4" t="str">
        <f t="shared" si="78"/>
        <v>non</v>
      </c>
      <c r="AA217" s="4" t="str">
        <f t="shared" si="79"/>
        <v>non</v>
      </c>
      <c r="AB217" s="4" t="str">
        <f t="shared" si="80"/>
        <v>non</v>
      </c>
      <c r="AC217" s="4" t="str">
        <f t="shared" si="81"/>
        <v>non</v>
      </c>
      <c r="AD217" s="4" t="str">
        <f t="shared" si="82"/>
        <v>non</v>
      </c>
      <c r="AE217" s="4" t="str">
        <f t="shared" si="83"/>
        <v>non</v>
      </c>
    </row>
    <row r="218" spans="1:31">
      <c r="A218" s="22" t="s">
        <v>24</v>
      </c>
      <c r="B218" s="5"/>
      <c r="C218" s="5"/>
      <c r="D218" s="4"/>
      <c r="E218" s="8"/>
      <c r="F218" s="8"/>
      <c r="G218" s="8" t="str">
        <f t="shared" si="65"/>
        <v>-</v>
      </c>
      <c r="H218" s="4"/>
      <c r="I218" s="4"/>
      <c r="J218" s="8"/>
      <c r="K218" s="8"/>
      <c r="L218" s="6" t="str">
        <f t="shared" si="66"/>
        <v>-</v>
      </c>
      <c r="M218" s="4" t="str">
        <f t="shared" si="67"/>
        <v>oui</v>
      </c>
      <c r="N218" s="4" t="str">
        <f t="shared" si="68"/>
        <v>oui</v>
      </c>
      <c r="O218" s="4" t="str">
        <f t="shared" si="69"/>
        <v>nul</v>
      </c>
      <c r="P218" s="4" t="str">
        <f t="shared" si="70"/>
        <v>nul</v>
      </c>
      <c r="Q218" s="8">
        <f t="shared" si="71"/>
        <v>0</v>
      </c>
      <c r="R218" s="8">
        <f t="shared" si="72"/>
        <v>0</v>
      </c>
      <c r="S218" s="4" t="str">
        <f t="shared" si="73"/>
        <v>aucune</v>
      </c>
      <c r="T218" s="4" t="str">
        <f t="shared" si="63"/>
        <v>aucune</v>
      </c>
      <c r="U218" s="4" t="str">
        <f t="shared" si="64"/>
        <v>aucune</v>
      </c>
      <c r="V218" s="4" t="str">
        <f t="shared" si="74"/>
        <v>non</v>
      </c>
      <c r="W218" s="4" t="str">
        <f t="shared" si="75"/>
        <v>non</v>
      </c>
      <c r="X218" s="4" t="str">
        <f t="shared" si="76"/>
        <v>non</v>
      </c>
      <c r="Y218" s="4" t="str">
        <f t="shared" si="77"/>
        <v>non</v>
      </c>
      <c r="Z218" s="4" t="str">
        <f t="shared" si="78"/>
        <v>non</v>
      </c>
      <c r="AA218" s="4" t="str">
        <f t="shared" si="79"/>
        <v>non</v>
      </c>
      <c r="AB218" s="4" t="str">
        <f t="shared" si="80"/>
        <v>non</v>
      </c>
      <c r="AC218" s="4" t="str">
        <f t="shared" si="81"/>
        <v>non</v>
      </c>
      <c r="AD218" s="4" t="str">
        <f t="shared" si="82"/>
        <v>non</v>
      </c>
      <c r="AE218" s="4" t="str">
        <f t="shared" si="83"/>
        <v>non</v>
      </c>
    </row>
    <row r="219" spans="1:31">
      <c r="A219" s="22" t="s">
        <v>24</v>
      </c>
      <c r="B219" s="5"/>
      <c r="C219" s="5"/>
      <c r="D219" s="4"/>
      <c r="E219" s="8"/>
      <c r="F219" s="8"/>
      <c r="G219" s="8" t="str">
        <f t="shared" si="65"/>
        <v>-</v>
      </c>
      <c r="H219" s="4"/>
      <c r="I219" s="4"/>
      <c r="J219" s="8"/>
      <c r="K219" s="8"/>
      <c r="L219" s="6" t="str">
        <f t="shared" si="66"/>
        <v>-</v>
      </c>
      <c r="M219" s="4" t="str">
        <f t="shared" si="67"/>
        <v>oui</v>
      </c>
      <c r="N219" s="4" t="str">
        <f t="shared" si="68"/>
        <v>oui</v>
      </c>
      <c r="O219" s="4" t="str">
        <f t="shared" si="69"/>
        <v>nul</v>
      </c>
      <c r="P219" s="4" t="str">
        <f t="shared" si="70"/>
        <v>nul</v>
      </c>
      <c r="Q219" s="8">
        <f t="shared" si="71"/>
        <v>0</v>
      </c>
      <c r="R219" s="8">
        <f t="shared" si="72"/>
        <v>0</v>
      </c>
      <c r="S219" s="4" t="str">
        <f t="shared" si="73"/>
        <v>aucune</v>
      </c>
      <c r="T219" s="4" t="str">
        <f t="shared" si="63"/>
        <v>aucune</v>
      </c>
      <c r="U219" s="4" t="str">
        <f t="shared" si="64"/>
        <v>aucune</v>
      </c>
      <c r="V219" s="4" t="str">
        <f t="shared" si="74"/>
        <v>non</v>
      </c>
      <c r="W219" s="4" t="str">
        <f t="shared" si="75"/>
        <v>non</v>
      </c>
      <c r="X219" s="4" t="str">
        <f t="shared" si="76"/>
        <v>non</v>
      </c>
      <c r="Y219" s="4" t="str">
        <f t="shared" si="77"/>
        <v>non</v>
      </c>
      <c r="Z219" s="4" t="str">
        <f t="shared" si="78"/>
        <v>non</v>
      </c>
      <c r="AA219" s="4" t="str">
        <f t="shared" si="79"/>
        <v>non</v>
      </c>
      <c r="AB219" s="4" t="str">
        <f t="shared" si="80"/>
        <v>non</v>
      </c>
      <c r="AC219" s="4" t="str">
        <f t="shared" si="81"/>
        <v>non</v>
      </c>
      <c r="AD219" s="4" t="str">
        <f t="shared" si="82"/>
        <v>non</v>
      </c>
      <c r="AE219" s="4" t="str">
        <f t="shared" si="83"/>
        <v>non</v>
      </c>
    </row>
    <row r="220" spans="1:31">
      <c r="A220" s="22" t="s">
        <v>24</v>
      </c>
      <c r="B220" s="5"/>
      <c r="C220" s="5"/>
      <c r="D220" s="4"/>
      <c r="E220" s="8"/>
      <c r="F220" s="8"/>
      <c r="G220" s="8" t="str">
        <f t="shared" si="65"/>
        <v>-</v>
      </c>
      <c r="H220" s="4"/>
      <c r="I220" s="4"/>
      <c r="J220" s="8"/>
      <c r="K220" s="8"/>
      <c r="L220" s="6" t="str">
        <f t="shared" si="66"/>
        <v>-</v>
      </c>
      <c r="M220" s="4" t="str">
        <f t="shared" si="67"/>
        <v>oui</v>
      </c>
      <c r="N220" s="4" t="str">
        <f t="shared" si="68"/>
        <v>oui</v>
      </c>
      <c r="O220" s="4" t="str">
        <f t="shared" si="69"/>
        <v>nul</v>
      </c>
      <c r="P220" s="4" t="str">
        <f t="shared" si="70"/>
        <v>nul</v>
      </c>
      <c r="Q220" s="8">
        <f t="shared" si="71"/>
        <v>0</v>
      </c>
      <c r="R220" s="8">
        <f t="shared" si="72"/>
        <v>0</v>
      </c>
      <c r="S220" s="4" t="str">
        <f t="shared" si="73"/>
        <v>aucune</v>
      </c>
      <c r="T220" s="4" t="str">
        <f t="shared" si="63"/>
        <v>aucune</v>
      </c>
      <c r="U220" s="4" t="str">
        <f t="shared" si="64"/>
        <v>aucune</v>
      </c>
      <c r="V220" s="4" t="str">
        <f t="shared" si="74"/>
        <v>non</v>
      </c>
      <c r="W220" s="4" t="str">
        <f t="shared" si="75"/>
        <v>non</v>
      </c>
      <c r="X220" s="4" t="str">
        <f t="shared" si="76"/>
        <v>non</v>
      </c>
      <c r="Y220" s="4" t="str">
        <f t="shared" si="77"/>
        <v>non</v>
      </c>
      <c r="Z220" s="4" t="str">
        <f t="shared" si="78"/>
        <v>non</v>
      </c>
      <c r="AA220" s="4" t="str">
        <f t="shared" si="79"/>
        <v>non</v>
      </c>
      <c r="AB220" s="4" t="str">
        <f t="shared" si="80"/>
        <v>non</v>
      </c>
      <c r="AC220" s="4" t="str">
        <f t="shared" si="81"/>
        <v>non</v>
      </c>
      <c r="AD220" s="4" t="str">
        <f t="shared" si="82"/>
        <v>non</v>
      </c>
      <c r="AE220" s="4" t="str">
        <f t="shared" si="83"/>
        <v>non</v>
      </c>
    </row>
    <row r="221" spans="1:31">
      <c r="A221" s="22" t="s">
        <v>24</v>
      </c>
      <c r="B221" s="5"/>
      <c r="C221" s="5"/>
      <c r="D221" s="4"/>
      <c r="E221" s="8"/>
      <c r="F221" s="8"/>
      <c r="G221" s="8" t="str">
        <f t="shared" si="65"/>
        <v>-</v>
      </c>
      <c r="H221" s="4"/>
      <c r="I221" s="4"/>
      <c r="J221" s="8"/>
      <c r="K221" s="8"/>
      <c r="L221" s="6" t="str">
        <f t="shared" si="66"/>
        <v>-</v>
      </c>
      <c r="M221" s="4" t="str">
        <f t="shared" si="67"/>
        <v>oui</v>
      </c>
      <c r="N221" s="4" t="str">
        <f t="shared" si="68"/>
        <v>oui</v>
      </c>
      <c r="O221" s="4" t="str">
        <f t="shared" si="69"/>
        <v>nul</v>
      </c>
      <c r="P221" s="4" t="str">
        <f t="shared" si="70"/>
        <v>nul</v>
      </c>
      <c r="Q221" s="8">
        <f t="shared" si="71"/>
        <v>0</v>
      </c>
      <c r="R221" s="8">
        <f t="shared" si="72"/>
        <v>0</v>
      </c>
      <c r="S221" s="4" t="str">
        <f t="shared" si="73"/>
        <v>aucune</v>
      </c>
      <c r="T221" s="4" t="str">
        <f t="shared" si="63"/>
        <v>aucune</v>
      </c>
      <c r="U221" s="4" t="str">
        <f t="shared" si="64"/>
        <v>aucune</v>
      </c>
      <c r="V221" s="4" t="str">
        <f t="shared" si="74"/>
        <v>non</v>
      </c>
      <c r="W221" s="4" t="str">
        <f t="shared" si="75"/>
        <v>non</v>
      </c>
      <c r="X221" s="4" t="str">
        <f t="shared" si="76"/>
        <v>non</v>
      </c>
      <c r="Y221" s="4" t="str">
        <f t="shared" si="77"/>
        <v>non</v>
      </c>
      <c r="Z221" s="4" t="str">
        <f t="shared" si="78"/>
        <v>non</v>
      </c>
      <c r="AA221" s="4" t="str">
        <f t="shared" si="79"/>
        <v>non</v>
      </c>
      <c r="AB221" s="4" t="str">
        <f t="shared" si="80"/>
        <v>non</v>
      </c>
      <c r="AC221" s="4" t="str">
        <f t="shared" si="81"/>
        <v>non</v>
      </c>
      <c r="AD221" s="4" t="str">
        <f t="shared" si="82"/>
        <v>non</v>
      </c>
      <c r="AE221" s="4" t="str">
        <f t="shared" si="83"/>
        <v>non</v>
      </c>
    </row>
    <row r="222" spans="1:31">
      <c r="A222" s="22" t="s">
        <v>24</v>
      </c>
      <c r="B222" s="5"/>
      <c r="C222" s="5"/>
      <c r="D222" s="4"/>
      <c r="E222" s="8"/>
      <c r="F222" s="8"/>
      <c r="G222" s="8" t="str">
        <f t="shared" si="65"/>
        <v>-</v>
      </c>
      <c r="H222" s="4"/>
      <c r="I222" s="4"/>
      <c r="J222" s="8"/>
      <c r="K222" s="8"/>
      <c r="L222" s="6" t="str">
        <f t="shared" si="66"/>
        <v>-</v>
      </c>
      <c r="M222" s="4" t="str">
        <f t="shared" si="67"/>
        <v>oui</v>
      </c>
      <c r="N222" s="4" t="str">
        <f t="shared" si="68"/>
        <v>oui</v>
      </c>
      <c r="O222" s="4" t="str">
        <f t="shared" si="69"/>
        <v>nul</v>
      </c>
      <c r="P222" s="4" t="str">
        <f t="shared" si="70"/>
        <v>nul</v>
      </c>
      <c r="Q222" s="8">
        <f t="shared" si="71"/>
        <v>0</v>
      </c>
      <c r="R222" s="8">
        <f t="shared" si="72"/>
        <v>0</v>
      </c>
      <c r="S222" s="4" t="str">
        <f t="shared" si="73"/>
        <v>aucune</v>
      </c>
      <c r="T222" s="4" t="str">
        <f t="shared" si="63"/>
        <v>aucune</v>
      </c>
      <c r="U222" s="4" t="str">
        <f t="shared" si="64"/>
        <v>aucune</v>
      </c>
      <c r="V222" s="4" t="str">
        <f t="shared" si="74"/>
        <v>non</v>
      </c>
      <c r="W222" s="4" t="str">
        <f t="shared" si="75"/>
        <v>non</v>
      </c>
      <c r="X222" s="4" t="str">
        <f t="shared" si="76"/>
        <v>non</v>
      </c>
      <c r="Y222" s="4" t="str">
        <f t="shared" si="77"/>
        <v>non</v>
      </c>
      <c r="Z222" s="4" t="str">
        <f t="shared" si="78"/>
        <v>non</v>
      </c>
      <c r="AA222" s="4" t="str">
        <f t="shared" si="79"/>
        <v>non</v>
      </c>
      <c r="AB222" s="4" t="str">
        <f t="shared" si="80"/>
        <v>non</v>
      </c>
      <c r="AC222" s="4" t="str">
        <f t="shared" si="81"/>
        <v>non</v>
      </c>
      <c r="AD222" s="4" t="str">
        <f t="shared" si="82"/>
        <v>non</v>
      </c>
      <c r="AE222" s="4" t="str">
        <f t="shared" si="83"/>
        <v>non</v>
      </c>
    </row>
    <row r="223" spans="1:31">
      <c r="A223" s="22" t="s">
        <v>24</v>
      </c>
      <c r="B223" s="5"/>
      <c r="C223" s="5"/>
      <c r="D223" s="4"/>
      <c r="E223" s="8"/>
      <c r="F223" s="8"/>
      <c r="G223" s="8" t="str">
        <f t="shared" si="65"/>
        <v>-</v>
      </c>
      <c r="H223" s="4"/>
      <c r="I223" s="4"/>
      <c r="J223" s="8"/>
      <c r="K223" s="8"/>
      <c r="L223" s="6" t="str">
        <f t="shared" si="66"/>
        <v>-</v>
      </c>
      <c r="M223" s="4" t="str">
        <f t="shared" si="67"/>
        <v>oui</v>
      </c>
      <c r="N223" s="4" t="str">
        <f t="shared" si="68"/>
        <v>oui</v>
      </c>
      <c r="O223" s="4" t="str">
        <f t="shared" si="69"/>
        <v>nul</v>
      </c>
      <c r="P223" s="4" t="str">
        <f t="shared" si="70"/>
        <v>nul</v>
      </c>
      <c r="Q223" s="8">
        <f t="shared" si="71"/>
        <v>0</v>
      </c>
      <c r="R223" s="8">
        <f t="shared" si="72"/>
        <v>0</v>
      </c>
      <c r="S223" s="4" t="str">
        <f t="shared" si="73"/>
        <v>aucune</v>
      </c>
      <c r="T223" s="4" t="str">
        <f t="shared" si="63"/>
        <v>aucune</v>
      </c>
      <c r="U223" s="4" t="str">
        <f t="shared" si="64"/>
        <v>aucune</v>
      </c>
      <c r="V223" s="4" t="str">
        <f t="shared" si="74"/>
        <v>non</v>
      </c>
      <c r="W223" s="4" t="str">
        <f t="shared" si="75"/>
        <v>non</v>
      </c>
      <c r="X223" s="4" t="str">
        <f t="shared" si="76"/>
        <v>non</v>
      </c>
      <c r="Y223" s="4" t="str">
        <f t="shared" si="77"/>
        <v>non</v>
      </c>
      <c r="Z223" s="4" t="str">
        <f t="shared" si="78"/>
        <v>non</v>
      </c>
      <c r="AA223" s="4" t="str">
        <f t="shared" si="79"/>
        <v>non</v>
      </c>
      <c r="AB223" s="4" t="str">
        <f t="shared" si="80"/>
        <v>non</v>
      </c>
      <c r="AC223" s="4" t="str">
        <f t="shared" si="81"/>
        <v>non</v>
      </c>
      <c r="AD223" s="4" t="str">
        <f t="shared" si="82"/>
        <v>non</v>
      </c>
      <c r="AE223" s="4" t="str">
        <f t="shared" si="83"/>
        <v>non</v>
      </c>
    </row>
    <row r="224" spans="1:31">
      <c r="A224" s="22" t="s">
        <v>24</v>
      </c>
      <c r="B224" s="5"/>
      <c r="C224" s="5"/>
      <c r="D224" s="4"/>
      <c r="E224" s="8"/>
      <c r="F224" s="8"/>
      <c r="G224" s="8" t="str">
        <f t="shared" si="65"/>
        <v>-</v>
      </c>
      <c r="H224" s="4"/>
      <c r="I224" s="4"/>
      <c r="J224" s="8"/>
      <c r="K224" s="8"/>
      <c r="L224" s="6" t="str">
        <f t="shared" si="66"/>
        <v>-</v>
      </c>
      <c r="M224" s="4" t="str">
        <f t="shared" si="67"/>
        <v>oui</v>
      </c>
      <c r="N224" s="4" t="str">
        <f t="shared" si="68"/>
        <v>oui</v>
      </c>
      <c r="O224" s="4" t="str">
        <f t="shared" si="69"/>
        <v>nul</v>
      </c>
      <c r="P224" s="4" t="str">
        <f t="shared" si="70"/>
        <v>nul</v>
      </c>
      <c r="Q224" s="8">
        <f t="shared" si="71"/>
        <v>0</v>
      </c>
      <c r="R224" s="8">
        <f t="shared" si="72"/>
        <v>0</v>
      </c>
      <c r="S224" s="4" t="str">
        <f t="shared" si="73"/>
        <v>aucune</v>
      </c>
      <c r="T224" s="4" t="str">
        <f t="shared" si="63"/>
        <v>aucune</v>
      </c>
      <c r="U224" s="4" t="str">
        <f t="shared" si="64"/>
        <v>aucune</v>
      </c>
      <c r="V224" s="4" t="str">
        <f t="shared" si="74"/>
        <v>non</v>
      </c>
      <c r="W224" s="4" t="str">
        <f t="shared" si="75"/>
        <v>non</v>
      </c>
      <c r="X224" s="4" t="str">
        <f t="shared" si="76"/>
        <v>non</v>
      </c>
      <c r="Y224" s="4" t="str">
        <f t="shared" si="77"/>
        <v>non</v>
      </c>
      <c r="Z224" s="4" t="str">
        <f t="shared" si="78"/>
        <v>non</v>
      </c>
      <c r="AA224" s="4" t="str">
        <f t="shared" si="79"/>
        <v>non</v>
      </c>
      <c r="AB224" s="4" t="str">
        <f t="shared" si="80"/>
        <v>non</v>
      </c>
      <c r="AC224" s="4" t="str">
        <f t="shared" si="81"/>
        <v>non</v>
      </c>
      <c r="AD224" s="4" t="str">
        <f t="shared" si="82"/>
        <v>non</v>
      </c>
      <c r="AE224" s="4" t="str">
        <f t="shared" si="83"/>
        <v>non</v>
      </c>
    </row>
    <row r="225" spans="1:31">
      <c r="A225" s="22" t="s">
        <v>24</v>
      </c>
      <c r="B225" s="5"/>
      <c r="C225" s="5"/>
      <c r="D225" s="4"/>
      <c r="E225" s="8"/>
      <c r="F225" s="8"/>
      <c r="G225" s="8" t="str">
        <f t="shared" si="65"/>
        <v>-</v>
      </c>
      <c r="H225" s="4"/>
      <c r="I225" s="4"/>
      <c r="J225" s="8"/>
      <c r="K225" s="8"/>
      <c r="L225" s="6" t="str">
        <f t="shared" si="66"/>
        <v>-</v>
      </c>
      <c r="M225" s="4" t="str">
        <f t="shared" si="67"/>
        <v>oui</v>
      </c>
      <c r="N225" s="4" t="str">
        <f t="shared" si="68"/>
        <v>oui</v>
      </c>
      <c r="O225" s="4" t="str">
        <f t="shared" si="69"/>
        <v>nul</v>
      </c>
      <c r="P225" s="4" t="str">
        <f t="shared" si="70"/>
        <v>nul</v>
      </c>
      <c r="Q225" s="8">
        <f t="shared" si="71"/>
        <v>0</v>
      </c>
      <c r="R225" s="8">
        <f t="shared" si="72"/>
        <v>0</v>
      </c>
      <c r="S225" s="4" t="str">
        <f t="shared" si="73"/>
        <v>aucune</v>
      </c>
      <c r="T225" s="4" t="str">
        <f t="shared" si="63"/>
        <v>aucune</v>
      </c>
      <c r="U225" s="4" t="str">
        <f t="shared" si="64"/>
        <v>aucune</v>
      </c>
      <c r="V225" s="4" t="str">
        <f t="shared" si="74"/>
        <v>non</v>
      </c>
      <c r="W225" s="4" t="str">
        <f t="shared" si="75"/>
        <v>non</v>
      </c>
      <c r="X225" s="4" t="str">
        <f t="shared" si="76"/>
        <v>non</v>
      </c>
      <c r="Y225" s="4" t="str">
        <f t="shared" si="77"/>
        <v>non</v>
      </c>
      <c r="Z225" s="4" t="str">
        <f t="shared" si="78"/>
        <v>non</v>
      </c>
      <c r="AA225" s="4" t="str">
        <f t="shared" si="79"/>
        <v>non</v>
      </c>
      <c r="AB225" s="4" t="str">
        <f t="shared" si="80"/>
        <v>non</v>
      </c>
      <c r="AC225" s="4" t="str">
        <f t="shared" si="81"/>
        <v>non</v>
      </c>
      <c r="AD225" s="4" t="str">
        <f t="shared" si="82"/>
        <v>non</v>
      </c>
      <c r="AE225" s="4" t="str">
        <f t="shared" si="83"/>
        <v>non</v>
      </c>
    </row>
    <row r="226" spans="1:31">
      <c r="A226" s="22" t="s">
        <v>24</v>
      </c>
      <c r="B226" s="5"/>
      <c r="C226" s="5"/>
      <c r="D226" s="4"/>
      <c r="E226" s="8"/>
      <c r="F226" s="8"/>
      <c r="G226" s="8" t="str">
        <f t="shared" si="65"/>
        <v>-</v>
      </c>
      <c r="H226" s="4"/>
      <c r="I226" s="4"/>
      <c r="J226" s="8"/>
      <c r="K226" s="8"/>
      <c r="L226" s="6" t="str">
        <f t="shared" si="66"/>
        <v>-</v>
      </c>
      <c r="M226" s="4" t="str">
        <f t="shared" si="67"/>
        <v>oui</v>
      </c>
      <c r="N226" s="4" t="str">
        <f t="shared" si="68"/>
        <v>oui</v>
      </c>
      <c r="O226" s="4" t="str">
        <f t="shared" si="69"/>
        <v>nul</v>
      </c>
      <c r="P226" s="4" t="str">
        <f t="shared" si="70"/>
        <v>nul</v>
      </c>
      <c r="Q226" s="8">
        <f t="shared" si="71"/>
        <v>0</v>
      </c>
      <c r="R226" s="8">
        <f t="shared" si="72"/>
        <v>0</v>
      </c>
      <c r="S226" s="4" t="str">
        <f t="shared" si="73"/>
        <v>aucune</v>
      </c>
      <c r="T226" s="4" t="str">
        <f t="shared" si="63"/>
        <v>aucune</v>
      </c>
      <c r="U226" s="4" t="str">
        <f t="shared" si="64"/>
        <v>aucune</v>
      </c>
      <c r="V226" s="4" t="str">
        <f t="shared" si="74"/>
        <v>non</v>
      </c>
      <c r="W226" s="4" t="str">
        <f t="shared" si="75"/>
        <v>non</v>
      </c>
      <c r="X226" s="4" t="str">
        <f t="shared" si="76"/>
        <v>non</v>
      </c>
      <c r="Y226" s="4" t="str">
        <f t="shared" si="77"/>
        <v>non</v>
      </c>
      <c r="Z226" s="4" t="str">
        <f t="shared" si="78"/>
        <v>non</v>
      </c>
      <c r="AA226" s="4" t="str">
        <f t="shared" si="79"/>
        <v>non</v>
      </c>
      <c r="AB226" s="4" t="str">
        <f t="shared" si="80"/>
        <v>non</v>
      </c>
      <c r="AC226" s="4" t="str">
        <f t="shared" si="81"/>
        <v>non</v>
      </c>
      <c r="AD226" s="4" t="str">
        <f t="shared" si="82"/>
        <v>non</v>
      </c>
      <c r="AE226" s="4" t="str">
        <f t="shared" si="83"/>
        <v>non</v>
      </c>
    </row>
    <row r="227" spans="1:31">
      <c r="A227" s="22" t="s">
        <v>24</v>
      </c>
      <c r="B227" s="5"/>
      <c r="C227" s="5"/>
      <c r="D227" s="4"/>
      <c r="E227" s="8"/>
      <c r="F227" s="8"/>
      <c r="G227" s="8" t="str">
        <f t="shared" si="65"/>
        <v>-</v>
      </c>
      <c r="H227" s="4"/>
      <c r="I227" s="4"/>
      <c r="J227" s="8"/>
      <c r="K227" s="8"/>
      <c r="L227" s="6" t="str">
        <f t="shared" si="66"/>
        <v>-</v>
      </c>
      <c r="M227" s="4" t="str">
        <f t="shared" si="67"/>
        <v>oui</v>
      </c>
      <c r="N227" s="4" t="str">
        <f t="shared" si="68"/>
        <v>oui</v>
      </c>
      <c r="O227" s="4" t="str">
        <f t="shared" si="69"/>
        <v>nul</v>
      </c>
      <c r="P227" s="4" t="str">
        <f t="shared" si="70"/>
        <v>nul</v>
      </c>
      <c r="Q227" s="8">
        <f t="shared" si="71"/>
        <v>0</v>
      </c>
      <c r="R227" s="8">
        <f t="shared" si="72"/>
        <v>0</v>
      </c>
      <c r="S227" s="4" t="str">
        <f t="shared" si="73"/>
        <v>aucune</v>
      </c>
      <c r="T227" s="4" t="str">
        <f t="shared" si="63"/>
        <v>aucune</v>
      </c>
      <c r="U227" s="4" t="str">
        <f t="shared" si="64"/>
        <v>aucune</v>
      </c>
      <c r="V227" s="4" t="str">
        <f t="shared" si="74"/>
        <v>non</v>
      </c>
      <c r="W227" s="4" t="str">
        <f t="shared" si="75"/>
        <v>non</v>
      </c>
      <c r="X227" s="4" t="str">
        <f t="shared" si="76"/>
        <v>non</v>
      </c>
      <c r="Y227" s="4" t="str">
        <f t="shared" si="77"/>
        <v>non</v>
      </c>
      <c r="Z227" s="4" t="str">
        <f t="shared" si="78"/>
        <v>non</v>
      </c>
      <c r="AA227" s="4" t="str">
        <f t="shared" si="79"/>
        <v>non</v>
      </c>
      <c r="AB227" s="4" t="str">
        <f t="shared" si="80"/>
        <v>non</v>
      </c>
      <c r="AC227" s="4" t="str">
        <f t="shared" si="81"/>
        <v>non</v>
      </c>
      <c r="AD227" s="4" t="str">
        <f t="shared" si="82"/>
        <v>non</v>
      </c>
      <c r="AE227" s="4" t="str">
        <f t="shared" si="83"/>
        <v>non</v>
      </c>
    </row>
    <row r="228" spans="1:31">
      <c r="A228" s="22" t="s">
        <v>24</v>
      </c>
      <c r="B228" s="5"/>
      <c r="C228" s="5"/>
      <c r="D228" s="4"/>
      <c r="E228" s="8"/>
      <c r="F228" s="8"/>
      <c r="G228" s="8" t="str">
        <f t="shared" si="65"/>
        <v>-</v>
      </c>
      <c r="H228" s="4"/>
      <c r="I228" s="4"/>
      <c r="J228" s="8"/>
      <c r="K228" s="8"/>
      <c r="L228" s="6" t="str">
        <f t="shared" si="66"/>
        <v>-</v>
      </c>
      <c r="M228" s="4" t="str">
        <f t="shared" si="67"/>
        <v>oui</v>
      </c>
      <c r="N228" s="4" t="str">
        <f t="shared" si="68"/>
        <v>oui</v>
      </c>
      <c r="O228" s="4" t="str">
        <f t="shared" si="69"/>
        <v>nul</v>
      </c>
      <c r="P228" s="4" t="str">
        <f t="shared" si="70"/>
        <v>nul</v>
      </c>
      <c r="Q228" s="8">
        <f t="shared" si="71"/>
        <v>0</v>
      </c>
      <c r="R228" s="8">
        <f t="shared" si="72"/>
        <v>0</v>
      </c>
      <c r="S228" s="4" t="str">
        <f t="shared" si="73"/>
        <v>aucune</v>
      </c>
      <c r="T228" s="4" t="str">
        <f t="shared" si="63"/>
        <v>aucune</v>
      </c>
      <c r="U228" s="4" t="str">
        <f t="shared" si="64"/>
        <v>aucune</v>
      </c>
      <c r="V228" s="4" t="str">
        <f t="shared" si="74"/>
        <v>non</v>
      </c>
      <c r="W228" s="4" t="str">
        <f t="shared" si="75"/>
        <v>non</v>
      </c>
      <c r="X228" s="4" t="str">
        <f t="shared" si="76"/>
        <v>non</v>
      </c>
      <c r="Y228" s="4" t="str">
        <f t="shared" si="77"/>
        <v>non</v>
      </c>
      <c r="Z228" s="4" t="str">
        <f t="shared" si="78"/>
        <v>non</v>
      </c>
      <c r="AA228" s="4" t="str">
        <f t="shared" si="79"/>
        <v>non</v>
      </c>
      <c r="AB228" s="4" t="str">
        <f t="shared" si="80"/>
        <v>non</v>
      </c>
      <c r="AC228" s="4" t="str">
        <f t="shared" si="81"/>
        <v>non</v>
      </c>
      <c r="AD228" s="4" t="str">
        <f t="shared" si="82"/>
        <v>non</v>
      </c>
      <c r="AE228" s="4" t="str">
        <f t="shared" si="83"/>
        <v>non</v>
      </c>
    </row>
    <row r="229" spans="1:31">
      <c r="A229" s="22" t="s">
        <v>24</v>
      </c>
      <c r="B229" s="5"/>
      <c r="C229" s="5"/>
      <c r="D229" s="4"/>
      <c r="E229" s="8"/>
      <c r="F229" s="8"/>
      <c r="G229" s="8" t="str">
        <f t="shared" si="65"/>
        <v>-</v>
      </c>
      <c r="H229" s="4"/>
      <c r="I229" s="4"/>
      <c r="J229" s="8"/>
      <c r="K229" s="8"/>
      <c r="L229" s="6" t="str">
        <f t="shared" si="66"/>
        <v>-</v>
      </c>
      <c r="M229" s="4" t="str">
        <f t="shared" si="67"/>
        <v>oui</v>
      </c>
      <c r="N229" s="4" t="str">
        <f t="shared" si="68"/>
        <v>oui</v>
      </c>
      <c r="O229" s="4" t="str">
        <f t="shared" si="69"/>
        <v>nul</v>
      </c>
      <c r="P229" s="4" t="str">
        <f t="shared" si="70"/>
        <v>nul</v>
      </c>
      <c r="Q229" s="8">
        <f t="shared" si="71"/>
        <v>0</v>
      </c>
      <c r="R229" s="8">
        <f t="shared" si="72"/>
        <v>0</v>
      </c>
      <c r="S229" s="4" t="str">
        <f t="shared" si="73"/>
        <v>aucune</v>
      </c>
      <c r="T229" s="4" t="str">
        <f t="shared" si="63"/>
        <v>aucune</v>
      </c>
      <c r="U229" s="4" t="str">
        <f t="shared" si="64"/>
        <v>aucune</v>
      </c>
      <c r="V229" s="4" t="str">
        <f t="shared" si="74"/>
        <v>non</v>
      </c>
      <c r="W229" s="4" t="str">
        <f t="shared" si="75"/>
        <v>non</v>
      </c>
      <c r="X229" s="4" t="str">
        <f t="shared" si="76"/>
        <v>non</v>
      </c>
      <c r="Y229" s="4" t="str">
        <f t="shared" si="77"/>
        <v>non</v>
      </c>
      <c r="Z229" s="4" t="str">
        <f t="shared" si="78"/>
        <v>non</v>
      </c>
      <c r="AA229" s="4" t="str">
        <f t="shared" si="79"/>
        <v>non</v>
      </c>
      <c r="AB229" s="4" t="str">
        <f t="shared" si="80"/>
        <v>non</v>
      </c>
      <c r="AC229" s="4" t="str">
        <f t="shared" si="81"/>
        <v>non</v>
      </c>
      <c r="AD229" s="4" t="str">
        <f t="shared" si="82"/>
        <v>non</v>
      </c>
      <c r="AE229" s="4" t="str">
        <f t="shared" si="83"/>
        <v>non</v>
      </c>
    </row>
    <row r="230" spans="1:31">
      <c r="A230" s="22" t="s">
        <v>24</v>
      </c>
      <c r="B230" s="5"/>
      <c r="C230" s="5"/>
      <c r="D230" s="4"/>
      <c r="E230" s="8"/>
      <c r="F230" s="8"/>
      <c r="G230" s="8" t="str">
        <f t="shared" si="65"/>
        <v>-</v>
      </c>
      <c r="H230" s="4"/>
      <c r="I230" s="4"/>
      <c r="J230" s="8"/>
      <c r="K230" s="8"/>
      <c r="L230" s="6" t="str">
        <f t="shared" si="66"/>
        <v>-</v>
      </c>
      <c r="M230" s="4" t="str">
        <f t="shared" si="67"/>
        <v>oui</v>
      </c>
      <c r="N230" s="4" t="str">
        <f t="shared" si="68"/>
        <v>oui</v>
      </c>
      <c r="O230" s="4" t="str">
        <f t="shared" si="69"/>
        <v>nul</v>
      </c>
      <c r="P230" s="4" t="str">
        <f t="shared" si="70"/>
        <v>nul</v>
      </c>
      <c r="Q230" s="8">
        <f t="shared" si="71"/>
        <v>0</v>
      </c>
      <c r="R230" s="8">
        <f t="shared" si="72"/>
        <v>0</v>
      </c>
      <c r="S230" s="4" t="str">
        <f t="shared" si="73"/>
        <v>aucune</v>
      </c>
      <c r="T230" s="4" t="str">
        <f t="shared" si="63"/>
        <v>aucune</v>
      </c>
      <c r="U230" s="4" t="str">
        <f t="shared" si="64"/>
        <v>aucune</v>
      </c>
      <c r="V230" s="4" t="str">
        <f t="shared" si="74"/>
        <v>non</v>
      </c>
      <c r="W230" s="4" t="str">
        <f t="shared" si="75"/>
        <v>non</v>
      </c>
      <c r="X230" s="4" t="str">
        <f t="shared" si="76"/>
        <v>non</v>
      </c>
      <c r="Y230" s="4" t="str">
        <f t="shared" si="77"/>
        <v>non</v>
      </c>
      <c r="Z230" s="4" t="str">
        <f t="shared" si="78"/>
        <v>non</v>
      </c>
      <c r="AA230" s="4" t="str">
        <f t="shared" si="79"/>
        <v>non</v>
      </c>
      <c r="AB230" s="4" t="str">
        <f t="shared" si="80"/>
        <v>non</v>
      </c>
      <c r="AC230" s="4" t="str">
        <f t="shared" si="81"/>
        <v>non</v>
      </c>
      <c r="AD230" s="4" t="str">
        <f t="shared" si="82"/>
        <v>non</v>
      </c>
      <c r="AE230" s="4" t="str">
        <f t="shared" si="83"/>
        <v>non</v>
      </c>
    </row>
    <row r="231" spans="1:31">
      <c r="A231" s="22" t="s">
        <v>24</v>
      </c>
      <c r="B231" s="5"/>
      <c r="C231" s="5"/>
      <c r="D231" s="4"/>
      <c r="E231" s="8"/>
      <c r="F231" s="8"/>
      <c r="G231" s="8" t="str">
        <f t="shared" si="65"/>
        <v>-</v>
      </c>
      <c r="H231" s="4"/>
      <c r="I231" s="4"/>
      <c r="J231" s="8"/>
      <c r="K231" s="8"/>
      <c r="L231" s="6" t="str">
        <f t="shared" si="66"/>
        <v>-</v>
      </c>
      <c r="M231" s="4" t="str">
        <f t="shared" si="67"/>
        <v>oui</v>
      </c>
      <c r="N231" s="4" t="str">
        <f t="shared" si="68"/>
        <v>oui</v>
      </c>
      <c r="O231" s="4" t="str">
        <f t="shared" si="69"/>
        <v>nul</v>
      </c>
      <c r="P231" s="4" t="str">
        <f t="shared" si="70"/>
        <v>nul</v>
      </c>
      <c r="Q231" s="8">
        <f t="shared" si="71"/>
        <v>0</v>
      </c>
      <c r="R231" s="8">
        <f t="shared" si="72"/>
        <v>0</v>
      </c>
      <c r="S231" s="4" t="str">
        <f t="shared" si="73"/>
        <v>aucune</v>
      </c>
      <c r="T231" s="4" t="str">
        <f t="shared" si="63"/>
        <v>aucune</v>
      </c>
      <c r="U231" s="4" t="str">
        <f t="shared" si="64"/>
        <v>aucune</v>
      </c>
      <c r="V231" s="4" t="str">
        <f t="shared" si="74"/>
        <v>non</v>
      </c>
      <c r="W231" s="4" t="str">
        <f t="shared" si="75"/>
        <v>non</v>
      </c>
      <c r="X231" s="4" t="str">
        <f t="shared" si="76"/>
        <v>non</v>
      </c>
      <c r="Y231" s="4" t="str">
        <f t="shared" si="77"/>
        <v>non</v>
      </c>
      <c r="Z231" s="4" t="str">
        <f t="shared" si="78"/>
        <v>non</v>
      </c>
      <c r="AA231" s="4" t="str">
        <f t="shared" si="79"/>
        <v>non</v>
      </c>
      <c r="AB231" s="4" t="str">
        <f t="shared" si="80"/>
        <v>non</v>
      </c>
      <c r="AC231" s="4" t="str">
        <f t="shared" si="81"/>
        <v>non</v>
      </c>
      <c r="AD231" s="4" t="str">
        <f t="shared" si="82"/>
        <v>non</v>
      </c>
      <c r="AE231" s="4" t="str">
        <f t="shared" si="83"/>
        <v>non</v>
      </c>
    </row>
    <row r="232" spans="1:31">
      <c r="A232" s="22" t="s">
        <v>24</v>
      </c>
      <c r="B232" s="5"/>
      <c r="C232" s="5"/>
      <c r="D232" s="4"/>
      <c r="E232" s="8"/>
      <c r="F232" s="8"/>
      <c r="G232" s="8" t="str">
        <f t="shared" si="65"/>
        <v>-</v>
      </c>
      <c r="H232" s="4"/>
      <c r="I232" s="4"/>
      <c r="J232" s="8"/>
      <c r="K232" s="8"/>
      <c r="L232" s="6" t="str">
        <f t="shared" si="66"/>
        <v>-</v>
      </c>
      <c r="M232" s="4" t="str">
        <f t="shared" si="67"/>
        <v>oui</v>
      </c>
      <c r="N232" s="4" t="str">
        <f t="shared" si="68"/>
        <v>oui</v>
      </c>
      <c r="O232" s="4" t="str">
        <f t="shared" si="69"/>
        <v>nul</v>
      </c>
      <c r="P232" s="4" t="str">
        <f t="shared" si="70"/>
        <v>nul</v>
      </c>
      <c r="Q232" s="8">
        <f t="shared" si="71"/>
        <v>0</v>
      </c>
      <c r="R232" s="8">
        <f t="shared" si="72"/>
        <v>0</v>
      </c>
      <c r="S232" s="4" t="str">
        <f t="shared" si="73"/>
        <v>aucune</v>
      </c>
      <c r="T232" s="4" t="str">
        <f t="shared" si="63"/>
        <v>aucune</v>
      </c>
      <c r="U232" s="4" t="str">
        <f t="shared" si="64"/>
        <v>aucune</v>
      </c>
      <c r="V232" s="4" t="str">
        <f t="shared" si="74"/>
        <v>non</v>
      </c>
      <c r="W232" s="4" t="str">
        <f t="shared" si="75"/>
        <v>non</v>
      </c>
      <c r="X232" s="4" t="str">
        <f t="shared" si="76"/>
        <v>non</v>
      </c>
      <c r="Y232" s="4" t="str">
        <f t="shared" si="77"/>
        <v>non</v>
      </c>
      <c r="Z232" s="4" t="str">
        <f t="shared" si="78"/>
        <v>non</v>
      </c>
      <c r="AA232" s="4" t="str">
        <f t="shared" si="79"/>
        <v>non</v>
      </c>
      <c r="AB232" s="4" t="str">
        <f t="shared" si="80"/>
        <v>non</v>
      </c>
      <c r="AC232" s="4" t="str">
        <f t="shared" si="81"/>
        <v>non</v>
      </c>
      <c r="AD232" s="4" t="str">
        <f t="shared" si="82"/>
        <v>non</v>
      </c>
      <c r="AE232" s="4" t="str">
        <f t="shared" si="83"/>
        <v>non</v>
      </c>
    </row>
    <row r="233" spans="1:31">
      <c r="A233" s="22" t="s">
        <v>24</v>
      </c>
      <c r="B233" s="5"/>
      <c r="C233" s="5"/>
      <c r="D233" s="4"/>
      <c r="E233" s="8"/>
      <c r="F233" s="8"/>
      <c r="G233" s="8" t="str">
        <f t="shared" si="65"/>
        <v>-</v>
      </c>
      <c r="H233" s="4"/>
      <c r="I233" s="4"/>
      <c r="J233" s="8"/>
      <c r="K233" s="8"/>
      <c r="L233" s="6" t="str">
        <f t="shared" si="66"/>
        <v>-</v>
      </c>
      <c r="M233" s="4" t="str">
        <f t="shared" si="67"/>
        <v>oui</v>
      </c>
      <c r="N233" s="4" t="str">
        <f t="shared" si="68"/>
        <v>oui</v>
      </c>
      <c r="O233" s="4" t="str">
        <f t="shared" si="69"/>
        <v>nul</v>
      </c>
      <c r="P233" s="4" t="str">
        <f t="shared" si="70"/>
        <v>nul</v>
      </c>
      <c r="Q233" s="8">
        <f t="shared" si="71"/>
        <v>0</v>
      </c>
      <c r="R233" s="8">
        <f t="shared" si="72"/>
        <v>0</v>
      </c>
      <c r="S233" s="4" t="str">
        <f t="shared" si="73"/>
        <v>aucune</v>
      </c>
      <c r="T233" s="4" t="str">
        <f t="shared" si="63"/>
        <v>aucune</v>
      </c>
      <c r="U233" s="4" t="str">
        <f t="shared" si="64"/>
        <v>aucune</v>
      </c>
      <c r="V233" s="4" t="str">
        <f t="shared" si="74"/>
        <v>non</v>
      </c>
      <c r="W233" s="4" t="str">
        <f t="shared" si="75"/>
        <v>non</v>
      </c>
      <c r="X233" s="4" t="str">
        <f t="shared" si="76"/>
        <v>non</v>
      </c>
      <c r="Y233" s="4" t="str">
        <f t="shared" si="77"/>
        <v>non</v>
      </c>
      <c r="Z233" s="4" t="str">
        <f t="shared" si="78"/>
        <v>non</v>
      </c>
      <c r="AA233" s="4" t="str">
        <f t="shared" si="79"/>
        <v>non</v>
      </c>
      <c r="AB233" s="4" t="str">
        <f t="shared" si="80"/>
        <v>non</v>
      </c>
      <c r="AC233" s="4" t="str">
        <f t="shared" si="81"/>
        <v>non</v>
      </c>
      <c r="AD233" s="4" t="str">
        <f t="shared" si="82"/>
        <v>non</v>
      </c>
      <c r="AE233" s="4" t="str">
        <f t="shared" si="83"/>
        <v>non</v>
      </c>
    </row>
    <row r="234" spans="1:31">
      <c r="A234" s="22" t="s">
        <v>24</v>
      </c>
      <c r="B234" s="5"/>
      <c r="C234" s="5"/>
      <c r="D234" s="4"/>
      <c r="E234" s="8"/>
      <c r="F234" s="8"/>
      <c r="G234" s="8" t="str">
        <f t="shared" si="65"/>
        <v>-</v>
      </c>
      <c r="H234" s="4"/>
      <c r="I234" s="4"/>
      <c r="J234" s="8"/>
      <c r="K234" s="8"/>
      <c r="L234" s="6" t="str">
        <f t="shared" si="66"/>
        <v>-</v>
      </c>
      <c r="M234" s="4" t="str">
        <f t="shared" si="67"/>
        <v>oui</v>
      </c>
      <c r="N234" s="4" t="str">
        <f t="shared" si="68"/>
        <v>oui</v>
      </c>
      <c r="O234" s="4" t="str">
        <f t="shared" si="69"/>
        <v>nul</v>
      </c>
      <c r="P234" s="4" t="str">
        <f t="shared" si="70"/>
        <v>nul</v>
      </c>
      <c r="Q234" s="8">
        <f t="shared" si="71"/>
        <v>0</v>
      </c>
      <c r="R234" s="8">
        <f t="shared" si="72"/>
        <v>0</v>
      </c>
      <c r="S234" s="4" t="str">
        <f t="shared" si="73"/>
        <v>aucune</v>
      </c>
      <c r="T234" s="4" t="str">
        <f t="shared" si="63"/>
        <v>aucune</v>
      </c>
      <c r="U234" s="4" t="str">
        <f t="shared" si="64"/>
        <v>aucune</v>
      </c>
      <c r="V234" s="4" t="str">
        <f t="shared" si="74"/>
        <v>non</v>
      </c>
      <c r="W234" s="4" t="str">
        <f t="shared" si="75"/>
        <v>non</v>
      </c>
      <c r="X234" s="4" t="str">
        <f t="shared" si="76"/>
        <v>non</v>
      </c>
      <c r="Y234" s="4" t="str">
        <f t="shared" si="77"/>
        <v>non</v>
      </c>
      <c r="Z234" s="4" t="str">
        <f t="shared" si="78"/>
        <v>non</v>
      </c>
      <c r="AA234" s="4" t="str">
        <f t="shared" si="79"/>
        <v>non</v>
      </c>
      <c r="AB234" s="4" t="str">
        <f t="shared" si="80"/>
        <v>non</v>
      </c>
      <c r="AC234" s="4" t="str">
        <f t="shared" si="81"/>
        <v>non</v>
      </c>
      <c r="AD234" s="4" t="str">
        <f t="shared" si="82"/>
        <v>non</v>
      </c>
      <c r="AE234" s="4" t="str">
        <f t="shared" si="83"/>
        <v>non</v>
      </c>
    </row>
    <row r="235" spans="1:31">
      <c r="A235" s="22" t="s">
        <v>24</v>
      </c>
      <c r="B235" s="5"/>
      <c r="C235" s="5"/>
      <c r="D235" s="4"/>
      <c r="E235" s="8"/>
      <c r="F235" s="8"/>
      <c r="G235" s="8" t="str">
        <f t="shared" si="65"/>
        <v>-</v>
      </c>
      <c r="H235" s="4"/>
      <c r="I235" s="4"/>
      <c r="J235" s="8"/>
      <c r="K235" s="8"/>
      <c r="L235" s="6" t="str">
        <f t="shared" si="66"/>
        <v>-</v>
      </c>
      <c r="M235" s="4" t="str">
        <f t="shared" si="67"/>
        <v>oui</v>
      </c>
      <c r="N235" s="4" t="str">
        <f t="shared" si="68"/>
        <v>oui</v>
      </c>
      <c r="O235" s="4" t="str">
        <f t="shared" si="69"/>
        <v>nul</v>
      </c>
      <c r="P235" s="4" t="str">
        <f t="shared" si="70"/>
        <v>nul</v>
      </c>
      <c r="Q235" s="8">
        <f t="shared" si="71"/>
        <v>0</v>
      </c>
      <c r="R235" s="8">
        <f t="shared" si="72"/>
        <v>0</v>
      </c>
      <c r="S235" s="4" t="str">
        <f t="shared" si="73"/>
        <v>aucune</v>
      </c>
      <c r="T235" s="4" t="str">
        <f t="shared" si="63"/>
        <v>aucune</v>
      </c>
      <c r="U235" s="4" t="str">
        <f t="shared" si="64"/>
        <v>aucune</v>
      </c>
      <c r="V235" s="4" t="str">
        <f t="shared" si="74"/>
        <v>non</v>
      </c>
      <c r="W235" s="4" t="str">
        <f t="shared" si="75"/>
        <v>non</v>
      </c>
      <c r="X235" s="4" t="str">
        <f t="shared" si="76"/>
        <v>non</v>
      </c>
      <c r="Y235" s="4" t="str">
        <f t="shared" si="77"/>
        <v>non</v>
      </c>
      <c r="Z235" s="4" t="str">
        <f t="shared" si="78"/>
        <v>non</v>
      </c>
      <c r="AA235" s="4" t="str">
        <f t="shared" si="79"/>
        <v>non</v>
      </c>
      <c r="AB235" s="4" t="str">
        <f t="shared" si="80"/>
        <v>non</v>
      </c>
      <c r="AC235" s="4" t="str">
        <f t="shared" si="81"/>
        <v>non</v>
      </c>
      <c r="AD235" s="4" t="str">
        <f t="shared" si="82"/>
        <v>non</v>
      </c>
      <c r="AE235" s="4" t="str">
        <f t="shared" si="83"/>
        <v>non</v>
      </c>
    </row>
    <row r="236" spans="1:31">
      <c r="A236" s="22" t="s">
        <v>24</v>
      </c>
      <c r="B236" s="5"/>
      <c r="C236" s="5"/>
      <c r="D236" s="4"/>
      <c r="E236" s="8"/>
      <c r="F236" s="8"/>
      <c r="G236" s="8" t="str">
        <f t="shared" si="65"/>
        <v>-</v>
      </c>
      <c r="H236" s="4"/>
      <c r="I236" s="4"/>
      <c r="J236" s="8"/>
      <c r="K236" s="8"/>
      <c r="L236" s="6" t="str">
        <f t="shared" si="66"/>
        <v>-</v>
      </c>
      <c r="M236" s="4" t="str">
        <f t="shared" si="67"/>
        <v>oui</v>
      </c>
      <c r="N236" s="4" t="str">
        <f t="shared" si="68"/>
        <v>oui</v>
      </c>
      <c r="O236" s="4" t="str">
        <f t="shared" si="69"/>
        <v>nul</v>
      </c>
      <c r="P236" s="4" t="str">
        <f t="shared" si="70"/>
        <v>nul</v>
      </c>
      <c r="Q236" s="8">
        <f t="shared" si="71"/>
        <v>0</v>
      </c>
      <c r="R236" s="8">
        <f t="shared" si="72"/>
        <v>0</v>
      </c>
      <c r="S236" s="4" t="str">
        <f t="shared" si="73"/>
        <v>aucune</v>
      </c>
      <c r="T236" s="4" t="str">
        <f t="shared" si="63"/>
        <v>aucune</v>
      </c>
      <c r="U236" s="4" t="str">
        <f t="shared" si="64"/>
        <v>aucune</v>
      </c>
      <c r="V236" s="4" t="str">
        <f t="shared" si="74"/>
        <v>non</v>
      </c>
      <c r="W236" s="4" t="str">
        <f t="shared" si="75"/>
        <v>non</v>
      </c>
      <c r="X236" s="4" t="str">
        <f t="shared" si="76"/>
        <v>non</v>
      </c>
      <c r="Y236" s="4" t="str">
        <f t="shared" si="77"/>
        <v>non</v>
      </c>
      <c r="Z236" s="4" t="str">
        <f t="shared" si="78"/>
        <v>non</v>
      </c>
      <c r="AA236" s="4" t="str">
        <f t="shared" si="79"/>
        <v>non</v>
      </c>
      <c r="AB236" s="4" t="str">
        <f t="shared" si="80"/>
        <v>non</v>
      </c>
      <c r="AC236" s="4" t="str">
        <f t="shared" si="81"/>
        <v>non</v>
      </c>
      <c r="AD236" s="4" t="str">
        <f t="shared" si="82"/>
        <v>non</v>
      </c>
      <c r="AE236" s="4" t="str">
        <f t="shared" si="83"/>
        <v>non</v>
      </c>
    </row>
    <row r="237" spans="1:31">
      <c r="A237" s="22" t="s">
        <v>24</v>
      </c>
      <c r="B237" s="5"/>
      <c r="C237" s="5"/>
      <c r="D237" s="4"/>
      <c r="E237" s="8"/>
      <c r="F237" s="8"/>
      <c r="G237" s="8" t="str">
        <f t="shared" si="65"/>
        <v>-</v>
      </c>
      <c r="H237" s="4"/>
      <c r="I237" s="4"/>
      <c r="J237" s="8"/>
      <c r="K237" s="8"/>
      <c r="L237" s="6" t="str">
        <f t="shared" si="66"/>
        <v>-</v>
      </c>
      <c r="M237" s="4" t="str">
        <f t="shared" si="67"/>
        <v>oui</v>
      </c>
      <c r="N237" s="4" t="str">
        <f t="shared" si="68"/>
        <v>oui</v>
      </c>
      <c r="O237" s="4" t="str">
        <f t="shared" si="69"/>
        <v>nul</v>
      </c>
      <c r="P237" s="4" t="str">
        <f t="shared" si="70"/>
        <v>nul</v>
      </c>
      <c r="Q237" s="8">
        <f t="shared" si="71"/>
        <v>0</v>
      </c>
      <c r="R237" s="8">
        <f t="shared" si="72"/>
        <v>0</v>
      </c>
      <c r="S237" s="4" t="str">
        <f t="shared" si="73"/>
        <v>aucune</v>
      </c>
      <c r="T237" s="4" t="str">
        <f t="shared" si="63"/>
        <v>aucune</v>
      </c>
      <c r="U237" s="4" t="str">
        <f t="shared" si="64"/>
        <v>aucune</v>
      </c>
      <c r="V237" s="4" t="str">
        <f t="shared" si="74"/>
        <v>non</v>
      </c>
      <c r="W237" s="4" t="str">
        <f t="shared" si="75"/>
        <v>non</v>
      </c>
      <c r="X237" s="4" t="str">
        <f t="shared" si="76"/>
        <v>non</v>
      </c>
      <c r="Y237" s="4" t="str">
        <f t="shared" si="77"/>
        <v>non</v>
      </c>
      <c r="Z237" s="4" t="str">
        <f t="shared" si="78"/>
        <v>non</v>
      </c>
      <c r="AA237" s="4" t="str">
        <f t="shared" si="79"/>
        <v>non</v>
      </c>
      <c r="AB237" s="4" t="str">
        <f t="shared" si="80"/>
        <v>non</v>
      </c>
      <c r="AC237" s="4" t="str">
        <f t="shared" si="81"/>
        <v>non</v>
      </c>
      <c r="AD237" s="4" t="str">
        <f t="shared" si="82"/>
        <v>non</v>
      </c>
      <c r="AE237" s="4" t="str">
        <f t="shared" si="83"/>
        <v>non</v>
      </c>
    </row>
    <row r="238" spans="1:31">
      <c r="A238" s="22" t="s">
        <v>24</v>
      </c>
      <c r="B238" s="5"/>
      <c r="C238" s="5"/>
      <c r="D238" s="4"/>
      <c r="E238" s="8"/>
      <c r="F238" s="8"/>
      <c r="G238" s="8" t="str">
        <f t="shared" si="65"/>
        <v>-</v>
      </c>
      <c r="H238" s="4"/>
      <c r="I238" s="4"/>
      <c r="J238" s="8"/>
      <c r="K238" s="8"/>
      <c r="L238" s="6" t="str">
        <f t="shared" si="66"/>
        <v>-</v>
      </c>
      <c r="M238" s="4" t="str">
        <f t="shared" si="67"/>
        <v>oui</v>
      </c>
      <c r="N238" s="4" t="str">
        <f t="shared" si="68"/>
        <v>oui</v>
      </c>
      <c r="O238" s="4" t="str">
        <f t="shared" si="69"/>
        <v>nul</v>
      </c>
      <c r="P238" s="4" t="str">
        <f t="shared" si="70"/>
        <v>nul</v>
      </c>
      <c r="Q238" s="8">
        <f t="shared" si="71"/>
        <v>0</v>
      </c>
      <c r="R238" s="8">
        <f t="shared" si="72"/>
        <v>0</v>
      </c>
      <c r="S238" s="4" t="str">
        <f t="shared" si="73"/>
        <v>aucune</v>
      </c>
      <c r="T238" s="4" t="str">
        <f t="shared" si="63"/>
        <v>aucune</v>
      </c>
      <c r="U238" s="4" t="str">
        <f t="shared" si="64"/>
        <v>aucune</v>
      </c>
      <c r="V238" s="4" t="str">
        <f t="shared" si="74"/>
        <v>non</v>
      </c>
      <c r="W238" s="4" t="str">
        <f t="shared" si="75"/>
        <v>non</v>
      </c>
      <c r="X238" s="4" t="str">
        <f t="shared" si="76"/>
        <v>non</v>
      </c>
      <c r="Y238" s="4" t="str">
        <f t="shared" si="77"/>
        <v>non</v>
      </c>
      <c r="Z238" s="4" t="str">
        <f t="shared" si="78"/>
        <v>non</v>
      </c>
      <c r="AA238" s="4" t="str">
        <f t="shared" si="79"/>
        <v>non</v>
      </c>
      <c r="AB238" s="4" t="str">
        <f t="shared" si="80"/>
        <v>non</v>
      </c>
      <c r="AC238" s="4" t="str">
        <f t="shared" si="81"/>
        <v>non</v>
      </c>
      <c r="AD238" s="4" t="str">
        <f t="shared" si="82"/>
        <v>non</v>
      </c>
      <c r="AE238" s="4" t="str">
        <f t="shared" si="83"/>
        <v>non</v>
      </c>
    </row>
    <row r="239" spans="1:31">
      <c r="A239" s="22" t="s">
        <v>24</v>
      </c>
      <c r="B239" s="5"/>
      <c r="C239" s="5"/>
      <c r="D239" s="4"/>
      <c r="E239" s="8"/>
      <c r="F239" s="8"/>
      <c r="G239" s="8" t="str">
        <f t="shared" si="65"/>
        <v>-</v>
      </c>
      <c r="H239" s="4"/>
      <c r="I239" s="4"/>
      <c r="J239" s="8"/>
      <c r="K239" s="8"/>
      <c r="L239" s="6" t="str">
        <f t="shared" si="66"/>
        <v>-</v>
      </c>
      <c r="M239" s="4" t="str">
        <f t="shared" si="67"/>
        <v>oui</v>
      </c>
      <c r="N239" s="4" t="str">
        <f t="shared" si="68"/>
        <v>oui</v>
      </c>
      <c r="O239" s="4" t="str">
        <f t="shared" si="69"/>
        <v>nul</v>
      </c>
      <c r="P239" s="4" t="str">
        <f t="shared" si="70"/>
        <v>nul</v>
      </c>
      <c r="Q239" s="8">
        <f t="shared" si="71"/>
        <v>0</v>
      </c>
      <c r="R239" s="8">
        <f t="shared" si="72"/>
        <v>0</v>
      </c>
      <c r="S239" s="4" t="str">
        <f t="shared" si="73"/>
        <v>aucune</v>
      </c>
      <c r="T239" s="4" t="str">
        <f t="shared" si="63"/>
        <v>aucune</v>
      </c>
      <c r="U239" s="4" t="str">
        <f t="shared" si="64"/>
        <v>aucune</v>
      </c>
      <c r="V239" s="4" t="str">
        <f t="shared" si="74"/>
        <v>non</v>
      </c>
      <c r="W239" s="4" t="str">
        <f t="shared" si="75"/>
        <v>non</v>
      </c>
      <c r="X239" s="4" t="str">
        <f t="shared" si="76"/>
        <v>non</v>
      </c>
      <c r="Y239" s="4" t="str">
        <f t="shared" si="77"/>
        <v>non</v>
      </c>
      <c r="Z239" s="4" t="str">
        <f t="shared" si="78"/>
        <v>non</v>
      </c>
      <c r="AA239" s="4" t="str">
        <f t="shared" si="79"/>
        <v>non</v>
      </c>
      <c r="AB239" s="4" t="str">
        <f t="shared" si="80"/>
        <v>non</v>
      </c>
      <c r="AC239" s="4" t="str">
        <f t="shared" si="81"/>
        <v>non</v>
      </c>
      <c r="AD239" s="4" t="str">
        <f t="shared" si="82"/>
        <v>non</v>
      </c>
      <c r="AE239" s="4" t="str">
        <f t="shared" si="83"/>
        <v>non</v>
      </c>
    </row>
    <row r="240" spans="1:31">
      <c r="A240" s="22" t="s">
        <v>24</v>
      </c>
      <c r="B240" s="5"/>
      <c r="C240" s="5"/>
      <c r="D240" s="4"/>
      <c r="E240" s="8"/>
      <c r="F240" s="8"/>
      <c r="G240" s="8" t="str">
        <f t="shared" si="65"/>
        <v>-</v>
      </c>
      <c r="H240" s="4"/>
      <c r="I240" s="4"/>
      <c r="J240" s="8"/>
      <c r="K240" s="8"/>
      <c r="L240" s="6" t="str">
        <f t="shared" si="66"/>
        <v>-</v>
      </c>
      <c r="M240" s="4" t="str">
        <f t="shared" si="67"/>
        <v>oui</v>
      </c>
      <c r="N240" s="4" t="str">
        <f t="shared" si="68"/>
        <v>oui</v>
      </c>
      <c r="O240" s="4" t="str">
        <f t="shared" si="69"/>
        <v>nul</v>
      </c>
      <c r="P240" s="4" t="str">
        <f t="shared" si="70"/>
        <v>nul</v>
      </c>
      <c r="Q240" s="8">
        <f t="shared" si="71"/>
        <v>0</v>
      </c>
      <c r="R240" s="8">
        <f t="shared" si="72"/>
        <v>0</v>
      </c>
      <c r="S240" s="4" t="str">
        <f t="shared" si="73"/>
        <v>aucune</v>
      </c>
      <c r="T240" s="4" t="str">
        <f t="shared" si="63"/>
        <v>aucune</v>
      </c>
      <c r="U240" s="4" t="str">
        <f t="shared" si="64"/>
        <v>aucune</v>
      </c>
      <c r="V240" s="4" t="str">
        <f t="shared" si="74"/>
        <v>non</v>
      </c>
      <c r="W240" s="4" t="str">
        <f t="shared" si="75"/>
        <v>non</v>
      </c>
      <c r="X240" s="4" t="str">
        <f t="shared" si="76"/>
        <v>non</v>
      </c>
      <c r="Y240" s="4" t="str">
        <f t="shared" si="77"/>
        <v>non</v>
      </c>
      <c r="Z240" s="4" t="str">
        <f t="shared" si="78"/>
        <v>non</v>
      </c>
      <c r="AA240" s="4" t="str">
        <f t="shared" si="79"/>
        <v>non</v>
      </c>
      <c r="AB240" s="4" t="str">
        <f t="shared" si="80"/>
        <v>non</v>
      </c>
      <c r="AC240" s="4" t="str">
        <f t="shared" si="81"/>
        <v>non</v>
      </c>
      <c r="AD240" s="4" t="str">
        <f t="shared" si="82"/>
        <v>non</v>
      </c>
      <c r="AE240" s="4" t="str">
        <f t="shared" si="83"/>
        <v>non</v>
      </c>
    </row>
    <row r="241" spans="1:31">
      <c r="A241" s="22" t="s">
        <v>24</v>
      </c>
      <c r="B241" s="5"/>
      <c r="C241" s="5"/>
      <c r="D241" s="4"/>
      <c r="E241" s="8"/>
      <c r="F241" s="8"/>
      <c r="G241" s="8" t="str">
        <f t="shared" si="65"/>
        <v>-</v>
      </c>
      <c r="H241" s="4"/>
      <c r="I241" s="4"/>
      <c r="J241" s="8"/>
      <c r="K241" s="8"/>
      <c r="L241" s="6" t="str">
        <f t="shared" si="66"/>
        <v>-</v>
      </c>
      <c r="M241" s="4" t="str">
        <f t="shared" si="67"/>
        <v>oui</v>
      </c>
      <c r="N241" s="4" t="str">
        <f t="shared" si="68"/>
        <v>oui</v>
      </c>
      <c r="O241" s="4" t="str">
        <f t="shared" si="69"/>
        <v>nul</v>
      </c>
      <c r="P241" s="4" t="str">
        <f t="shared" si="70"/>
        <v>nul</v>
      </c>
      <c r="Q241" s="8">
        <f t="shared" si="71"/>
        <v>0</v>
      </c>
      <c r="R241" s="8">
        <f t="shared" si="72"/>
        <v>0</v>
      </c>
      <c r="S241" s="4" t="str">
        <f t="shared" si="73"/>
        <v>aucune</v>
      </c>
      <c r="T241" s="4" t="str">
        <f t="shared" si="63"/>
        <v>aucune</v>
      </c>
      <c r="U241" s="4" t="str">
        <f t="shared" si="64"/>
        <v>aucune</v>
      </c>
      <c r="V241" s="4" t="str">
        <f t="shared" si="74"/>
        <v>non</v>
      </c>
      <c r="W241" s="4" t="str">
        <f t="shared" si="75"/>
        <v>non</v>
      </c>
      <c r="X241" s="4" t="str">
        <f t="shared" si="76"/>
        <v>non</v>
      </c>
      <c r="Y241" s="4" t="str">
        <f t="shared" si="77"/>
        <v>non</v>
      </c>
      <c r="Z241" s="4" t="str">
        <f t="shared" si="78"/>
        <v>non</v>
      </c>
      <c r="AA241" s="4" t="str">
        <f t="shared" si="79"/>
        <v>non</v>
      </c>
      <c r="AB241" s="4" t="str">
        <f t="shared" si="80"/>
        <v>non</v>
      </c>
      <c r="AC241" s="4" t="str">
        <f t="shared" si="81"/>
        <v>non</v>
      </c>
      <c r="AD241" s="4" t="str">
        <f t="shared" si="82"/>
        <v>non</v>
      </c>
      <c r="AE241" s="4" t="str">
        <f t="shared" si="83"/>
        <v>non</v>
      </c>
    </row>
    <row r="242" spans="1:31">
      <c r="A242" s="22" t="s">
        <v>24</v>
      </c>
      <c r="B242" s="5"/>
      <c r="C242" s="5"/>
      <c r="D242" s="4"/>
      <c r="E242" s="8"/>
      <c r="F242" s="8"/>
      <c r="G242" s="8" t="str">
        <f t="shared" si="65"/>
        <v>-</v>
      </c>
      <c r="H242" s="4"/>
      <c r="I242" s="4"/>
      <c r="J242" s="8"/>
      <c r="K242" s="8"/>
      <c r="L242" s="6" t="str">
        <f t="shared" si="66"/>
        <v>-</v>
      </c>
      <c r="M242" s="4" t="str">
        <f t="shared" si="67"/>
        <v>oui</v>
      </c>
      <c r="N242" s="4" t="str">
        <f t="shared" si="68"/>
        <v>oui</v>
      </c>
      <c r="O242" s="4" t="str">
        <f t="shared" si="69"/>
        <v>nul</v>
      </c>
      <c r="P242" s="4" t="str">
        <f t="shared" si="70"/>
        <v>nul</v>
      </c>
      <c r="Q242" s="8">
        <f t="shared" si="71"/>
        <v>0</v>
      </c>
      <c r="R242" s="8">
        <f t="shared" si="72"/>
        <v>0</v>
      </c>
      <c r="S242" s="4" t="str">
        <f t="shared" si="73"/>
        <v>aucune</v>
      </c>
      <c r="T242" s="4" t="str">
        <f t="shared" si="63"/>
        <v>aucune</v>
      </c>
      <c r="U242" s="4" t="str">
        <f t="shared" si="64"/>
        <v>aucune</v>
      </c>
      <c r="V242" s="4" t="str">
        <f t="shared" si="74"/>
        <v>non</v>
      </c>
      <c r="W242" s="4" t="str">
        <f t="shared" si="75"/>
        <v>non</v>
      </c>
      <c r="X242" s="4" t="str">
        <f t="shared" si="76"/>
        <v>non</v>
      </c>
      <c r="Y242" s="4" t="str">
        <f t="shared" si="77"/>
        <v>non</v>
      </c>
      <c r="Z242" s="4" t="str">
        <f t="shared" si="78"/>
        <v>non</v>
      </c>
      <c r="AA242" s="4" t="str">
        <f t="shared" si="79"/>
        <v>non</v>
      </c>
      <c r="AB242" s="4" t="str">
        <f t="shared" si="80"/>
        <v>non</v>
      </c>
      <c r="AC242" s="4" t="str">
        <f t="shared" si="81"/>
        <v>non</v>
      </c>
      <c r="AD242" s="4" t="str">
        <f t="shared" si="82"/>
        <v>non</v>
      </c>
      <c r="AE242" s="4" t="str">
        <f t="shared" si="83"/>
        <v>non</v>
      </c>
    </row>
    <row r="243" spans="1:31">
      <c r="A243" s="22" t="s">
        <v>24</v>
      </c>
      <c r="B243" s="5"/>
      <c r="C243" s="5"/>
      <c r="D243" s="4"/>
      <c r="E243" s="8"/>
      <c r="F243" s="8"/>
      <c r="G243" s="8" t="str">
        <f t="shared" si="65"/>
        <v>-</v>
      </c>
      <c r="H243" s="4"/>
      <c r="I243" s="4"/>
      <c r="J243" s="8"/>
      <c r="K243" s="8"/>
      <c r="L243" s="6" t="str">
        <f t="shared" si="66"/>
        <v>-</v>
      </c>
      <c r="M243" s="4" t="str">
        <f t="shared" si="67"/>
        <v>oui</v>
      </c>
      <c r="N243" s="4" t="str">
        <f t="shared" si="68"/>
        <v>oui</v>
      </c>
      <c r="O243" s="4" t="str">
        <f t="shared" si="69"/>
        <v>nul</v>
      </c>
      <c r="P243" s="4" t="str">
        <f t="shared" si="70"/>
        <v>nul</v>
      </c>
      <c r="Q243" s="8">
        <f t="shared" si="71"/>
        <v>0</v>
      </c>
      <c r="R243" s="8">
        <f t="shared" si="72"/>
        <v>0</v>
      </c>
      <c r="S243" s="4" t="str">
        <f t="shared" si="73"/>
        <v>aucune</v>
      </c>
      <c r="T243" s="4" t="str">
        <f t="shared" si="63"/>
        <v>aucune</v>
      </c>
      <c r="U243" s="4" t="str">
        <f t="shared" si="64"/>
        <v>aucune</v>
      </c>
      <c r="V243" s="4" t="str">
        <f t="shared" si="74"/>
        <v>non</v>
      </c>
      <c r="W243" s="4" t="str">
        <f t="shared" si="75"/>
        <v>non</v>
      </c>
      <c r="X243" s="4" t="str">
        <f t="shared" si="76"/>
        <v>non</v>
      </c>
      <c r="Y243" s="4" t="str">
        <f t="shared" si="77"/>
        <v>non</v>
      </c>
      <c r="Z243" s="4" t="str">
        <f t="shared" si="78"/>
        <v>non</v>
      </c>
      <c r="AA243" s="4" t="str">
        <f t="shared" si="79"/>
        <v>non</v>
      </c>
      <c r="AB243" s="4" t="str">
        <f t="shared" si="80"/>
        <v>non</v>
      </c>
      <c r="AC243" s="4" t="str">
        <f t="shared" si="81"/>
        <v>non</v>
      </c>
      <c r="AD243" s="4" t="str">
        <f t="shared" si="82"/>
        <v>non</v>
      </c>
      <c r="AE243" s="4" t="str">
        <f t="shared" si="83"/>
        <v>non</v>
      </c>
    </row>
    <row r="244" spans="1:31">
      <c r="A244" s="22" t="s">
        <v>24</v>
      </c>
      <c r="B244" s="5"/>
      <c r="C244" s="5"/>
      <c r="D244" s="4"/>
      <c r="E244" s="8"/>
      <c r="F244" s="8"/>
      <c r="G244" s="8" t="str">
        <f t="shared" si="65"/>
        <v>-</v>
      </c>
      <c r="H244" s="4"/>
      <c r="I244" s="4"/>
      <c r="J244" s="8"/>
      <c r="K244" s="8"/>
      <c r="L244" s="6" t="str">
        <f t="shared" si="66"/>
        <v>-</v>
      </c>
      <c r="M244" s="4" t="str">
        <f t="shared" si="67"/>
        <v>oui</v>
      </c>
      <c r="N244" s="4" t="str">
        <f t="shared" si="68"/>
        <v>oui</v>
      </c>
      <c r="O244" s="4" t="str">
        <f t="shared" si="69"/>
        <v>nul</v>
      </c>
      <c r="P244" s="4" t="str">
        <f t="shared" si="70"/>
        <v>nul</v>
      </c>
      <c r="Q244" s="8">
        <f t="shared" si="71"/>
        <v>0</v>
      </c>
      <c r="R244" s="8">
        <f t="shared" si="72"/>
        <v>0</v>
      </c>
      <c r="S244" s="4" t="str">
        <f t="shared" si="73"/>
        <v>aucune</v>
      </c>
      <c r="T244" s="4" t="str">
        <f t="shared" si="63"/>
        <v>aucune</v>
      </c>
      <c r="U244" s="4" t="str">
        <f t="shared" si="64"/>
        <v>aucune</v>
      </c>
      <c r="V244" s="4" t="str">
        <f t="shared" si="74"/>
        <v>non</v>
      </c>
      <c r="W244" s="4" t="str">
        <f t="shared" si="75"/>
        <v>non</v>
      </c>
      <c r="X244" s="4" t="str">
        <f t="shared" si="76"/>
        <v>non</v>
      </c>
      <c r="Y244" s="4" t="str">
        <f t="shared" si="77"/>
        <v>non</v>
      </c>
      <c r="Z244" s="4" t="str">
        <f t="shared" si="78"/>
        <v>non</v>
      </c>
      <c r="AA244" s="4" t="str">
        <f t="shared" si="79"/>
        <v>non</v>
      </c>
      <c r="AB244" s="4" t="str">
        <f t="shared" si="80"/>
        <v>non</v>
      </c>
      <c r="AC244" s="4" t="str">
        <f t="shared" si="81"/>
        <v>non</v>
      </c>
      <c r="AD244" s="4" t="str">
        <f t="shared" si="82"/>
        <v>non</v>
      </c>
      <c r="AE244" s="4" t="str">
        <f t="shared" si="83"/>
        <v>non</v>
      </c>
    </row>
    <row r="245" spans="1:31">
      <c r="A245" s="22" t="s">
        <v>24</v>
      </c>
      <c r="B245" s="5"/>
      <c r="C245" s="5"/>
      <c r="D245" s="4"/>
      <c r="E245" s="8"/>
      <c r="F245" s="8"/>
      <c r="G245" s="8" t="str">
        <f t="shared" si="65"/>
        <v>-</v>
      </c>
      <c r="H245" s="4"/>
      <c r="I245" s="4"/>
      <c r="J245" s="8"/>
      <c r="K245" s="8"/>
      <c r="L245" s="6" t="str">
        <f t="shared" si="66"/>
        <v>-</v>
      </c>
      <c r="M245" s="4" t="str">
        <f t="shared" si="67"/>
        <v>oui</v>
      </c>
      <c r="N245" s="4" t="str">
        <f t="shared" si="68"/>
        <v>oui</v>
      </c>
      <c r="O245" s="4" t="str">
        <f t="shared" si="69"/>
        <v>nul</v>
      </c>
      <c r="P245" s="4" t="str">
        <f t="shared" si="70"/>
        <v>nul</v>
      </c>
      <c r="Q245" s="8">
        <f t="shared" si="71"/>
        <v>0</v>
      </c>
      <c r="R245" s="8">
        <f t="shared" si="72"/>
        <v>0</v>
      </c>
      <c r="S245" s="4" t="str">
        <f t="shared" si="73"/>
        <v>aucune</v>
      </c>
      <c r="T245" s="4" t="str">
        <f t="shared" si="63"/>
        <v>aucune</v>
      </c>
      <c r="U245" s="4" t="str">
        <f t="shared" si="64"/>
        <v>aucune</v>
      </c>
      <c r="V245" s="4" t="str">
        <f t="shared" si="74"/>
        <v>non</v>
      </c>
      <c r="W245" s="4" t="str">
        <f t="shared" si="75"/>
        <v>non</v>
      </c>
      <c r="X245" s="4" t="str">
        <f t="shared" si="76"/>
        <v>non</v>
      </c>
      <c r="Y245" s="4" t="str">
        <f t="shared" si="77"/>
        <v>non</v>
      </c>
      <c r="Z245" s="4" t="str">
        <f t="shared" si="78"/>
        <v>non</v>
      </c>
      <c r="AA245" s="4" t="str">
        <f t="shared" si="79"/>
        <v>non</v>
      </c>
      <c r="AB245" s="4" t="str">
        <f t="shared" si="80"/>
        <v>non</v>
      </c>
      <c r="AC245" s="4" t="str">
        <f t="shared" si="81"/>
        <v>non</v>
      </c>
      <c r="AD245" s="4" t="str">
        <f t="shared" si="82"/>
        <v>non</v>
      </c>
      <c r="AE245" s="4" t="str">
        <f t="shared" si="83"/>
        <v>non</v>
      </c>
    </row>
    <row r="246" spans="1:31">
      <c r="A246" s="22" t="s">
        <v>24</v>
      </c>
      <c r="B246" s="5"/>
      <c r="C246" s="5"/>
      <c r="D246" s="4"/>
      <c r="E246" s="8"/>
      <c r="F246" s="8"/>
      <c r="G246" s="8" t="str">
        <f t="shared" si="65"/>
        <v>-</v>
      </c>
      <c r="H246" s="4"/>
      <c r="I246" s="4"/>
      <c r="J246" s="8"/>
      <c r="K246" s="8"/>
      <c r="L246" s="6" t="str">
        <f t="shared" si="66"/>
        <v>-</v>
      </c>
      <c r="M246" s="4" t="str">
        <f t="shared" si="67"/>
        <v>oui</v>
      </c>
      <c r="N246" s="4" t="str">
        <f t="shared" si="68"/>
        <v>oui</v>
      </c>
      <c r="O246" s="4" t="str">
        <f t="shared" si="69"/>
        <v>nul</v>
      </c>
      <c r="P246" s="4" t="str">
        <f t="shared" si="70"/>
        <v>nul</v>
      </c>
      <c r="Q246" s="8">
        <f t="shared" si="71"/>
        <v>0</v>
      </c>
      <c r="R246" s="8">
        <f t="shared" si="72"/>
        <v>0</v>
      </c>
      <c r="S246" s="4" t="str">
        <f t="shared" si="73"/>
        <v>aucune</v>
      </c>
      <c r="T246" s="4" t="str">
        <f t="shared" si="63"/>
        <v>aucune</v>
      </c>
      <c r="U246" s="4" t="str">
        <f t="shared" si="64"/>
        <v>aucune</v>
      </c>
      <c r="V246" s="4" t="str">
        <f t="shared" si="74"/>
        <v>non</v>
      </c>
      <c r="W246" s="4" t="str">
        <f t="shared" si="75"/>
        <v>non</v>
      </c>
      <c r="X246" s="4" t="str">
        <f t="shared" si="76"/>
        <v>non</v>
      </c>
      <c r="Y246" s="4" t="str">
        <f t="shared" si="77"/>
        <v>non</v>
      </c>
      <c r="Z246" s="4" t="str">
        <f t="shared" si="78"/>
        <v>non</v>
      </c>
      <c r="AA246" s="4" t="str">
        <f t="shared" si="79"/>
        <v>non</v>
      </c>
      <c r="AB246" s="4" t="str">
        <f t="shared" si="80"/>
        <v>non</v>
      </c>
      <c r="AC246" s="4" t="str">
        <f t="shared" si="81"/>
        <v>non</v>
      </c>
      <c r="AD246" s="4" t="str">
        <f t="shared" si="82"/>
        <v>non</v>
      </c>
      <c r="AE246" s="4" t="str">
        <f t="shared" si="83"/>
        <v>non</v>
      </c>
    </row>
    <row r="247" spans="1:31">
      <c r="A247" s="22" t="s">
        <v>24</v>
      </c>
      <c r="B247" s="5"/>
      <c r="C247" s="5"/>
      <c r="D247" s="4"/>
      <c r="E247" s="8"/>
      <c r="F247" s="8"/>
      <c r="G247" s="8" t="str">
        <f t="shared" si="65"/>
        <v>-</v>
      </c>
      <c r="H247" s="4"/>
      <c r="I247" s="4"/>
      <c r="J247" s="8"/>
      <c r="K247" s="8"/>
      <c r="L247" s="6" t="str">
        <f t="shared" si="66"/>
        <v>-</v>
      </c>
      <c r="M247" s="4" t="str">
        <f t="shared" si="67"/>
        <v>oui</v>
      </c>
      <c r="N247" s="4" t="str">
        <f t="shared" si="68"/>
        <v>oui</v>
      </c>
      <c r="O247" s="4" t="str">
        <f t="shared" si="69"/>
        <v>nul</v>
      </c>
      <c r="P247" s="4" t="str">
        <f t="shared" si="70"/>
        <v>nul</v>
      </c>
      <c r="Q247" s="8">
        <f t="shared" si="71"/>
        <v>0</v>
      </c>
      <c r="R247" s="8">
        <f t="shared" si="72"/>
        <v>0</v>
      </c>
      <c r="S247" s="4" t="str">
        <f t="shared" si="73"/>
        <v>aucune</v>
      </c>
      <c r="T247" s="4" t="str">
        <f t="shared" si="63"/>
        <v>aucune</v>
      </c>
      <c r="U247" s="4" t="str">
        <f t="shared" si="64"/>
        <v>aucune</v>
      </c>
      <c r="V247" s="4" t="str">
        <f t="shared" si="74"/>
        <v>non</v>
      </c>
      <c r="W247" s="4" t="str">
        <f t="shared" si="75"/>
        <v>non</v>
      </c>
      <c r="X247" s="4" t="str">
        <f t="shared" si="76"/>
        <v>non</v>
      </c>
      <c r="Y247" s="4" t="str">
        <f t="shared" si="77"/>
        <v>non</v>
      </c>
      <c r="Z247" s="4" t="str">
        <f t="shared" si="78"/>
        <v>non</v>
      </c>
      <c r="AA247" s="4" t="str">
        <f t="shared" si="79"/>
        <v>non</v>
      </c>
      <c r="AB247" s="4" t="str">
        <f t="shared" si="80"/>
        <v>non</v>
      </c>
      <c r="AC247" s="4" t="str">
        <f t="shared" si="81"/>
        <v>non</v>
      </c>
      <c r="AD247" s="4" t="str">
        <f t="shared" si="82"/>
        <v>non</v>
      </c>
      <c r="AE247" s="4" t="str">
        <f t="shared" si="83"/>
        <v>non</v>
      </c>
    </row>
    <row r="248" spans="1:31">
      <c r="A248" s="22" t="s">
        <v>24</v>
      </c>
      <c r="B248" s="5"/>
      <c r="C248" s="5"/>
      <c r="D248" s="4"/>
      <c r="E248" s="8"/>
      <c r="F248" s="8"/>
      <c r="G248" s="8" t="str">
        <f t="shared" si="65"/>
        <v>-</v>
      </c>
      <c r="H248" s="4"/>
      <c r="I248" s="4"/>
      <c r="J248" s="8"/>
      <c r="K248" s="8"/>
      <c r="L248" s="6" t="str">
        <f t="shared" si="66"/>
        <v>-</v>
      </c>
      <c r="M248" s="4" t="str">
        <f t="shared" si="67"/>
        <v>oui</v>
      </c>
      <c r="N248" s="4" t="str">
        <f t="shared" si="68"/>
        <v>oui</v>
      </c>
      <c r="O248" s="4" t="str">
        <f t="shared" si="69"/>
        <v>nul</v>
      </c>
      <c r="P248" s="4" t="str">
        <f t="shared" si="70"/>
        <v>nul</v>
      </c>
      <c r="Q248" s="8">
        <f t="shared" si="71"/>
        <v>0</v>
      </c>
      <c r="R248" s="8">
        <f t="shared" si="72"/>
        <v>0</v>
      </c>
      <c r="S248" s="4" t="str">
        <f t="shared" si="73"/>
        <v>aucune</v>
      </c>
      <c r="T248" s="4" t="str">
        <f t="shared" si="63"/>
        <v>aucune</v>
      </c>
      <c r="U248" s="4" t="str">
        <f t="shared" si="64"/>
        <v>aucune</v>
      </c>
      <c r="V248" s="4" t="str">
        <f t="shared" si="74"/>
        <v>non</v>
      </c>
      <c r="W248" s="4" t="str">
        <f t="shared" si="75"/>
        <v>non</v>
      </c>
      <c r="X248" s="4" t="str">
        <f t="shared" si="76"/>
        <v>non</v>
      </c>
      <c r="Y248" s="4" t="str">
        <f t="shared" si="77"/>
        <v>non</v>
      </c>
      <c r="Z248" s="4" t="str">
        <f t="shared" si="78"/>
        <v>non</v>
      </c>
      <c r="AA248" s="4" t="str">
        <f t="shared" si="79"/>
        <v>non</v>
      </c>
      <c r="AB248" s="4" t="str">
        <f t="shared" si="80"/>
        <v>non</v>
      </c>
      <c r="AC248" s="4" t="str">
        <f t="shared" si="81"/>
        <v>non</v>
      </c>
      <c r="AD248" s="4" t="str">
        <f t="shared" si="82"/>
        <v>non</v>
      </c>
      <c r="AE248" s="4" t="str">
        <f t="shared" si="83"/>
        <v>non</v>
      </c>
    </row>
    <row r="249" spans="1:31">
      <c r="A249" s="22" t="s">
        <v>24</v>
      </c>
      <c r="B249" s="5"/>
      <c r="C249" s="5"/>
      <c r="D249" s="4"/>
      <c r="E249" s="8"/>
      <c r="F249" s="8"/>
      <c r="G249" s="8" t="str">
        <f t="shared" si="65"/>
        <v>-</v>
      </c>
      <c r="H249" s="4"/>
      <c r="I249" s="4"/>
      <c r="J249" s="8"/>
      <c r="K249" s="8"/>
      <c r="L249" s="6" t="str">
        <f t="shared" si="66"/>
        <v>-</v>
      </c>
      <c r="M249" s="4" t="str">
        <f t="shared" si="67"/>
        <v>oui</v>
      </c>
      <c r="N249" s="4" t="str">
        <f t="shared" si="68"/>
        <v>oui</v>
      </c>
      <c r="O249" s="4" t="str">
        <f t="shared" si="69"/>
        <v>nul</v>
      </c>
      <c r="P249" s="4" t="str">
        <f t="shared" si="70"/>
        <v>nul</v>
      </c>
      <c r="Q249" s="8">
        <f t="shared" si="71"/>
        <v>0</v>
      </c>
      <c r="R249" s="8">
        <f t="shared" si="72"/>
        <v>0</v>
      </c>
      <c r="S249" s="4" t="str">
        <f t="shared" si="73"/>
        <v>aucune</v>
      </c>
      <c r="T249" s="4" t="str">
        <f t="shared" si="63"/>
        <v>aucune</v>
      </c>
      <c r="U249" s="4" t="str">
        <f t="shared" si="64"/>
        <v>aucune</v>
      </c>
      <c r="V249" s="4" t="str">
        <f t="shared" si="74"/>
        <v>non</v>
      </c>
      <c r="W249" s="4" t="str">
        <f t="shared" si="75"/>
        <v>non</v>
      </c>
      <c r="X249" s="4" t="str">
        <f t="shared" si="76"/>
        <v>non</v>
      </c>
      <c r="Y249" s="4" t="str">
        <f t="shared" si="77"/>
        <v>non</v>
      </c>
      <c r="Z249" s="4" t="str">
        <f t="shared" si="78"/>
        <v>non</v>
      </c>
      <c r="AA249" s="4" t="str">
        <f t="shared" si="79"/>
        <v>non</v>
      </c>
      <c r="AB249" s="4" t="str">
        <f t="shared" si="80"/>
        <v>non</v>
      </c>
      <c r="AC249" s="4" t="str">
        <f t="shared" si="81"/>
        <v>non</v>
      </c>
      <c r="AD249" s="4" t="str">
        <f t="shared" si="82"/>
        <v>non</v>
      </c>
      <c r="AE249" s="4" t="str">
        <f t="shared" si="83"/>
        <v>non</v>
      </c>
    </row>
    <row r="250" spans="1:31">
      <c r="A250" s="22" t="s">
        <v>24</v>
      </c>
      <c r="B250" s="5"/>
      <c r="C250" s="5"/>
      <c r="D250" s="4"/>
      <c r="E250" s="8"/>
      <c r="F250" s="8"/>
      <c r="G250" s="8" t="str">
        <f t="shared" si="65"/>
        <v>-</v>
      </c>
      <c r="H250" s="4"/>
      <c r="I250" s="4"/>
      <c r="J250" s="8"/>
      <c r="K250" s="8"/>
      <c r="L250" s="6" t="str">
        <f t="shared" si="66"/>
        <v>-</v>
      </c>
      <c r="M250" s="4" t="str">
        <f t="shared" si="67"/>
        <v>oui</v>
      </c>
      <c r="N250" s="4" t="str">
        <f t="shared" si="68"/>
        <v>oui</v>
      </c>
      <c r="O250" s="4" t="str">
        <f t="shared" si="69"/>
        <v>nul</v>
      </c>
      <c r="P250" s="4" t="str">
        <f t="shared" si="70"/>
        <v>nul</v>
      </c>
      <c r="Q250" s="8">
        <f t="shared" si="71"/>
        <v>0</v>
      </c>
      <c r="R250" s="8">
        <f t="shared" si="72"/>
        <v>0</v>
      </c>
      <c r="S250" s="4" t="str">
        <f t="shared" si="73"/>
        <v>aucune</v>
      </c>
      <c r="T250" s="4" t="str">
        <f t="shared" si="63"/>
        <v>aucune</v>
      </c>
      <c r="U250" s="4" t="str">
        <f t="shared" si="64"/>
        <v>aucune</v>
      </c>
      <c r="V250" s="4" t="str">
        <f t="shared" si="74"/>
        <v>non</v>
      </c>
      <c r="W250" s="4" t="str">
        <f t="shared" si="75"/>
        <v>non</v>
      </c>
      <c r="X250" s="4" t="str">
        <f t="shared" si="76"/>
        <v>non</v>
      </c>
      <c r="Y250" s="4" t="str">
        <f t="shared" si="77"/>
        <v>non</v>
      </c>
      <c r="Z250" s="4" t="str">
        <f t="shared" si="78"/>
        <v>non</v>
      </c>
      <c r="AA250" s="4" t="str">
        <f t="shared" si="79"/>
        <v>non</v>
      </c>
      <c r="AB250" s="4" t="str">
        <f t="shared" si="80"/>
        <v>non</v>
      </c>
      <c r="AC250" s="4" t="str">
        <f t="shared" si="81"/>
        <v>non</v>
      </c>
      <c r="AD250" s="4" t="str">
        <f t="shared" si="82"/>
        <v>non</v>
      </c>
      <c r="AE250" s="4" t="str">
        <f t="shared" si="83"/>
        <v>non</v>
      </c>
    </row>
    <row r="251" spans="1:31">
      <c r="A251" s="22" t="s">
        <v>24</v>
      </c>
      <c r="B251" s="5"/>
      <c r="C251" s="5"/>
      <c r="D251" s="4"/>
      <c r="E251" s="8"/>
      <c r="F251" s="8"/>
      <c r="G251" s="8" t="str">
        <f t="shared" si="65"/>
        <v>-</v>
      </c>
      <c r="H251" s="4"/>
      <c r="I251" s="4"/>
      <c r="J251" s="8"/>
      <c r="K251" s="8"/>
      <c r="L251" s="6" t="str">
        <f t="shared" si="66"/>
        <v>-</v>
      </c>
      <c r="M251" s="4" t="str">
        <f t="shared" si="67"/>
        <v>oui</v>
      </c>
      <c r="N251" s="4" t="str">
        <f t="shared" si="68"/>
        <v>oui</v>
      </c>
      <c r="O251" s="4" t="str">
        <f t="shared" si="69"/>
        <v>nul</v>
      </c>
      <c r="P251" s="4" t="str">
        <f t="shared" si="70"/>
        <v>nul</v>
      </c>
      <c r="Q251" s="8">
        <f t="shared" si="71"/>
        <v>0</v>
      </c>
      <c r="R251" s="8">
        <f t="shared" si="72"/>
        <v>0</v>
      </c>
      <c r="S251" s="4" t="str">
        <f t="shared" si="73"/>
        <v>aucune</v>
      </c>
      <c r="T251" s="4" t="str">
        <f t="shared" si="63"/>
        <v>aucune</v>
      </c>
      <c r="U251" s="4" t="str">
        <f t="shared" si="64"/>
        <v>aucune</v>
      </c>
      <c r="V251" s="4" t="str">
        <f t="shared" si="74"/>
        <v>non</v>
      </c>
      <c r="W251" s="4" t="str">
        <f t="shared" si="75"/>
        <v>non</v>
      </c>
      <c r="X251" s="4" t="str">
        <f t="shared" si="76"/>
        <v>non</v>
      </c>
      <c r="Y251" s="4" t="str">
        <f t="shared" si="77"/>
        <v>non</v>
      </c>
      <c r="Z251" s="4" t="str">
        <f t="shared" si="78"/>
        <v>non</v>
      </c>
      <c r="AA251" s="4" t="str">
        <f t="shared" si="79"/>
        <v>non</v>
      </c>
      <c r="AB251" s="4" t="str">
        <f t="shared" si="80"/>
        <v>non</v>
      </c>
      <c r="AC251" s="4" t="str">
        <f t="shared" si="81"/>
        <v>non</v>
      </c>
      <c r="AD251" s="4" t="str">
        <f t="shared" si="82"/>
        <v>non</v>
      </c>
      <c r="AE251" s="4" t="str">
        <f t="shared" si="83"/>
        <v>non</v>
      </c>
    </row>
    <row r="252" spans="1:31">
      <c r="A252" s="22" t="s">
        <v>24</v>
      </c>
      <c r="B252" s="5"/>
      <c r="C252" s="5"/>
      <c r="D252" s="4"/>
      <c r="E252" s="8"/>
      <c r="F252" s="8"/>
      <c r="G252" s="8" t="str">
        <f t="shared" si="65"/>
        <v>-</v>
      </c>
      <c r="H252" s="4"/>
      <c r="I252" s="4"/>
      <c r="J252" s="8"/>
      <c r="K252" s="8"/>
      <c r="L252" s="6" t="str">
        <f t="shared" si="66"/>
        <v>-</v>
      </c>
      <c r="M252" s="4" t="str">
        <f t="shared" si="67"/>
        <v>oui</v>
      </c>
      <c r="N252" s="4" t="str">
        <f t="shared" si="68"/>
        <v>oui</v>
      </c>
      <c r="O252" s="4" t="str">
        <f t="shared" si="69"/>
        <v>nul</v>
      </c>
      <c r="P252" s="4" t="str">
        <f t="shared" si="70"/>
        <v>nul</v>
      </c>
      <c r="Q252" s="8">
        <f t="shared" si="71"/>
        <v>0</v>
      </c>
      <c r="R252" s="8">
        <f t="shared" si="72"/>
        <v>0</v>
      </c>
      <c r="S252" s="4" t="str">
        <f t="shared" si="73"/>
        <v>aucune</v>
      </c>
      <c r="T252" s="4" t="str">
        <f t="shared" si="63"/>
        <v>aucune</v>
      </c>
      <c r="U252" s="4" t="str">
        <f t="shared" si="64"/>
        <v>aucune</v>
      </c>
      <c r="V252" s="4" t="str">
        <f t="shared" si="74"/>
        <v>non</v>
      </c>
      <c r="W252" s="4" t="str">
        <f t="shared" si="75"/>
        <v>non</v>
      </c>
      <c r="X252" s="4" t="str">
        <f t="shared" si="76"/>
        <v>non</v>
      </c>
      <c r="Y252" s="4" t="str">
        <f t="shared" si="77"/>
        <v>non</v>
      </c>
      <c r="Z252" s="4" t="str">
        <f t="shared" si="78"/>
        <v>non</v>
      </c>
      <c r="AA252" s="4" t="str">
        <f t="shared" si="79"/>
        <v>non</v>
      </c>
      <c r="AB252" s="4" t="str">
        <f t="shared" si="80"/>
        <v>non</v>
      </c>
      <c r="AC252" s="4" t="str">
        <f t="shared" si="81"/>
        <v>non</v>
      </c>
      <c r="AD252" s="4" t="str">
        <f t="shared" si="82"/>
        <v>non</v>
      </c>
      <c r="AE252" s="4" t="str">
        <f t="shared" si="83"/>
        <v>non</v>
      </c>
    </row>
    <row r="253" spans="1:31">
      <c r="A253" s="22" t="s">
        <v>24</v>
      </c>
      <c r="B253" s="5"/>
      <c r="C253" s="5"/>
      <c r="D253" s="4"/>
      <c r="E253" s="8"/>
      <c r="F253" s="8"/>
      <c r="G253" s="8" t="str">
        <f t="shared" si="65"/>
        <v>-</v>
      </c>
      <c r="H253" s="4"/>
      <c r="I253" s="4"/>
      <c r="J253" s="8"/>
      <c r="K253" s="8"/>
      <c r="L253" s="6" t="str">
        <f t="shared" si="66"/>
        <v>-</v>
      </c>
      <c r="M253" s="4" t="str">
        <f t="shared" si="67"/>
        <v>oui</v>
      </c>
      <c r="N253" s="4" t="str">
        <f t="shared" si="68"/>
        <v>oui</v>
      </c>
      <c r="O253" s="4" t="str">
        <f t="shared" si="69"/>
        <v>nul</v>
      </c>
      <c r="P253" s="4" t="str">
        <f t="shared" si="70"/>
        <v>nul</v>
      </c>
      <c r="Q253" s="8">
        <f t="shared" si="71"/>
        <v>0</v>
      </c>
      <c r="R253" s="8">
        <f t="shared" si="72"/>
        <v>0</v>
      </c>
      <c r="S253" s="4" t="str">
        <f t="shared" si="73"/>
        <v>aucune</v>
      </c>
      <c r="T253" s="4" t="str">
        <f t="shared" si="63"/>
        <v>aucune</v>
      </c>
      <c r="U253" s="4" t="str">
        <f t="shared" si="64"/>
        <v>aucune</v>
      </c>
      <c r="V253" s="4" t="str">
        <f t="shared" si="74"/>
        <v>non</v>
      </c>
      <c r="W253" s="4" t="str">
        <f t="shared" si="75"/>
        <v>non</v>
      </c>
      <c r="X253" s="4" t="str">
        <f t="shared" si="76"/>
        <v>non</v>
      </c>
      <c r="Y253" s="4" t="str">
        <f t="shared" si="77"/>
        <v>non</v>
      </c>
      <c r="Z253" s="4" t="str">
        <f t="shared" si="78"/>
        <v>non</v>
      </c>
      <c r="AA253" s="4" t="str">
        <f t="shared" si="79"/>
        <v>non</v>
      </c>
      <c r="AB253" s="4" t="str">
        <f t="shared" si="80"/>
        <v>non</v>
      </c>
      <c r="AC253" s="4" t="str">
        <f t="shared" si="81"/>
        <v>non</v>
      </c>
      <c r="AD253" s="4" t="str">
        <f t="shared" si="82"/>
        <v>non</v>
      </c>
      <c r="AE253" s="4" t="str">
        <f t="shared" si="83"/>
        <v>non</v>
      </c>
    </row>
    <row r="254" spans="1:31">
      <c r="A254" s="22" t="s">
        <v>24</v>
      </c>
      <c r="B254" s="5"/>
      <c r="C254" s="5"/>
      <c r="D254" s="4"/>
      <c r="E254" s="8"/>
      <c r="F254" s="8"/>
      <c r="G254" s="8" t="str">
        <f t="shared" si="65"/>
        <v>-</v>
      </c>
      <c r="H254" s="4"/>
      <c r="I254" s="4"/>
      <c r="J254" s="8"/>
      <c r="K254" s="8"/>
      <c r="L254" s="6" t="str">
        <f t="shared" si="66"/>
        <v>-</v>
      </c>
      <c r="M254" s="4" t="str">
        <f t="shared" si="67"/>
        <v>oui</v>
      </c>
      <c r="N254" s="4" t="str">
        <f t="shared" si="68"/>
        <v>oui</v>
      </c>
      <c r="O254" s="4" t="str">
        <f t="shared" si="69"/>
        <v>nul</v>
      </c>
      <c r="P254" s="4" t="str">
        <f t="shared" si="70"/>
        <v>nul</v>
      </c>
      <c r="Q254" s="8">
        <f t="shared" si="71"/>
        <v>0</v>
      </c>
      <c r="R254" s="8">
        <f t="shared" si="72"/>
        <v>0</v>
      </c>
      <c r="S254" s="4" t="str">
        <f t="shared" si="73"/>
        <v>aucune</v>
      </c>
      <c r="T254" s="4" t="str">
        <f t="shared" si="63"/>
        <v>aucune</v>
      </c>
      <c r="U254" s="4" t="str">
        <f t="shared" si="64"/>
        <v>aucune</v>
      </c>
      <c r="V254" s="4" t="str">
        <f t="shared" si="74"/>
        <v>non</v>
      </c>
      <c r="W254" s="4" t="str">
        <f t="shared" si="75"/>
        <v>non</v>
      </c>
      <c r="X254" s="4" t="str">
        <f t="shared" si="76"/>
        <v>non</v>
      </c>
      <c r="Y254" s="4" t="str">
        <f t="shared" si="77"/>
        <v>non</v>
      </c>
      <c r="Z254" s="4" t="str">
        <f t="shared" si="78"/>
        <v>non</v>
      </c>
      <c r="AA254" s="4" t="str">
        <f t="shared" si="79"/>
        <v>non</v>
      </c>
      <c r="AB254" s="4" t="str">
        <f t="shared" si="80"/>
        <v>non</v>
      </c>
      <c r="AC254" s="4" t="str">
        <f t="shared" si="81"/>
        <v>non</v>
      </c>
      <c r="AD254" s="4" t="str">
        <f t="shared" si="82"/>
        <v>non</v>
      </c>
      <c r="AE254" s="4" t="str">
        <f t="shared" si="83"/>
        <v>non</v>
      </c>
    </row>
    <row r="255" spans="1:31">
      <c r="A255" s="22" t="s">
        <v>24</v>
      </c>
      <c r="B255" s="5"/>
      <c r="C255" s="5"/>
      <c r="D255" s="4"/>
      <c r="E255" s="8"/>
      <c r="F255" s="8"/>
      <c r="G255" s="8" t="str">
        <f t="shared" si="65"/>
        <v>-</v>
      </c>
      <c r="H255" s="4"/>
      <c r="I255" s="4"/>
      <c r="J255" s="8"/>
      <c r="K255" s="8"/>
      <c r="L255" s="6" t="str">
        <f t="shared" si="66"/>
        <v>-</v>
      </c>
      <c r="M255" s="4" t="str">
        <f t="shared" si="67"/>
        <v>oui</v>
      </c>
      <c r="N255" s="4" t="str">
        <f t="shared" si="68"/>
        <v>oui</v>
      </c>
      <c r="O255" s="4" t="str">
        <f t="shared" si="69"/>
        <v>nul</v>
      </c>
      <c r="P255" s="4" t="str">
        <f t="shared" si="70"/>
        <v>nul</v>
      </c>
      <c r="Q255" s="8">
        <f t="shared" si="71"/>
        <v>0</v>
      </c>
      <c r="R255" s="8">
        <f t="shared" si="72"/>
        <v>0</v>
      </c>
      <c r="S255" s="4" t="str">
        <f t="shared" si="73"/>
        <v>aucune</v>
      </c>
      <c r="T255" s="4" t="str">
        <f t="shared" si="63"/>
        <v>aucune</v>
      </c>
      <c r="U255" s="4" t="str">
        <f t="shared" si="64"/>
        <v>aucune</v>
      </c>
      <c r="V255" s="4" t="str">
        <f t="shared" si="74"/>
        <v>non</v>
      </c>
      <c r="W255" s="4" t="str">
        <f t="shared" si="75"/>
        <v>non</v>
      </c>
      <c r="X255" s="4" t="str">
        <f t="shared" si="76"/>
        <v>non</v>
      </c>
      <c r="Y255" s="4" t="str">
        <f t="shared" si="77"/>
        <v>non</v>
      </c>
      <c r="Z255" s="4" t="str">
        <f t="shared" si="78"/>
        <v>non</v>
      </c>
      <c r="AA255" s="4" t="str">
        <f t="shared" si="79"/>
        <v>non</v>
      </c>
      <c r="AB255" s="4" t="str">
        <f t="shared" si="80"/>
        <v>non</v>
      </c>
      <c r="AC255" s="4" t="str">
        <f t="shared" si="81"/>
        <v>non</v>
      </c>
      <c r="AD255" s="4" t="str">
        <f t="shared" si="82"/>
        <v>non</v>
      </c>
      <c r="AE255" s="4" t="str">
        <f t="shared" si="83"/>
        <v>non</v>
      </c>
    </row>
    <row r="256" spans="1:31">
      <c r="A256" s="22" t="s">
        <v>24</v>
      </c>
      <c r="B256" s="5"/>
      <c r="C256" s="5"/>
      <c r="D256" s="4"/>
      <c r="E256" s="8"/>
      <c r="F256" s="8"/>
      <c r="G256" s="8" t="str">
        <f t="shared" si="65"/>
        <v>-</v>
      </c>
      <c r="H256" s="4"/>
      <c r="I256" s="4"/>
      <c r="J256" s="8"/>
      <c r="K256" s="8"/>
      <c r="L256" s="6" t="str">
        <f t="shared" si="66"/>
        <v>-</v>
      </c>
      <c r="M256" s="4" t="str">
        <f t="shared" si="67"/>
        <v>oui</v>
      </c>
      <c r="N256" s="4" t="str">
        <f t="shared" si="68"/>
        <v>oui</v>
      </c>
      <c r="O256" s="4" t="str">
        <f t="shared" si="69"/>
        <v>nul</v>
      </c>
      <c r="P256" s="4" t="str">
        <f t="shared" si="70"/>
        <v>nul</v>
      </c>
      <c r="Q256" s="8">
        <f t="shared" si="71"/>
        <v>0</v>
      </c>
      <c r="R256" s="8">
        <f t="shared" si="72"/>
        <v>0</v>
      </c>
      <c r="S256" s="4" t="str">
        <f t="shared" si="73"/>
        <v>aucune</v>
      </c>
      <c r="T256" s="4" t="str">
        <f t="shared" si="63"/>
        <v>aucune</v>
      </c>
      <c r="U256" s="4" t="str">
        <f t="shared" si="64"/>
        <v>aucune</v>
      </c>
      <c r="V256" s="4" t="str">
        <f t="shared" si="74"/>
        <v>non</v>
      </c>
      <c r="W256" s="4" t="str">
        <f t="shared" si="75"/>
        <v>non</v>
      </c>
      <c r="X256" s="4" t="str">
        <f t="shared" si="76"/>
        <v>non</v>
      </c>
      <c r="Y256" s="4" t="str">
        <f t="shared" si="77"/>
        <v>non</v>
      </c>
      <c r="Z256" s="4" t="str">
        <f t="shared" si="78"/>
        <v>non</v>
      </c>
      <c r="AA256" s="4" t="str">
        <f t="shared" si="79"/>
        <v>non</v>
      </c>
      <c r="AB256" s="4" t="str">
        <f t="shared" si="80"/>
        <v>non</v>
      </c>
      <c r="AC256" s="4" t="str">
        <f t="shared" si="81"/>
        <v>non</v>
      </c>
      <c r="AD256" s="4" t="str">
        <f t="shared" si="82"/>
        <v>non</v>
      </c>
      <c r="AE256" s="4" t="str">
        <f t="shared" si="83"/>
        <v>non</v>
      </c>
    </row>
    <row r="257" spans="1:31">
      <c r="A257" s="22" t="s">
        <v>24</v>
      </c>
      <c r="B257" s="5"/>
      <c r="C257" s="5"/>
      <c r="D257" s="4"/>
      <c r="E257" s="8"/>
      <c r="F257" s="8"/>
      <c r="G257" s="8" t="str">
        <f t="shared" si="65"/>
        <v>-</v>
      </c>
      <c r="H257" s="4"/>
      <c r="I257" s="4"/>
      <c r="J257" s="8"/>
      <c r="K257" s="8"/>
      <c r="L257" s="6" t="str">
        <f t="shared" si="66"/>
        <v>-</v>
      </c>
      <c r="M257" s="4" t="str">
        <f t="shared" si="67"/>
        <v>oui</v>
      </c>
      <c r="N257" s="4" t="str">
        <f t="shared" si="68"/>
        <v>oui</v>
      </c>
      <c r="O257" s="4" t="str">
        <f t="shared" si="69"/>
        <v>nul</v>
      </c>
      <c r="P257" s="4" t="str">
        <f t="shared" si="70"/>
        <v>nul</v>
      </c>
      <c r="Q257" s="8">
        <f t="shared" si="71"/>
        <v>0</v>
      </c>
      <c r="R257" s="8">
        <f t="shared" si="72"/>
        <v>0</v>
      </c>
      <c r="S257" s="4" t="str">
        <f t="shared" si="73"/>
        <v>aucune</v>
      </c>
      <c r="T257" s="4" t="str">
        <f t="shared" si="63"/>
        <v>aucune</v>
      </c>
      <c r="U257" s="4" t="str">
        <f t="shared" si="64"/>
        <v>aucune</v>
      </c>
      <c r="V257" s="4" t="str">
        <f t="shared" si="74"/>
        <v>non</v>
      </c>
      <c r="W257" s="4" t="str">
        <f t="shared" si="75"/>
        <v>non</v>
      </c>
      <c r="X257" s="4" t="str">
        <f t="shared" si="76"/>
        <v>non</v>
      </c>
      <c r="Y257" s="4" t="str">
        <f t="shared" si="77"/>
        <v>non</v>
      </c>
      <c r="Z257" s="4" t="str">
        <f t="shared" si="78"/>
        <v>non</v>
      </c>
      <c r="AA257" s="4" t="str">
        <f t="shared" si="79"/>
        <v>non</v>
      </c>
      <c r="AB257" s="4" t="str">
        <f t="shared" si="80"/>
        <v>non</v>
      </c>
      <c r="AC257" s="4" t="str">
        <f t="shared" si="81"/>
        <v>non</v>
      </c>
      <c r="AD257" s="4" t="str">
        <f t="shared" si="82"/>
        <v>non</v>
      </c>
      <c r="AE257" s="4" t="str">
        <f t="shared" si="83"/>
        <v>non</v>
      </c>
    </row>
    <row r="258" spans="1:31">
      <c r="A258" s="22" t="s">
        <v>24</v>
      </c>
      <c r="B258" s="5"/>
      <c r="C258" s="5"/>
      <c r="D258" s="4"/>
      <c r="E258" s="8"/>
      <c r="F258" s="8"/>
      <c r="G258" s="8" t="str">
        <f t="shared" si="65"/>
        <v>-</v>
      </c>
      <c r="H258" s="4"/>
      <c r="I258" s="4"/>
      <c r="J258" s="8"/>
      <c r="K258" s="8"/>
      <c r="L258" s="6" t="str">
        <f t="shared" si="66"/>
        <v>-</v>
      </c>
      <c r="M258" s="4" t="str">
        <f t="shared" si="67"/>
        <v>oui</v>
      </c>
      <c r="N258" s="4" t="str">
        <f t="shared" si="68"/>
        <v>oui</v>
      </c>
      <c r="O258" s="4" t="str">
        <f t="shared" si="69"/>
        <v>nul</v>
      </c>
      <c r="P258" s="4" t="str">
        <f t="shared" si="70"/>
        <v>nul</v>
      </c>
      <c r="Q258" s="8">
        <f t="shared" si="71"/>
        <v>0</v>
      </c>
      <c r="R258" s="8">
        <f t="shared" si="72"/>
        <v>0</v>
      </c>
      <c r="S258" s="4" t="str">
        <f t="shared" si="73"/>
        <v>aucune</v>
      </c>
      <c r="T258" s="4" t="str">
        <f t="shared" ref="T258:T321" si="84">IF((E258-J258)&gt;J258,"deuxieme mi temps",IF((E258-J258)=J258,"aucune","premiere mi temps"))</f>
        <v>aucune</v>
      </c>
      <c r="U258" s="4" t="str">
        <f t="shared" ref="U258:U321" si="85">IF((F258-K258)&gt;K258,"deuxieme mi temps",IF((F258-K258)=K258,"aucune","premiere mi temps"))</f>
        <v>aucune</v>
      </c>
      <c r="V258" s="4" t="str">
        <f t="shared" si="74"/>
        <v>non</v>
      </c>
      <c r="W258" s="4" t="str">
        <f t="shared" si="75"/>
        <v>non</v>
      </c>
      <c r="X258" s="4" t="str">
        <f t="shared" si="76"/>
        <v>non</v>
      </c>
      <c r="Y258" s="4" t="str">
        <f t="shared" si="77"/>
        <v>non</v>
      </c>
      <c r="Z258" s="4" t="str">
        <f t="shared" si="78"/>
        <v>non</v>
      </c>
      <c r="AA258" s="4" t="str">
        <f t="shared" si="79"/>
        <v>non</v>
      </c>
      <c r="AB258" s="4" t="str">
        <f t="shared" si="80"/>
        <v>non</v>
      </c>
      <c r="AC258" s="4" t="str">
        <f t="shared" si="81"/>
        <v>non</v>
      </c>
      <c r="AD258" s="4" t="str">
        <f t="shared" si="82"/>
        <v>non</v>
      </c>
      <c r="AE258" s="4" t="str">
        <f t="shared" si="83"/>
        <v>non</v>
      </c>
    </row>
    <row r="259" spans="1:31">
      <c r="A259" s="22" t="s">
        <v>24</v>
      </c>
      <c r="B259" s="5"/>
      <c r="C259" s="5"/>
      <c r="D259" s="4"/>
      <c r="E259" s="8"/>
      <c r="F259" s="8"/>
      <c r="G259" s="8" t="str">
        <f t="shared" ref="G259:G322" si="86">CONCATENATE(E259,"-",F259)</f>
        <v>-</v>
      </c>
      <c r="H259" s="4"/>
      <c r="I259" s="4"/>
      <c r="J259" s="8"/>
      <c r="K259" s="8"/>
      <c r="L259" s="6" t="str">
        <f t="shared" ref="L259:L322" si="87">CONCATENATE(J259,"-",K259)</f>
        <v>-</v>
      </c>
      <c r="M259" s="4" t="str">
        <f t="shared" ref="M259:M322" si="88">IF(F259=0,"oui","non")</f>
        <v>oui</v>
      </c>
      <c r="N259" s="4" t="str">
        <f t="shared" ref="N259:N322" si="89">IF(E259=0,"oui","non")</f>
        <v>oui</v>
      </c>
      <c r="O259" s="4" t="str">
        <f t="shared" ref="O259:O322" si="90">IF(E259&gt;F259,"victoire",IF(E259=F259,"nul","defaite"))</f>
        <v>nul</v>
      </c>
      <c r="P259" s="4" t="str">
        <f t="shared" ref="P259:P322" si="91">IF(F259&gt;E259,"victoire",IF(E259=F259,"nul","defaite"))</f>
        <v>nul</v>
      </c>
      <c r="Q259" s="8">
        <f t="shared" ref="Q259:Q322" si="92">E259+F259</f>
        <v>0</v>
      </c>
      <c r="R259" s="8">
        <f t="shared" ref="R259:R322" si="93">J259+K259</f>
        <v>0</v>
      </c>
      <c r="S259" s="4" t="str">
        <f t="shared" ref="S259:S322" si="94">IF((Q259-R259)&gt;R259,"deuxieme mi temps",IF((Q259-R259)=R259,"aucune","premiere"))</f>
        <v>aucune</v>
      </c>
      <c r="T259" s="4" t="str">
        <f t="shared" si="84"/>
        <v>aucune</v>
      </c>
      <c r="U259" s="4" t="str">
        <f t="shared" si="85"/>
        <v>aucune</v>
      </c>
      <c r="V259" s="4" t="str">
        <f t="shared" ref="V259:V322" si="95">IF((E259-F259)=1,"oui","non")</f>
        <v>non</v>
      </c>
      <c r="W259" s="4" t="str">
        <f t="shared" ref="W259:W322" si="96">IF((E259-F259)=2,"oui","non")</f>
        <v>non</v>
      </c>
      <c r="X259" s="4" t="str">
        <f t="shared" ref="X259:X322" si="97">IF((E259-F259)=3,"oui","non")</f>
        <v>non</v>
      </c>
      <c r="Y259" s="4" t="str">
        <f t="shared" ref="Y259:Y322" si="98">IF((E259-F259)&gt;3,"oui","non")</f>
        <v>non</v>
      </c>
      <c r="Z259" s="4" t="str">
        <f t="shared" ref="Z259:Z322" si="99">IF((E259-F259)=-1,"oui","non")</f>
        <v>non</v>
      </c>
      <c r="AA259" s="4" t="str">
        <f t="shared" ref="AA259:AA322" si="100">IF((E259-F259)=-2,"oui","non")</f>
        <v>non</v>
      </c>
      <c r="AB259" s="4" t="str">
        <f t="shared" ref="AB259:AB322" si="101">IF((E259-F259)=-3,"oui","non")</f>
        <v>non</v>
      </c>
      <c r="AC259" s="4" t="str">
        <f t="shared" ref="AC259:AC322" si="102">IF((F259-E259)&gt;3,"oui","non")</f>
        <v>non</v>
      </c>
      <c r="AD259" s="4" t="str">
        <f t="shared" ref="AD259:AD322" si="103">IF((E259&gt;0)*AND(F259&gt;0),"oui","non")</f>
        <v>non</v>
      </c>
      <c r="AE259" s="4" t="str">
        <f t="shared" ref="AE259:AE322" si="104">IF((J259&gt;0)*AND(K259&gt;0),"oui","non")</f>
        <v>non</v>
      </c>
    </row>
    <row r="260" spans="1:31">
      <c r="A260" s="22" t="s">
        <v>24</v>
      </c>
      <c r="B260" s="5"/>
      <c r="C260" s="5"/>
      <c r="D260" s="4"/>
      <c r="E260" s="8"/>
      <c r="F260" s="8"/>
      <c r="G260" s="8" t="str">
        <f t="shared" si="86"/>
        <v>-</v>
      </c>
      <c r="H260" s="4"/>
      <c r="I260" s="4"/>
      <c r="J260" s="8"/>
      <c r="K260" s="8"/>
      <c r="L260" s="6" t="str">
        <f t="shared" si="87"/>
        <v>-</v>
      </c>
      <c r="M260" s="4" t="str">
        <f t="shared" si="88"/>
        <v>oui</v>
      </c>
      <c r="N260" s="4" t="str">
        <f t="shared" si="89"/>
        <v>oui</v>
      </c>
      <c r="O260" s="4" t="str">
        <f t="shared" si="90"/>
        <v>nul</v>
      </c>
      <c r="P260" s="4" t="str">
        <f t="shared" si="91"/>
        <v>nul</v>
      </c>
      <c r="Q260" s="8">
        <f t="shared" si="92"/>
        <v>0</v>
      </c>
      <c r="R260" s="8">
        <f t="shared" si="93"/>
        <v>0</v>
      </c>
      <c r="S260" s="4" t="str">
        <f t="shared" si="94"/>
        <v>aucune</v>
      </c>
      <c r="T260" s="4" t="str">
        <f t="shared" si="84"/>
        <v>aucune</v>
      </c>
      <c r="U260" s="4" t="str">
        <f t="shared" si="85"/>
        <v>aucune</v>
      </c>
      <c r="V260" s="4" t="str">
        <f t="shared" si="95"/>
        <v>non</v>
      </c>
      <c r="W260" s="4" t="str">
        <f t="shared" si="96"/>
        <v>non</v>
      </c>
      <c r="X260" s="4" t="str">
        <f t="shared" si="97"/>
        <v>non</v>
      </c>
      <c r="Y260" s="4" t="str">
        <f t="shared" si="98"/>
        <v>non</v>
      </c>
      <c r="Z260" s="4" t="str">
        <f t="shared" si="99"/>
        <v>non</v>
      </c>
      <c r="AA260" s="4" t="str">
        <f t="shared" si="100"/>
        <v>non</v>
      </c>
      <c r="AB260" s="4" t="str">
        <f t="shared" si="101"/>
        <v>non</v>
      </c>
      <c r="AC260" s="4" t="str">
        <f t="shared" si="102"/>
        <v>non</v>
      </c>
      <c r="AD260" s="4" t="str">
        <f t="shared" si="103"/>
        <v>non</v>
      </c>
      <c r="AE260" s="4" t="str">
        <f t="shared" si="104"/>
        <v>non</v>
      </c>
    </row>
    <row r="261" spans="1:31">
      <c r="A261" s="22" t="s">
        <v>24</v>
      </c>
      <c r="B261" s="5"/>
      <c r="C261" s="5"/>
      <c r="D261" s="4"/>
      <c r="E261" s="8"/>
      <c r="F261" s="8"/>
      <c r="G261" s="8" t="str">
        <f t="shared" si="86"/>
        <v>-</v>
      </c>
      <c r="H261" s="4"/>
      <c r="I261" s="4"/>
      <c r="J261" s="8"/>
      <c r="K261" s="8"/>
      <c r="L261" s="6" t="str">
        <f t="shared" si="87"/>
        <v>-</v>
      </c>
      <c r="M261" s="4" t="str">
        <f t="shared" si="88"/>
        <v>oui</v>
      </c>
      <c r="N261" s="4" t="str">
        <f t="shared" si="89"/>
        <v>oui</v>
      </c>
      <c r="O261" s="4" t="str">
        <f t="shared" si="90"/>
        <v>nul</v>
      </c>
      <c r="P261" s="4" t="str">
        <f t="shared" si="91"/>
        <v>nul</v>
      </c>
      <c r="Q261" s="8">
        <f t="shared" si="92"/>
        <v>0</v>
      </c>
      <c r="R261" s="8">
        <f t="shared" si="93"/>
        <v>0</v>
      </c>
      <c r="S261" s="4" t="str">
        <f t="shared" si="94"/>
        <v>aucune</v>
      </c>
      <c r="T261" s="4" t="str">
        <f t="shared" si="84"/>
        <v>aucune</v>
      </c>
      <c r="U261" s="4" t="str">
        <f t="shared" si="85"/>
        <v>aucune</v>
      </c>
      <c r="V261" s="4" t="str">
        <f t="shared" si="95"/>
        <v>non</v>
      </c>
      <c r="W261" s="4" t="str">
        <f t="shared" si="96"/>
        <v>non</v>
      </c>
      <c r="X261" s="4" t="str">
        <f t="shared" si="97"/>
        <v>non</v>
      </c>
      <c r="Y261" s="4" t="str">
        <f t="shared" si="98"/>
        <v>non</v>
      </c>
      <c r="Z261" s="4" t="str">
        <f t="shared" si="99"/>
        <v>non</v>
      </c>
      <c r="AA261" s="4" t="str">
        <f t="shared" si="100"/>
        <v>non</v>
      </c>
      <c r="AB261" s="4" t="str">
        <f t="shared" si="101"/>
        <v>non</v>
      </c>
      <c r="AC261" s="4" t="str">
        <f t="shared" si="102"/>
        <v>non</v>
      </c>
      <c r="AD261" s="4" t="str">
        <f t="shared" si="103"/>
        <v>non</v>
      </c>
      <c r="AE261" s="4" t="str">
        <f t="shared" si="104"/>
        <v>non</v>
      </c>
    </row>
    <row r="262" spans="1:31">
      <c r="A262" s="22" t="s">
        <v>24</v>
      </c>
      <c r="B262" s="5"/>
      <c r="C262" s="5"/>
      <c r="D262" s="4"/>
      <c r="E262" s="8"/>
      <c r="F262" s="8"/>
      <c r="G262" s="8" t="str">
        <f t="shared" si="86"/>
        <v>-</v>
      </c>
      <c r="H262" s="4"/>
      <c r="I262" s="4"/>
      <c r="J262" s="8"/>
      <c r="K262" s="8"/>
      <c r="L262" s="6" t="str">
        <f t="shared" si="87"/>
        <v>-</v>
      </c>
      <c r="M262" s="4" t="str">
        <f t="shared" si="88"/>
        <v>oui</v>
      </c>
      <c r="N262" s="4" t="str">
        <f t="shared" si="89"/>
        <v>oui</v>
      </c>
      <c r="O262" s="4" t="str">
        <f t="shared" si="90"/>
        <v>nul</v>
      </c>
      <c r="P262" s="4" t="str">
        <f t="shared" si="91"/>
        <v>nul</v>
      </c>
      <c r="Q262" s="8">
        <f t="shared" si="92"/>
        <v>0</v>
      </c>
      <c r="R262" s="8">
        <f t="shared" si="93"/>
        <v>0</v>
      </c>
      <c r="S262" s="4" t="str">
        <f t="shared" si="94"/>
        <v>aucune</v>
      </c>
      <c r="T262" s="4" t="str">
        <f t="shared" si="84"/>
        <v>aucune</v>
      </c>
      <c r="U262" s="4" t="str">
        <f t="shared" si="85"/>
        <v>aucune</v>
      </c>
      <c r="V262" s="4" t="str">
        <f t="shared" si="95"/>
        <v>non</v>
      </c>
      <c r="W262" s="4" t="str">
        <f t="shared" si="96"/>
        <v>non</v>
      </c>
      <c r="X262" s="4" t="str">
        <f t="shared" si="97"/>
        <v>non</v>
      </c>
      <c r="Y262" s="4" t="str">
        <f t="shared" si="98"/>
        <v>non</v>
      </c>
      <c r="Z262" s="4" t="str">
        <f t="shared" si="99"/>
        <v>non</v>
      </c>
      <c r="AA262" s="4" t="str">
        <f t="shared" si="100"/>
        <v>non</v>
      </c>
      <c r="AB262" s="4" t="str">
        <f t="shared" si="101"/>
        <v>non</v>
      </c>
      <c r="AC262" s="4" t="str">
        <f t="shared" si="102"/>
        <v>non</v>
      </c>
      <c r="AD262" s="4" t="str">
        <f t="shared" si="103"/>
        <v>non</v>
      </c>
      <c r="AE262" s="4" t="str">
        <f t="shared" si="104"/>
        <v>non</v>
      </c>
    </row>
    <row r="263" spans="1:31">
      <c r="A263" s="22" t="s">
        <v>24</v>
      </c>
      <c r="B263" s="5"/>
      <c r="C263" s="5"/>
      <c r="D263" s="4"/>
      <c r="E263" s="8"/>
      <c r="F263" s="8"/>
      <c r="G263" s="8" t="str">
        <f t="shared" si="86"/>
        <v>-</v>
      </c>
      <c r="H263" s="4"/>
      <c r="I263" s="4"/>
      <c r="J263" s="8"/>
      <c r="K263" s="8"/>
      <c r="L263" s="6" t="str">
        <f t="shared" si="87"/>
        <v>-</v>
      </c>
      <c r="M263" s="4" t="str">
        <f t="shared" si="88"/>
        <v>oui</v>
      </c>
      <c r="N263" s="4" t="str">
        <f t="shared" si="89"/>
        <v>oui</v>
      </c>
      <c r="O263" s="4" t="str">
        <f t="shared" si="90"/>
        <v>nul</v>
      </c>
      <c r="P263" s="4" t="str">
        <f t="shared" si="91"/>
        <v>nul</v>
      </c>
      <c r="Q263" s="8">
        <f t="shared" si="92"/>
        <v>0</v>
      </c>
      <c r="R263" s="8">
        <f t="shared" si="93"/>
        <v>0</v>
      </c>
      <c r="S263" s="4" t="str">
        <f t="shared" si="94"/>
        <v>aucune</v>
      </c>
      <c r="T263" s="4" t="str">
        <f t="shared" si="84"/>
        <v>aucune</v>
      </c>
      <c r="U263" s="4" t="str">
        <f t="shared" si="85"/>
        <v>aucune</v>
      </c>
      <c r="V263" s="4" t="str">
        <f t="shared" si="95"/>
        <v>non</v>
      </c>
      <c r="W263" s="4" t="str">
        <f t="shared" si="96"/>
        <v>non</v>
      </c>
      <c r="X263" s="4" t="str">
        <f t="shared" si="97"/>
        <v>non</v>
      </c>
      <c r="Y263" s="4" t="str">
        <f t="shared" si="98"/>
        <v>non</v>
      </c>
      <c r="Z263" s="4" t="str">
        <f t="shared" si="99"/>
        <v>non</v>
      </c>
      <c r="AA263" s="4" t="str">
        <f t="shared" si="100"/>
        <v>non</v>
      </c>
      <c r="AB263" s="4" t="str">
        <f t="shared" si="101"/>
        <v>non</v>
      </c>
      <c r="AC263" s="4" t="str">
        <f t="shared" si="102"/>
        <v>non</v>
      </c>
      <c r="AD263" s="4" t="str">
        <f t="shared" si="103"/>
        <v>non</v>
      </c>
      <c r="AE263" s="4" t="str">
        <f t="shared" si="104"/>
        <v>non</v>
      </c>
    </row>
    <row r="264" spans="1:31">
      <c r="A264" s="22" t="s">
        <v>24</v>
      </c>
      <c r="B264" s="5"/>
      <c r="C264" s="5"/>
      <c r="D264" s="4"/>
      <c r="E264" s="8"/>
      <c r="F264" s="8"/>
      <c r="G264" s="8" t="str">
        <f t="shared" si="86"/>
        <v>-</v>
      </c>
      <c r="H264" s="4"/>
      <c r="I264" s="4"/>
      <c r="J264" s="8"/>
      <c r="K264" s="8"/>
      <c r="L264" s="6" t="str">
        <f t="shared" si="87"/>
        <v>-</v>
      </c>
      <c r="M264" s="4" t="str">
        <f t="shared" si="88"/>
        <v>oui</v>
      </c>
      <c r="N264" s="4" t="str">
        <f t="shared" si="89"/>
        <v>oui</v>
      </c>
      <c r="O264" s="4" t="str">
        <f t="shared" si="90"/>
        <v>nul</v>
      </c>
      <c r="P264" s="4" t="str">
        <f t="shared" si="91"/>
        <v>nul</v>
      </c>
      <c r="Q264" s="8">
        <f t="shared" si="92"/>
        <v>0</v>
      </c>
      <c r="R264" s="8">
        <f t="shared" si="93"/>
        <v>0</v>
      </c>
      <c r="S264" s="4" t="str">
        <f t="shared" si="94"/>
        <v>aucune</v>
      </c>
      <c r="T264" s="4" t="str">
        <f t="shared" si="84"/>
        <v>aucune</v>
      </c>
      <c r="U264" s="4" t="str">
        <f t="shared" si="85"/>
        <v>aucune</v>
      </c>
      <c r="V264" s="4" t="str">
        <f t="shared" si="95"/>
        <v>non</v>
      </c>
      <c r="W264" s="4" t="str">
        <f t="shared" si="96"/>
        <v>non</v>
      </c>
      <c r="X264" s="4" t="str">
        <f t="shared" si="97"/>
        <v>non</v>
      </c>
      <c r="Y264" s="4" t="str">
        <f t="shared" si="98"/>
        <v>non</v>
      </c>
      <c r="Z264" s="4" t="str">
        <f t="shared" si="99"/>
        <v>non</v>
      </c>
      <c r="AA264" s="4" t="str">
        <f t="shared" si="100"/>
        <v>non</v>
      </c>
      <c r="AB264" s="4" t="str">
        <f t="shared" si="101"/>
        <v>non</v>
      </c>
      <c r="AC264" s="4" t="str">
        <f t="shared" si="102"/>
        <v>non</v>
      </c>
      <c r="AD264" s="4" t="str">
        <f t="shared" si="103"/>
        <v>non</v>
      </c>
      <c r="AE264" s="4" t="str">
        <f t="shared" si="104"/>
        <v>non</v>
      </c>
    </row>
    <row r="265" spans="1:31">
      <c r="A265" s="22" t="s">
        <v>24</v>
      </c>
      <c r="B265" s="5"/>
      <c r="C265" s="5"/>
      <c r="D265" s="4"/>
      <c r="E265" s="8"/>
      <c r="F265" s="8"/>
      <c r="G265" s="8" t="str">
        <f t="shared" si="86"/>
        <v>-</v>
      </c>
      <c r="H265" s="4"/>
      <c r="I265" s="4"/>
      <c r="J265" s="8"/>
      <c r="K265" s="8"/>
      <c r="L265" s="6" t="str">
        <f t="shared" si="87"/>
        <v>-</v>
      </c>
      <c r="M265" s="4" t="str">
        <f t="shared" si="88"/>
        <v>oui</v>
      </c>
      <c r="N265" s="4" t="str">
        <f t="shared" si="89"/>
        <v>oui</v>
      </c>
      <c r="O265" s="4" t="str">
        <f t="shared" si="90"/>
        <v>nul</v>
      </c>
      <c r="P265" s="4" t="str">
        <f t="shared" si="91"/>
        <v>nul</v>
      </c>
      <c r="Q265" s="8">
        <f t="shared" si="92"/>
        <v>0</v>
      </c>
      <c r="R265" s="8">
        <f t="shared" si="93"/>
        <v>0</v>
      </c>
      <c r="S265" s="4" t="str">
        <f t="shared" si="94"/>
        <v>aucune</v>
      </c>
      <c r="T265" s="4" t="str">
        <f t="shared" si="84"/>
        <v>aucune</v>
      </c>
      <c r="U265" s="4" t="str">
        <f t="shared" si="85"/>
        <v>aucune</v>
      </c>
      <c r="V265" s="4" t="str">
        <f t="shared" si="95"/>
        <v>non</v>
      </c>
      <c r="W265" s="4" t="str">
        <f t="shared" si="96"/>
        <v>non</v>
      </c>
      <c r="X265" s="4" t="str">
        <f t="shared" si="97"/>
        <v>non</v>
      </c>
      <c r="Y265" s="4" t="str">
        <f t="shared" si="98"/>
        <v>non</v>
      </c>
      <c r="Z265" s="4" t="str">
        <f t="shared" si="99"/>
        <v>non</v>
      </c>
      <c r="AA265" s="4" t="str">
        <f t="shared" si="100"/>
        <v>non</v>
      </c>
      <c r="AB265" s="4" t="str">
        <f t="shared" si="101"/>
        <v>non</v>
      </c>
      <c r="AC265" s="4" t="str">
        <f t="shared" si="102"/>
        <v>non</v>
      </c>
      <c r="AD265" s="4" t="str">
        <f t="shared" si="103"/>
        <v>non</v>
      </c>
      <c r="AE265" s="4" t="str">
        <f t="shared" si="104"/>
        <v>non</v>
      </c>
    </row>
    <row r="266" spans="1:31">
      <c r="A266" s="22" t="s">
        <v>24</v>
      </c>
      <c r="B266" s="5"/>
      <c r="C266" s="5"/>
      <c r="D266" s="4"/>
      <c r="E266" s="8"/>
      <c r="F266" s="8"/>
      <c r="G266" s="8" t="str">
        <f t="shared" si="86"/>
        <v>-</v>
      </c>
      <c r="H266" s="4"/>
      <c r="I266" s="4"/>
      <c r="J266" s="8"/>
      <c r="K266" s="8"/>
      <c r="L266" s="6" t="str">
        <f t="shared" si="87"/>
        <v>-</v>
      </c>
      <c r="M266" s="4" t="str">
        <f t="shared" si="88"/>
        <v>oui</v>
      </c>
      <c r="N266" s="4" t="str">
        <f t="shared" si="89"/>
        <v>oui</v>
      </c>
      <c r="O266" s="4" t="str">
        <f t="shared" si="90"/>
        <v>nul</v>
      </c>
      <c r="P266" s="4" t="str">
        <f t="shared" si="91"/>
        <v>nul</v>
      </c>
      <c r="Q266" s="8">
        <f t="shared" si="92"/>
        <v>0</v>
      </c>
      <c r="R266" s="8">
        <f t="shared" si="93"/>
        <v>0</v>
      </c>
      <c r="S266" s="4" t="str">
        <f t="shared" si="94"/>
        <v>aucune</v>
      </c>
      <c r="T266" s="4" t="str">
        <f t="shared" si="84"/>
        <v>aucune</v>
      </c>
      <c r="U266" s="4" t="str">
        <f t="shared" si="85"/>
        <v>aucune</v>
      </c>
      <c r="V266" s="4" t="str">
        <f t="shared" si="95"/>
        <v>non</v>
      </c>
      <c r="W266" s="4" t="str">
        <f t="shared" si="96"/>
        <v>non</v>
      </c>
      <c r="X266" s="4" t="str">
        <f t="shared" si="97"/>
        <v>non</v>
      </c>
      <c r="Y266" s="4" t="str">
        <f t="shared" si="98"/>
        <v>non</v>
      </c>
      <c r="Z266" s="4" t="str">
        <f t="shared" si="99"/>
        <v>non</v>
      </c>
      <c r="AA266" s="4" t="str">
        <f t="shared" si="100"/>
        <v>non</v>
      </c>
      <c r="AB266" s="4" t="str">
        <f t="shared" si="101"/>
        <v>non</v>
      </c>
      <c r="AC266" s="4" t="str">
        <f t="shared" si="102"/>
        <v>non</v>
      </c>
      <c r="AD266" s="4" t="str">
        <f t="shared" si="103"/>
        <v>non</v>
      </c>
      <c r="AE266" s="4" t="str">
        <f t="shared" si="104"/>
        <v>non</v>
      </c>
    </row>
    <row r="267" spans="1:31">
      <c r="A267" s="22" t="s">
        <v>24</v>
      </c>
      <c r="B267" s="5"/>
      <c r="C267" s="5"/>
      <c r="D267" s="4"/>
      <c r="E267" s="8"/>
      <c r="F267" s="8"/>
      <c r="G267" s="8" t="str">
        <f t="shared" si="86"/>
        <v>-</v>
      </c>
      <c r="H267" s="4"/>
      <c r="I267" s="4"/>
      <c r="J267" s="8"/>
      <c r="K267" s="8"/>
      <c r="L267" s="6" t="str">
        <f t="shared" si="87"/>
        <v>-</v>
      </c>
      <c r="M267" s="4" t="str">
        <f t="shared" si="88"/>
        <v>oui</v>
      </c>
      <c r="N267" s="4" t="str">
        <f t="shared" si="89"/>
        <v>oui</v>
      </c>
      <c r="O267" s="4" t="str">
        <f t="shared" si="90"/>
        <v>nul</v>
      </c>
      <c r="P267" s="4" t="str">
        <f t="shared" si="91"/>
        <v>nul</v>
      </c>
      <c r="Q267" s="8">
        <f t="shared" si="92"/>
        <v>0</v>
      </c>
      <c r="R267" s="8">
        <f t="shared" si="93"/>
        <v>0</v>
      </c>
      <c r="S267" s="4" t="str">
        <f t="shared" si="94"/>
        <v>aucune</v>
      </c>
      <c r="T267" s="4" t="str">
        <f t="shared" si="84"/>
        <v>aucune</v>
      </c>
      <c r="U267" s="4" t="str">
        <f t="shared" si="85"/>
        <v>aucune</v>
      </c>
      <c r="V267" s="4" t="str">
        <f t="shared" si="95"/>
        <v>non</v>
      </c>
      <c r="W267" s="4" t="str">
        <f t="shared" si="96"/>
        <v>non</v>
      </c>
      <c r="X267" s="4" t="str">
        <f t="shared" si="97"/>
        <v>non</v>
      </c>
      <c r="Y267" s="4" t="str">
        <f t="shared" si="98"/>
        <v>non</v>
      </c>
      <c r="Z267" s="4" t="str">
        <f t="shared" si="99"/>
        <v>non</v>
      </c>
      <c r="AA267" s="4" t="str">
        <f t="shared" si="100"/>
        <v>non</v>
      </c>
      <c r="AB267" s="4" t="str">
        <f t="shared" si="101"/>
        <v>non</v>
      </c>
      <c r="AC267" s="4" t="str">
        <f t="shared" si="102"/>
        <v>non</v>
      </c>
      <c r="AD267" s="4" t="str">
        <f t="shared" si="103"/>
        <v>non</v>
      </c>
      <c r="AE267" s="4" t="str">
        <f t="shared" si="104"/>
        <v>non</v>
      </c>
    </row>
    <row r="268" spans="1:31">
      <c r="A268" s="22" t="s">
        <v>24</v>
      </c>
      <c r="B268" s="5"/>
      <c r="C268" s="5"/>
      <c r="D268" s="4"/>
      <c r="E268" s="8"/>
      <c r="F268" s="8"/>
      <c r="G268" s="8" t="str">
        <f t="shared" si="86"/>
        <v>-</v>
      </c>
      <c r="H268" s="4"/>
      <c r="I268" s="4"/>
      <c r="J268" s="8"/>
      <c r="K268" s="8"/>
      <c r="L268" s="6" t="str">
        <f t="shared" si="87"/>
        <v>-</v>
      </c>
      <c r="M268" s="4" t="str">
        <f t="shared" si="88"/>
        <v>oui</v>
      </c>
      <c r="N268" s="4" t="str">
        <f t="shared" si="89"/>
        <v>oui</v>
      </c>
      <c r="O268" s="4" t="str">
        <f t="shared" si="90"/>
        <v>nul</v>
      </c>
      <c r="P268" s="4" t="str">
        <f t="shared" si="91"/>
        <v>nul</v>
      </c>
      <c r="Q268" s="8">
        <f t="shared" si="92"/>
        <v>0</v>
      </c>
      <c r="R268" s="8">
        <f t="shared" si="93"/>
        <v>0</v>
      </c>
      <c r="S268" s="4" t="str">
        <f t="shared" si="94"/>
        <v>aucune</v>
      </c>
      <c r="T268" s="4" t="str">
        <f t="shared" si="84"/>
        <v>aucune</v>
      </c>
      <c r="U268" s="4" t="str">
        <f t="shared" si="85"/>
        <v>aucune</v>
      </c>
      <c r="V268" s="4" t="str">
        <f t="shared" si="95"/>
        <v>non</v>
      </c>
      <c r="W268" s="4" t="str">
        <f t="shared" si="96"/>
        <v>non</v>
      </c>
      <c r="X268" s="4" t="str">
        <f t="shared" si="97"/>
        <v>non</v>
      </c>
      <c r="Y268" s="4" t="str">
        <f t="shared" si="98"/>
        <v>non</v>
      </c>
      <c r="Z268" s="4" t="str">
        <f t="shared" si="99"/>
        <v>non</v>
      </c>
      <c r="AA268" s="4" t="str">
        <f t="shared" si="100"/>
        <v>non</v>
      </c>
      <c r="AB268" s="4" t="str">
        <f t="shared" si="101"/>
        <v>non</v>
      </c>
      <c r="AC268" s="4" t="str">
        <f t="shared" si="102"/>
        <v>non</v>
      </c>
      <c r="AD268" s="4" t="str">
        <f t="shared" si="103"/>
        <v>non</v>
      </c>
      <c r="AE268" s="4" t="str">
        <f t="shared" si="104"/>
        <v>non</v>
      </c>
    </row>
    <row r="269" spans="1:31">
      <c r="A269" s="22" t="s">
        <v>24</v>
      </c>
      <c r="B269" s="5"/>
      <c r="C269" s="5"/>
      <c r="D269" s="4"/>
      <c r="E269" s="8"/>
      <c r="F269" s="8"/>
      <c r="G269" s="8" t="str">
        <f t="shared" si="86"/>
        <v>-</v>
      </c>
      <c r="H269" s="4"/>
      <c r="I269" s="4"/>
      <c r="J269" s="8"/>
      <c r="K269" s="8"/>
      <c r="L269" s="6" t="str">
        <f t="shared" si="87"/>
        <v>-</v>
      </c>
      <c r="M269" s="4" t="str">
        <f t="shared" si="88"/>
        <v>oui</v>
      </c>
      <c r="N269" s="4" t="str">
        <f t="shared" si="89"/>
        <v>oui</v>
      </c>
      <c r="O269" s="4" t="str">
        <f t="shared" si="90"/>
        <v>nul</v>
      </c>
      <c r="P269" s="4" t="str">
        <f t="shared" si="91"/>
        <v>nul</v>
      </c>
      <c r="Q269" s="8">
        <f t="shared" si="92"/>
        <v>0</v>
      </c>
      <c r="R269" s="8">
        <f t="shared" si="93"/>
        <v>0</v>
      </c>
      <c r="S269" s="4" t="str">
        <f t="shared" si="94"/>
        <v>aucune</v>
      </c>
      <c r="T269" s="4" t="str">
        <f t="shared" si="84"/>
        <v>aucune</v>
      </c>
      <c r="U269" s="4" t="str">
        <f t="shared" si="85"/>
        <v>aucune</v>
      </c>
      <c r="V269" s="4" t="str">
        <f t="shared" si="95"/>
        <v>non</v>
      </c>
      <c r="W269" s="4" t="str">
        <f t="shared" si="96"/>
        <v>non</v>
      </c>
      <c r="X269" s="4" t="str">
        <f t="shared" si="97"/>
        <v>non</v>
      </c>
      <c r="Y269" s="4" t="str">
        <f t="shared" si="98"/>
        <v>non</v>
      </c>
      <c r="Z269" s="4" t="str">
        <f t="shared" si="99"/>
        <v>non</v>
      </c>
      <c r="AA269" s="4" t="str">
        <f t="shared" si="100"/>
        <v>non</v>
      </c>
      <c r="AB269" s="4" t="str">
        <f t="shared" si="101"/>
        <v>non</v>
      </c>
      <c r="AC269" s="4" t="str">
        <f t="shared" si="102"/>
        <v>non</v>
      </c>
      <c r="AD269" s="4" t="str">
        <f t="shared" si="103"/>
        <v>non</v>
      </c>
      <c r="AE269" s="4" t="str">
        <f t="shared" si="104"/>
        <v>non</v>
      </c>
    </row>
    <row r="270" spans="1:31">
      <c r="A270" s="22" t="s">
        <v>24</v>
      </c>
      <c r="B270" s="5"/>
      <c r="C270" s="5"/>
      <c r="D270" s="4"/>
      <c r="E270" s="8"/>
      <c r="F270" s="8"/>
      <c r="G270" s="8" t="str">
        <f t="shared" si="86"/>
        <v>-</v>
      </c>
      <c r="H270" s="4"/>
      <c r="I270" s="4"/>
      <c r="J270" s="8"/>
      <c r="K270" s="8"/>
      <c r="L270" s="6" t="str">
        <f t="shared" si="87"/>
        <v>-</v>
      </c>
      <c r="M270" s="4" t="str">
        <f t="shared" si="88"/>
        <v>oui</v>
      </c>
      <c r="N270" s="4" t="str">
        <f t="shared" si="89"/>
        <v>oui</v>
      </c>
      <c r="O270" s="4" t="str">
        <f t="shared" si="90"/>
        <v>nul</v>
      </c>
      <c r="P270" s="4" t="str">
        <f t="shared" si="91"/>
        <v>nul</v>
      </c>
      <c r="Q270" s="8">
        <f t="shared" si="92"/>
        <v>0</v>
      </c>
      <c r="R270" s="8">
        <f t="shared" si="93"/>
        <v>0</v>
      </c>
      <c r="S270" s="4" t="str">
        <f t="shared" si="94"/>
        <v>aucune</v>
      </c>
      <c r="T270" s="4" t="str">
        <f t="shared" si="84"/>
        <v>aucune</v>
      </c>
      <c r="U270" s="4" t="str">
        <f t="shared" si="85"/>
        <v>aucune</v>
      </c>
      <c r="V270" s="4" t="str">
        <f t="shared" si="95"/>
        <v>non</v>
      </c>
      <c r="W270" s="4" t="str">
        <f t="shared" si="96"/>
        <v>non</v>
      </c>
      <c r="X270" s="4" t="str">
        <f t="shared" si="97"/>
        <v>non</v>
      </c>
      <c r="Y270" s="4" t="str">
        <f t="shared" si="98"/>
        <v>non</v>
      </c>
      <c r="Z270" s="4" t="str">
        <f t="shared" si="99"/>
        <v>non</v>
      </c>
      <c r="AA270" s="4" t="str">
        <f t="shared" si="100"/>
        <v>non</v>
      </c>
      <c r="AB270" s="4" t="str">
        <f t="shared" si="101"/>
        <v>non</v>
      </c>
      <c r="AC270" s="4" t="str">
        <f t="shared" si="102"/>
        <v>non</v>
      </c>
      <c r="AD270" s="4" t="str">
        <f t="shared" si="103"/>
        <v>non</v>
      </c>
      <c r="AE270" s="4" t="str">
        <f t="shared" si="104"/>
        <v>non</v>
      </c>
    </row>
    <row r="271" spans="1:31">
      <c r="A271" s="22" t="s">
        <v>24</v>
      </c>
      <c r="B271" s="5"/>
      <c r="C271" s="5"/>
      <c r="D271" s="4"/>
      <c r="E271" s="8"/>
      <c r="F271" s="8"/>
      <c r="G271" s="8" t="str">
        <f t="shared" si="86"/>
        <v>-</v>
      </c>
      <c r="H271" s="4"/>
      <c r="I271" s="4"/>
      <c r="J271" s="8"/>
      <c r="K271" s="8"/>
      <c r="L271" s="6" t="str">
        <f t="shared" si="87"/>
        <v>-</v>
      </c>
      <c r="M271" s="4" t="str">
        <f t="shared" si="88"/>
        <v>oui</v>
      </c>
      <c r="N271" s="4" t="str">
        <f t="shared" si="89"/>
        <v>oui</v>
      </c>
      <c r="O271" s="4" t="str">
        <f t="shared" si="90"/>
        <v>nul</v>
      </c>
      <c r="P271" s="4" t="str">
        <f t="shared" si="91"/>
        <v>nul</v>
      </c>
      <c r="Q271" s="8">
        <f t="shared" si="92"/>
        <v>0</v>
      </c>
      <c r="R271" s="8">
        <f t="shared" si="93"/>
        <v>0</v>
      </c>
      <c r="S271" s="4" t="str">
        <f t="shared" si="94"/>
        <v>aucune</v>
      </c>
      <c r="T271" s="4" t="str">
        <f t="shared" si="84"/>
        <v>aucune</v>
      </c>
      <c r="U271" s="4" t="str">
        <f t="shared" si="85"/>
        <v>aucune</v>
      </c>
      <c r="V271" s="4" t="str">
        <f t="shared" si="95"/>
        <v>non</v>
      </c>
      <c r="W271" s="4" t="str">
        <f t="shared" si="96"/>
        <v>non</v>
      </c>
      <c r="X271" s="4" t="str">
        <f t="shared" si="97"/>
        <v>non</v>
      </c>
      <c r="Y271" s="4" t="str">
        <f t="shared" si="98"/>
        <v>non</v>
      </c>
      <c r="Z271" s="4" t="str">
        <f t="shared" si="99"/>
        <v>non</v>
      </c>
      <c r="AA271" s="4" t="str">
        <f t="shared" si="100"/>
        <v>non</v>
      </c>
      <c r="AB271" s="4" t="str">
        <f t="shared" si="101"/>
        <v>non</v>
      </c>
      <c r="AC271" s="4" t="str">
        <f t="shared" si="102"/>
        <v>non</v>
      </c>
      <c r="AD271" s="4" t="str">
        <f t="shared" si="103"/>
        <v>non</v>
      </c>
      <c r="AE271" s="4" t="str">
        <f t="shared" si="104"/>
        <v>non</v>
      </c>
    </row>
    <row r="272" spans="1:31">
      <c r="A272" s="22" t="s">
        <v>24</v>
      </c>
      <c r="B272" s="5"/>
      <c r="C272" s="5"/>
      <c r="D272" s="4"/>
      <c r="E272" s="8"/>
      <c r="F272" s="8"/>
      <c r="G272" s="8" t="str">
        <f t="shared" si="86"/>
        <v>-</v>
      </c>
      <c r="H272" s="4"/>
      <c r="I272" s="4"/>
      <c r="J272" s="8"/>
      <c r="K272" s="8"/>
      <c r="L272" s="6" t="str">
        <f t="shared" si="87"/>
        <v>-</v>
      </c>
      <c r="M272" s="4" t="str">
        <f t="shared" si="88"/>
        <v>oui</v>
      </c>
      <c r="N272" s="4" t="str">
        <f t="shared" si="89"/>
        <v>oui</v>
      </c>
      <c r="O272" s="4" t="str">
        <f t="shared" si="90"/>
        <v>nul</v>
      </c>
      <c r="P272" s="4" t="str">
        <f t="shared" si="91"/>
        <v>nul</v>
      </c>
      <c r="Q272" s="8">
        <f t="shared" si="92"/>
        <v>0</v>
      </c>
      <c r="R272" s="8">
        <f t="shared" si="93"/>
        <v>0</v>
      </c>
      <c r="S272" s="4" t="str">
        <f t="shared" si="94"/>
        <v>aucune</v>
      </c>
      <c r="T272" s="4" t="str">
        <f t="shared" si="84"/>
        <v>aucune</v>
      </c>
      <c r="U272" s="4" t="str">
        <f t="shared" si="85"/>
        <v>aucune</v>
      </c>
      <c r="V272" s="4" t="str">
        <f t="shared" si="95"/>
        <v>non</v>
      </c>
      <c r="W272" s="4" t="str">
        <f t="shared" si="96"/>
        <v>non</v>
      </c>
      <c r="X272" s="4" t="str">
        <f t="shared" si="97"/>
        <v>non</v>
      </c>
      <c r="Y272" s="4" t="str">
        <f t="shared" si="98"/>
        <v>non</v>
      </c>
      <c r="Z272" s="4" t="str">
        <f t="shared" si="99"/>
        <v>non</v>
      </c>
      <c r="AA272" s="4" t="str">
        <f t="shared" si="100"/>
        <v>non</v>
      </c>
      <c r="AB272" s="4" t="str">
        <f t="shared" si="101"/>
        <v>non</v>
      </c>
      <c r="AC272" s="4" t="str">
        <f t="shared" si="102"/>
        <v>non</v>
      </c>
      <c r="AD272" s="4" t="str">
        <f t="shared" si="103"/>
        <v>non</v>
      </c>
      <c r="AE272" s="4" t="str">
        <f t="shared" si="104"/>
        <v>non</v>
      </c>
    </row>
    <row r="273" spans="1:31">
      <c r="A273" s="22" t="s">
        <v>24</v>
      </c>
      <c r="B273" s="5"/>
      <c r="C273" s="5"/>
      <c r="D273" s="4"/>
      <c r="E273" s="8"/>
      <c r="F273" s="8"/>
      <c r="G273" s="8" t="str">
        <f t="shared" si="86"/>
        <v>-</v>
      </c>
      <c r="H273" s="4"/>
      <c r="I273" s="4"/>
      <c r="J273" s="8"/>
      <c r="K273" s="8"/>
      <c r="L273" s="6" t="str">
        <f t="shared" si="87"/>
        <v>-</v>
      </c>
      <c r="M273" s="4" t="str">
        <f t="shared" si="88"/>
        <v>oui</v>
      </c>
      <c r="N273" s="4" t="str">
        <f t="shared" si="89"/>
        <v>oui</v>
      </c>
      <c r="O273" s="4" t="str">
        <f t="shared" si="90"/>
        <v>nul</v>
      </c>
      <c r="P273" s="4" t="str">
        <f t="shared" si="91"/>
        <v>nul</v>
      </c>
      <c r="Q273" s="8">
        <f t="shared" si="92"/>
        <v>0</v>
      </c>
      <c r="R273" s="8">
        <f t="shared" si="93"/>
        <v>0</v>
      </c>
      <c r="S273" s="4" t="str">
        <f t="shared" si="94"/>
        <v>aucune</v>
      </c>
      <c r="T273" s="4" t="str">
        <f t="shared" si="84"/>
        <v>aucune</v>
      </c>
      <c r="U273" s="4" t="str">
        <f t="shared" si="85"/>
        <v>aucune</v>
      </c>
      <c r="V273" s="4" t="str">
        <f t="shared" si="95"/>
        <v>non</v>
      </c>
      <c r="W273" s="4" t="str">
        <f t="shared" si="96"/>
        <v>non</v>
      </c>
      <c r="X273" s="4" t="str">
        <f t="shared" si="97"/>
        <v>non</v>
      </c>
      <c r="Y273" s="4" t="str">
        <f t="shared" si="98"/>
        <v>non</v>
      </c>
      <c r="Z273" s="4" t="str">
        <f t="shared" si="99"/>
        <v>non</v>
      </c>
      <c r="AA273" s="4" t="str">
        <f t="shared" si="100"/>
        <v>non</v>
      </c>
      <c r="AB273" s="4" t="str">
        <f t="shared" si="101"/>
        <v>non</v>
      </c>
      <c r="AC273" s="4" t="str">
        <f t="shared" si="102"/>
        <v>non</v>
      </c>
      <c r="AD273" s="4" t="str">
        <f t="shared" si="103"/>
        <v>non</v>
      </c>
      <c r="AE273" s="4" t="str">
        <f t="shared" si="104"/>
        <v>non</v>
      </c>
    </row>
    <row r="274" spans="1:31">
      <c r="A274" s="22" t="s">
        <v>24</v>
      </c>
      <c r="B274" s="5"/>
      <c r="C274" s="5"/>
      <c r="D274" s="4"/>
      <c r="E274" s="8"/>
      <c r="F274" s="8"/>
      <c r="G274" s="8" t="str">
        <f t="shared" si="86"/>
        <v>-</v>
      </c>
      <c r="H274" s="4"/>
      <c r="I274" s="4"/>
      <c r="J274" s="8"/>
      <c r="K274" s="8"/>
      <c r="L274" s="6" t="str">
        <f t="shared" si="87"/>
        <v>-</v>
      </c>
      <c r="M274" s="4" t="str">
        <f t="shared" si="88"/>
        <v>oui</v>
      </c>
      <c r="N274" s="4" t="str">
        <f t="shared" si="89"/>
        <v>oui</v>
      </c>
      <c r="O274" s="4" t="str">
        <f t="shared" si="90"/>
        <v>nul</v>
      </c>
      <c r="P274" s="4" t="str">
        <f t="shared" si="91"/>
        <v>nul</v>
      </c>
      <c r="Q274" s="8">
        <f t="shared" si="92"/>
        <v>0</v>
      </c>
      <c r="R274" s="8">
        <f t="shared" si="93"/>
        <v>0</v>
      </c>
      <c r="S274" s="4" t="str">
        <f t="shared" si="94"/>
        <v>aucune</v>
      </c>
      <c r="T274" s="4" t="str">
        <f t="shared" si="84"/>
        <v>aucune</v>
      </c>
      <c r="U274" s="4" t="str">
        <f t="shared" si="85"/>
        <v>aucune</v>
      </c>
      <c r="V274" s="4" t="str">
        <f t="shared" si="95"/>
        <v>non</v>
      </c>
      <c r="W274" s="4" t="str">
        <f t="shared" si="96"/>
        <v>non</v>
      </c>
      <c r="X274" s="4" t="str">
        <f t="shared" si="97"/>
        <v>non</v>
      </c>
      <c r="Y274" s="4" t="str">
        <f t="shared" si="98"/>
        <v>non</v>
      </c>
      <c r="Z274" s="4" t="str">
        <f t="shared" si="99"/>
        <v>non</v>
      </c>
      <c r="AA274" s="4" t="str">
        <f t="shared" si="100"/>
        <v>non</v>
      </c>
      <c r="AB274" s="4" t="str">
        <f t="shared" si="101"/>
        <v>non</v>
      </c>
      <c r="AC274" s="4" t="str">
        <f t="shared" si="102"/>
        <v>non</v>
      </c>
      <c r="AD274" s="4" t="str">
        <f t="shared" si="103"/>
        <v>non</v>
      </c>
      <c r="AE274" s="4" t="str">
        <f t="shared" si="104"/>
        <v>non</v>
      </c>
    </row>
    <row r="275" spans="1:31">
      <c r="A275" s="22" t="s">
        <v>24</v>
      </c>
      <c r="B275" s="5"/>
      <c r="C275" s="5"/>
      <c r="D275" s="4"/>
      <c r="E275" s="8"/>
      <c r="F275" s="8"/>
      <c r="G275" s="8" t="str">
        <f t="shared" si="86"/>
        <v>-</v>
      </c>
      <c r="H275" s="4"/>
      <c r="I275" s="4"/>
      <c r="J275" s="8"/>
      <c r="K275" s="8"/>
      <c r="L275" s="6" t="str">
        <f t="shared" si="87"/>
        <v>-</v>
      </c>
      <c r="M275" s="4" t="str">
        <f t="shared" si="88"/>
        <v>oui</v>
      </c>
      <c r="N275" s="4" t="str">
        <f t="shared" si="89"/>
        <v>oui</v>
      </c>
      <c r="O275" s="4" t="str">
        <f t="shared" si="90"/>
        <v>nul</v>
      </c>
      <c r="P275" s="4" t="str">
        <f t="shared" si="91"/>
        <v>nul</v>
      </c>
      <c r="Q275" s="8">
        <f t="shared" si="92"/>
        <v>0</v>
      </c>
      <c r="R275" s="8">
        <f t="shared" si="93"/>
        <v>0</v>
      </c>
      <c r="S275" s="4" t="str">
        <f t="shared" si="94"/>
        <v>aucune</v>
      </c>
      <c r="T275" s="4" t="str">
        <f t="shared" si="84"/>
        <v>aucune</v>
      </c>
      <c r="U275" s="4" t="str">
        <f t="shared" si="85"/>
        <v>aucune</v>
      </c>
      <c r="V275" s="4" t="str">
        <f t="shared" si="95"/>
        <v>non</v>
      </c>
      <c r="W275" s="4" t="str">
        <f t="shared" si="96"/>
        <v>non</v>
      </c>
      <c r="X275" s="4" t="str">
        <f t="shared" si="97"/>
        <v>non</v>
      </c>
      <c r="Y275" s="4" t="str">
        <f t="shared" si="98"/>
        <v>non</v>
      </c>
      <c r="Z275" s="4" t="str">
        <f t="shared" si="99"/>
        <v>non</v>
      </c>
      <c r="AA275" s="4" t="str">
        <f t="shared" si="100"/>
        <v>non</v>
      </c>
      <c r="AB275" s="4" t="str">
        <f t="shared" si="101"/>
        <v>non</v>
      </c>
      <c r="AC275" s="4" t="str">
        <f t="shared" si="102"/>
        <v>non</v>
      </c>
      <c r="AD275" s="4" t="str">
        <f t="shared" si="103"/>
        <v>non</v>
      </c>
      <c r="AE275" s="4" t="str">
        <f t="shared" si="104"/>
        <v>non</v>
      </c>
    </row>
    <row r="276" spans="1:31">
      <c r="A276" s="22" t="s">
        <v>24</v>
      </c>
      <c r="B276" s="5"/>
      <c r="C276" s="5"/>
      <c r="D276" s="4"/>
      <c r="E276" s="8"/>
      <c r="F276" s="8"/>
      <c r="G276" s="8" t="str">
        <f t="shared" si="86"/>
        <v>-</v>
      </c>
      <c r="H276" s="4"/>
      <c r="I276" s="4"/>
      <c r="J276" s="8"/>
      <c r="K276" s="8"/>
      <c r="L276" s="6" t="str">
        <f t="shared" si="87"/>
        <v>-</v>
      </c>
      <c r="M276" s="4" t="str">
        <f t="shared" si="88"/>
        <v>oui</v>
      </c>
      <c r="N276" s="4" t="str">
        <f t="shared" si="89"/>
        <v>oui</v>
      </c>
      <c r="O276" s="4" t="str">
        <f t="shared" si="90"/>
        <v>nul</v>
      </c>
      <c r="P276" s="4" t="str">
        <f t="shared" si="91"/>
        <v>nul</v>
      </c>
      <c r="Q276" s="8">
        <f t="shared" si="92"/>
        <v>0</v>
      </c>
      <c r="R276" s="8">
        <f t="shared" si="93"/>
        <v>0</v>
      </c>
      <c r="S276" s="4" t="str">
        <f t="shared" si="94"/>
        <v>aucune</v>
      </c>
      <c r="T276" s="4" t="str">
        <f t="shared" si="84"/>
        <v>aucune</v>
      </c>
      <c r="U276" s="4" t="str">
        <f t="shared" si="85"/>
        <v>aucune</v>
      </c>
      <c r="V276" s="4" t="str">
        <f t="shared" si="95"/>
        <v>non</v>
      </c>
      <c r="W276" s="4" t="str">
        <f t="shared" si="96"/>
        <v>non</v>
      </c>
      <c r="X276" s="4" t="str">
        <f t="shared" si="97"/>
        <v>non</v>
      </c>
      <c r="Y276" s="4" t="str">
        <f t="shared" si="98"/>
        <v>non</v>
      </c>
      <c r="Z276" s="4" t="str">
        <f t="shared" si="99"/>
        <v>non</v>
      </c>
      <c r="AA276" s="4" t="str">
        <f t="shared" si="100"/>
        <v>non</v>
      </c>
      <c r="AB276" s="4" t="str">
        <f t="shared" si="101"/>
        <v>non</v>
      </c>
      <c r="AC276" s="4" t="str">
        <f t="shared" si="102"/>
        <v>non</v>
      </c>
      <c r="AD276" s="4" t="str">
        <f t="shared" si="103"/>
        <v>non</v>
      </c>
      <c r="AE276" s="4" t="str">
        <f t="shared" si="104"/>
        <v>non</v>
      </c>
    </row>
    <row r="277" spans="1:31">
      <c r="A277" s="22" t="s">
        <v>24</v>
      </c>
      <c r="B277" s="5"/>
      <c r="C277" s="5"/>
      <c r="D277" s="4"/>
      <c r="E277" s="8"/>
      <c r="F277" s="8"/>
      <c r="G277" s="8" t="str">
        <f t="shared" si="86"/>
        <v>-</v>
      </c>
      <c r="H277" s="4"/>
      <c r="I277" s="4"/>
      <c r="J277" s="8"/>
      <c r="K277" s="8"/>
      <c r="L277" s="6" t="str">
        <f t="shared" si="87"/>
        <v>-</v>
      </c>
      <c r="M277" s="4" t="str">
        <f t="shared" si="88"/>
        <v>oui</v>
      </c>
      <c r="N277" s="4" t="str">
        <f t="shared" si="89"/>
        <v>oui</v>
      </c>
      <c r="O277" s="4" t="str">
        <f t="shared" si="90"/>
        <v>nul</v>
      </c>
      <c r="P277" s="4" t="str">
        <f t="shared" si="91"/>
        <v>nul</v>
      </c>
      <c r="Q277" s="8">
        <f t="shared" si="92"/>
        <v>0</v>
      </c>
      <c r="R277" s="8">
        <f t="shared" si="93"/>
        <v>0</v>
      </c>
      <c r="S277" s="4" t="str">
        <f t="shared" si="94"/>
        <v>aucune</v>
      </c>
      <c r="T277" s="4" t="str">
        <f t="shared" si="84"/>
        <v>aucune</v>
      </c>
      <c r="U277" s="4" t="str">
        <f t="shared" si="85"/>
        <v>aucune</v>
      </c>
      <c r="V277" s="4" t="str">
        <f t="shared" si="95"/>
        <v>non</v>
      </c>
      <c r="W277" s="4" t="str">
        <f t="shared" si="96"/>
        <v>non</v>
      </c>
      <c r="X277" s="4" t="str">
        <f t="shared" si="97"/>
        <v>non</v>
      </c>
      <c r="Y277" s="4" t="str">
        <f t="shared" si="98"/>
        <v>non</v>
      </c>
      <c r="Z277" s="4" t="str">
        <f t="shared" si="99"/>
        <v>non</v>
      </c>
      <c r="AA277" s="4" t="str">
        <f t="shared" si="100"/>
        <v>non</v>
      </c>
      <c r="AB277" s="4" t="str">
        <f t="shared" si="101"/>
        <v>non</v>
      </c>
      <c r="AC277" s="4" t="str">
        <f t="shared" si="102"/>
        <v>non</v>
      </c>
      <c r="AD277" s="4" t="str">
        <f t="shared" si="103"/>
        <v>non</v>
      </c>
      <c r="AE277" s="4" t="str">
        <f t="shared" si="104"/>
        <v>non</v>
      </c>
    </row>
    <row r="278" spans="1:31">
      <c r="A278" s="22" t="s">
        <v>24</v>
      </c>
      <c r="B278" s="5"/>
      <c r="C278" s="5"/>
      <c r="D278" s="4"/>
      <c r="E278" s="8"/>
      <c r="F278" s="8"/>
      <c r="G278" s="8" t="str">
        <f t="shared" si="86"/>
        <v>-</v>
      </c>
      <c r="H278" s="4"/>
      <c r="I278" s="4"/>
      <c r="J278" s="8"/>
      <c r="K278" s="8"/>
      <c r="L278" s="6" t="str">
        <f t="shared" si="87"/>
        <v>-</v>
      </c>
      <c r="M278" s="4" t="str">
        <f t="shared" si="88"/>
        <v>oui</v>
      </c>
      <c r="N278" s="4" t="str">
        <f t="shared" si="89"/>
        <v>oui</v>
      </c>
      <c r="O278" s="4" t="str">
        <f t="shared" si="90"/>
        <v>nul</v>
      </c>
      <c r="P278" s="4" t="str">
        <f t="shared" si="91"/>
        <v>nul</v>
      </c>
      <c r="Q278" s="8">
        <f t="shared" si="92"/>
        <v>0</v>
      </c>
      <c r="R278" s="8">
        <f t="shared" si="93"/>
        <v>0</v>
      </c>
      <c r="S278" s="4" t="str">
        <f t="shared" si="94"/>
        <v>aucune</v>
      </c>
      <c r="T278" s="4" t="str">
        <f t="shared" si="84"/>
        <v>aucune</v>
      </c>
      <c r="U278" s="4" t="str">
        <f t="shared" si="85"/>
        <v>aucune</v>
      </c>
      <c r="V278" s="4" t="str">
        <f t="shared" si="95"/>
        <v>non</v>
      </c>
      <c r="W278" s="4" t="str">
        <f t="shared" si="96"/>
        <v>non</v>
      </c>
      <c r="X278" s="4" t="str">
        <f t="shared" si="97"/>
        <v>non</v>
      </c>
      <c r="Y278" s="4" t="str">
        <f t="shared" si="98"/>
        <v>non</v>
      </c>
      <c r="Z278" s="4" t="str">
        <f t="shared" si="99"/>
        <v>non</v>
      </c>
      <c r="AA278" s="4" t="str">
        <f t="shared" si="100"/>
        <v>non</v>
      </c>
      <c r="AB278" s="4" t="str">
        <f t="shared" si="101"/>
        <v>non</v>
      </c>
      <c r="AC278" s="4" t="str">
        <f t="shared" si="102"/>
        <v>non</v>
      </c>
      <c r="AD278" s="4" t="str">
        <f t="shared" si="103"/>
        <v>non</v>
      </c>
      <c r="AE278" s="4" t="str">
        <f t="shared" si="104"/>
        <v>non</v>
      </c>
    </row>
    <row r="279" spans="1:31">
      <c r="A279" s="22" t="s">
        <v>24</v>
      </c>
      <c r="B279" s="5"/>
      <c r="C279" s="5"/>
      <c r="D279" s="4"/>
      <c r="E279" s="8"/>
      <c r="F279" s="8"/>
      <c r="G279" s="8" t="str">
        <f t="shared" si="86"/>
        <v>-</v>
      </c>
      <c r="H279" s="4"/>
      <c r="I279" s="4"/>
      <c r="J279" s="8"/>
      <c r="K279" s="8"/>
      <c r="L279" s="6" t="str">
        <f t="shared" si="87"/>
        <v>-</v>
      </c>
      <c r="M279" s="4" t="str">
        <f t="shared" si="88"/>
        <v>oui</v>
      </c>
      <c r="N279" s="4" t="str">
        <f t="shared" si="89"/>
        <v>oui</v>
      </c>
      <c r="O279" s="4" t="str">
        <f t="shared" si="90"/>
        <v>nul</v>
      </c>
      <c r="P279" s="4" t="str">
        <f t="shared" si="91"/>
        <v>nul</v>
      </c>
      <c r="Q279" s="8">
        <f t="shared" si="92"/>
        <v>0</v>
      </c>
      <c r="R279" s="8">
        <f t="shared" si="93"/>
        <v>0</v>
      </c>
      <c r="S279" s="4" t="str">
        <f t="shared" si="94"/>
        <v>aucune</v>
      </c>
      <c r="T279" s="4" t="str">
        <f t="shared" si="84"/>
        <v>aucune</v>
      </c>
      <c r="U279" s="4" t="str">
        <f t="shared" si="85"/>
        <v>aucune</v>
      </c>
      <c r="V279" s="4" t="str">
        <f t="shared" si="95"/>
        <v>non</v>
      </c>
      <c r="W279" s="4" t="str">
        <f t="shared" si="96"/>
        <v>non</v>
      </c>
      <c r="X279" s="4" t="str">
        <f t="shared" si="97"/>
        <v>non</v>
      </c>
      <c r="Y279" s="4" t="str">
        <f t="shared" si="98"/>
        <v>non</v>
      </c>
      <c r="Z279" s="4" t="str">
        <f t="shared" si="99"/>
        <v>non</v>
      </c>
      <c r="AA279" s="4" t="str">
        <f t="shared" si="100"/>
        <v>non</v>
      </c>
      <c r="AB279" s="4" t="str">
        <f t="shared" si="101"/>
        <v>non</v>
      </c>
      <c r="AC279" s="4" t="str">
        <f t="shared" si="102"/>
        <v>non</v>
      </c>
      <c r="AD279" s="4" t="str">
        <f t="shared" si="103"/>
        <v>non</v>
      </c>
      <c r="AE279" s="4" t="str">
        <f t="shared" si="104"/>
        <v>non</v>
      </c>
    </row>
    <row r="280" spans="1:31">
      <c r="A280" s="22" t="s">
        <v>24</v>
      </c>
      <c r="B280" s="5"/>
      <c r="C280" s="5"/>
      <c r="D280" s="4"/>
      <c r="E280" s="8"/>
      <c r="F280" s="8"/>
      <c r="G280" s="8" t="str">
        <f t="shared" si="86"/>
        <v>-</v>
      </c>
      <c r="H280" s="4"/>
      <c r="I280" s="4"/>
      <c r="J280" s="8"/>
      <c r="K280" s="8"/>
      <c r="L280" s="6" t="str">
        <f t="shared" si="87"/>
        <v>-</v>
      </c>
      <c r="M280" s="4" t="str">
        <f t="shared" si="88"/>
        <v>oui</v>
      </c>
      <c r="N280" s="4" t="str">
        <f t="shared" si="89"/>
        <v>oui</v>
      </c>
      <c r="O280" s="4" t="str">
        <f t="shared" si="90"/>
        <v>nul</v>
      </c>
      <c r="P280" s="4" t="str">
        <f t="shared" si="91"/>
        <v>nul</v>
      </c>
      <c r="Q280" s="8">
        <f t="shared" si="92"/>
        <v>0</v>
      </c>
      <c r="R280" s="8">
        <f t="shared" si="93"/>
        <v>0</v>
      </c>
      <c r="S280" s="4" t="str">
        <f t="shared" si="94"/>
        <v>aucune</v>
      </c>
      <c r="T280" s="4" t="str">
        <f t="shared" si="84"/>
        <v>aucune</v>
      </c>
      <c r="U280" s="4" t="str">
        <f t="shared" si="85"/>
        <v>aucune</v>
      </c>
      <c r="V280" s="4" t="str">
        <f t="shared" si="95"/>
        <v>non</v>
      </c>
      <c r="W280" s="4" t="str">
        <f t="shared" si="96"/>
        <v>non</v>
      </c>
      <c r="X280" s="4" t="str">
        <f t="shared" si="97"/>
        <v>non</v>
      </c>
      <c r="Y280" s="4" t="str">
        <f t="shared" si="98"/>
        <v>non</v>
      </c>
      <c r="Z280" s="4" t="str">
        <f t="shared" si="99"/>
        <v>non</v>
      </c>
      <c r="AA280" s="4" t="str">
        <f t="shared" si="100"/>
        <v>non</v>
      </c>
      <c r="AB280" s="4" t="str">
        <f t="shared" si="101"/>
        <v>non</v>
      </c>
      <c r="AC280" s="4" t="str">
        <f t="shared" si="102"/>
        <v>non</v>
      </c>
      <c r="AD280" s="4" t="str">
        <f t="shared" si="103"/>
        <v>non</v>
      </c>
      <c r="AE280" s="4" t="str">
        <f t="shared" si="104"/>
        <v>non</v>
      </c>
    </row>
    <row r="281" spans="1:31">
      <c r="A281" s="22" t="s">
        <v>24</v>
      </c>
      <c r="B281" s="5"/>
      <c r="C281" s="5"/>
      <c r="D281" s="4"/>
      <c r="E281" s="8"/>
      <c r="F281" s="8"/>
      <c r="G281" s="8" t="str">
        <f t="shared" si="86"/>
        <v>-</v>
      </c>
      <c r="H281" s="4"/>
      <c r="I281" s="4"/>
      <c r="J281" s="8"/>
      <c r="K281" s="8"/>
      <c r="L281" s="6" t="str">
        <f t="shared" si="87"/>
        <v>-</v>
      </c>
      <c r="M281" s="4" t="str">
        <f t="shared" si="88"/>
        <v>oui</v>
      </c>
      <c r="N281" s="4" t="str">
        <f t="shared" si="89"/>
        <v>oui</v>
      </c>
      <c r="O281" s="4" t="str">
        <f t="shared" si="90"/>
        <v>nul</v>
      </c>
      <c r="P281" s="4" t="str">
        <f t="shared" si="91"/>
        <v>nul</v>
      </c>
      <c r="Q281" s="8">
        <f t="shared" si="92"/>
        <v>0</v>
      </c>
      <c r="R281" s="8">
        <f t="shared" si="93"/>
        <v>0</v>
      </c>
      <c r="S281" s="4" t="str">
        <f t="shared" si="94"/>
        <v>aucune</v>
      </c>
      <c r="T281" s="4" t="str">
        <f t="shared" si="84"/>
        <v>aucune</v>
      </c>
      <c r="U281" s="4" t="str">
        <f t="shared" si="85"/>
        <v>aucune</v>
      </c>
      <c r="V281" s="4" t="str">
        <f t="shared" si="95"/>
        <v>non</v>
      </c>
      <c r="W281" s="4" t="str">
        <f t="shared" si="96"/>
        <v>non</v>
      </c>
      <c r="X281" s="4" t="str">
        <f t="shared" si="97"/>
        <v>non</v>
      </c>
      <c r="Y281" s="4" t="str">
        <f t="shared" si="98"/>
        <v>non</v>
      </c>
      <c r="Z281" s="4" t="str">
        <f t="shared" si="99"/>
        <v>non</v>
      </c>
      <c r="AA281" s="4" t="str">
        <f t="shared" si="100"/>
        <v>non</v>
      </c>
      <c r="AB281" s="4" t="str">
        <f t="shared" si="101"/>
        <v>non</v>
      </c>
      <c r="AC281" s="4" t="str">
        <f t="shared" si="102"/>
        <v>non</v>
      </c>
      <c r="AD281" s="4" t="str">
        <f t="shared" si="103"/>
        <v>non</v>
      </c>
      <c r="AE281" s="4" t="str">
        <f t="shared" si="104"/>
        <v>non</v>
      </c>
    </row>
    <row r="282" spans="1:31">
      <c r="A282" s="22" t="s">
        <v>24</v>
      </c>
      <c r="B282" s="5"/>
      <c r="C282" s="5"/>
      <c r="D282" s="4"/>
      <c r="E282" s="8"/>
      <c r="F282" s="8"/>
      <c r="G282" s="8" t="str">
        <f t="shared" si="86"/>
        <v>-</v>
      </c>
      <c r="H282" s="4"/>
      <c r="I282" s="4"/>
      <c r="J282" s="8"/>
      <c r="K282" s="8"/>
      <c r="L282" s="6" t="str">
        <f t="shared" si="87"/>
        <v>-</v>
      </c>
      <c r="M282" s="4" t="str">
        <f t="shared" si="88"/>
        <v>oui</v>
      </c>
      <c r="N282" s="4" t="str">
        <f t="shared" si="89"/>
        <v>oui</v>
      </c>
      <c r="O282" s="4" t="str">
        <f t="shared" si="90"/>
        <v>nul</v>
      </c>
      <c r="P282" s="4" t="str">
        <f t="shared" si="91"/>
        <v>nul</v>
      </c>
      <c r="Q282" s="8">
        <f t="shared" si="92"/>
        <v>0</v>
      </c>
      <c r="R282" s="8">
        <f t="shared" si="93"/>
        <v>0</v>
      </c>
      <c r="S282" s="4" t="str">
        <f t="shared" si="94"/>
        <v>aucune</v>
      </c>
      <c r="T282" s="4" t="str">
        <f t="shared" si="84"/>
        <v>aucune</v>
      </c>
      <c r="U282" s="4" t="str">
        <f t="shared" si="85"/>
        <v>aucune</v>
      </c>
      <c r="V282" s="4" t="str">
        <f t="shared" si="95"/>
        <v>non</v>
      </c>
      <c r="W282" s="4" t="str">
        <f t="shared" si="96"/>
        <v>non</v>
      </c>
      <c r="X282" s="4" t="str">
        <f t="shared" si="97"/>
        <v>non</v>
      </c>
      <c r="Y282" s="4" t="str">
        <f t="shared" si="98"/>
        <v>non</v>
      </c>
      <c r="Z282" s="4" t="str">
        <f t="shared" si="99"/>
        <v>non</v>
      </c>
      <c r="AA282" s="4" t="str">
        <f t="shared" si="100"/>
        <v>non</v>
      </c>
      <c r="AB282" s="4" t="str">
        <f t="shared" si="101"/>
        <v>non</v>
      </c>
      <c r="AC282" s="4" t="str">
        <f t="shared" si="102"/>
        <v>non</v>
      </c>
      <c r="AD282" s="4" t="str">
        <f t="shared" si="103"/>
        <v>non</v>
      </c>
      <c r="AE282" s="4" t="str">
        <f t="shared" si="104"/>
        <v>non</v>
      </c>
    </row>
    <row r="283" spans="1:31">
      <c r="A283" s="22" t="s">
        <v>24</v>
      </c>
      <c r="B283" s="5"/>
      <c r="C283" s="5"/>
      <c r="D283" s="4"/>
      <c r="E283" s="8"/>
      <c r="F283" s="8"/>
      <c r="G283" s="8" t="str">
        <f t="shared" si="86"/>
        <v>-</v>
      </c>
      <c r="H283" s="4"/>
      <c r="I283" s="4"/>
      <c r="J283" s="8"/>
      <c r="K283" s="8"/>
      <c r="L283" s="6" t="str">
        <f t="shared" si="87"/>
        <v>-</v>
      </c>
      <c r="M283" s="4" t="str">
        <f t="shared" si="88"/>
        <v>oui</v>
      </c>
      <c r="N283" s="4" t="str">
        <f t="shared" si="89"/>
        <v>oui</v>
      </c>
      <c r="O283" s="4" t="str">
        <f t="shared" si="90"/>
        <v>nul</v>
      </c>
      <c r="P283" s="4" t="str">
        <f t="shared" si="91"/>
        <v>nul</v>
      </c>
      <c r="Q283" s="8">
        <f t="shared" si="92"/>
        <v>0</v>
      </c>
      <c r="R283" s="8">
        <f t="shared" si="93"/>
        <v>0</v>
      </c>
      <c r="S283" s="4" t="str">
        <f t="shared" si="94"/>
        <v>aucune</v>
      </c>
      <c r="T283" s="4" t="str">
        <f t="shared" si="84"/>
        <v>aucune</v>
      </c>
      <c r="U283" s="4" t="str">
        <f t="shared" si="85"/>
        <v>aucune</v>
      </c>
      <c r="V283" s="4" t="str">
        <f t="shared" si="95"/>
        <v>non</v>
      </c>
      <c r="W283" s="4" t="str">
        <f t="shared" si="96"/>
        <v>non</v>
      </c>
      <c r="X283" s="4" t="str">
        <f t="shared" si="97"/>
        <v>non</v>
      </c>
      <c r="Y283" s="4" t="str">
        <f t="shared" si="98"/>
        <v>non</v>
      </c>
      <c r="Z283" s="4" t="str">
        <f t="shared" si="99"/>
        <v>non</v>
      </c>
      <c r="AA283" s="4" t="str">
        <f t="shared" si="100"/>
        <v>non</v>
      </c>
      <c r="AB283" s="4" t="str">
        <f t="shared" si="101"/>
        <v>non</v>
      </c>
      <c r="AC283" s="4" t="str">
        <f t="shared" si="102"/>
        <v>non</v>
      </c>
      <c r="AD283" s="4" t="str">
        <f t="shared" si="103"/>
        <v>non</v>
      </c>
      <c r="AE283" s="4" t="str">
        <f t="shared" si="104"/>
        <v>non</v>
      </c>
    </row>
    <row r="284" spans="1:31">
      <c r="A284" s="22" t="s">
        <v>24</v>
      </c>
      <c r="B284" s="5"/>
      <c r="C284" s="5"/>
      <c r="D284" s="4"/>
      <c r="E284" s="8"/>
      <c r="F284" s="8"/>
      <c r="G284" s="8" t="str">
        <f t="shared" si="86"/>
        <v>-</v>
      </c>
      <c r="H284" s="4"/>
      <c r="I284" s="4"/>
      <c r="J284" s="8"/>
      <c r="K284" s="8"/>
      <c r="L284" s="6" t="str">
        <f t="shared" si="87"/>
        <v>-</v>
      </c>
      <c r="M284" s="4" t="str">
        <f t="shared" si="88"/>
        <v>oui</v>
      </c>
      <c r="N284" s="4" t="str">
        <f t="shared" si="89"/>
        <v>oui</v>
      </c>
      <c r="O284" s="4" t="str">
        <f t="shared" si="90"/>
        <v>nul</v>
      </c>
      <c r="P284" s="4" t="str">
        <f t="shared" si="91"/>
        <v>nul</v>
      </c>
      <c r="Q284" s="8">
        <f t="shared" si="92"/>
        <v>0</v>
      </c>
      <c r="R284" s="8">
        <f t="shared" si="93"/>
        <v>0</v>
      </c>
      <c r="S284" s="4" t="str">
        <f t="shared" si="94"/>
        <v>aucune</v>
      </c>
      <c r="T284" s="4" t="str">
        <f t="shared" si="84"/>
        <v>aucune</v>
      </c>
      <c r="U284" s="4" t="str">
        <f t="shared" si="85"/>
        <v>aucune</v>
      </c>
      <c r="V284" s="4" t="str">
        <f t="shared" si="95"/>
        <v>non</v>
      </c>
      <c r="W284" s="4" t="str">
        <f t="shared" si="96"/>
        <v>non</v>
      </c>
      <c r="X284" s="4" t="str">
        <f t="shared" si="97"/>
        <v>non</v>
      </c>
      <c r="Y284" s="4" t="str">
        <f t="shared" si="98"/>
        <v>non</v>
      </c>
      <c r="Z284" s="4" t="str">
        <f t="shared" si="99"/>
        <v>non</v>
      </c>
      <c r="AA284" s="4" t="str">
        <f t="shared" si="100"/>
        <v>non</v>
      </c>
      <c r="AB284" s="4" t="str">
        <f t="shared" si="101"/>
        <v>non</v>
      </c>
      <c r="AC284" s="4" t="str">
        <f t="shared" si="102"/>
        <v>non</v>
      </c>
      <c r="AD284" s="4" t="str">
        <f t="shared" si="103"/>
        <v>non</v>
      </c>
      <c r="AE284" s="4" t="str">
        <f t="shared" si="104"/>
        <v>non</v>
      </c>
    </row>
    <row r="285" spans="1:31">
      <c r="A285" s="22" t="s">
        <v>24</v>
      </c>
      <c r="B285" s="5"/>
      <c r="C285" s="5"/>
      <c r="D285" s="4"/>
      <c r="E285" s="8"/>
      <c r="F285" s="8"/>
      <c r="G285" s="8" t="str">
        <f t="shared" si="86"/>
        <v>-</v>
      </c>
      <c r="H285" s="4"/>
      <c r="I285" s="4"/>
      <c r="J285" s="8"/>
      <c r="K285" s="8"/>
      <c r="L285" s="6" t="str">
        <f t="shared" si="87"/>
        <v>-</v>
      </c>
      <c r="M285" s="4" t="str">
        <f t="shared" si="88"/>
        <v>oui</v>
      </c>
      <c r="N285" s="4" t="str">
        <f t="shared" si="89"/>
        <v>oui</v>
      </c>
      <c r="O285" s="4" t="str">
        <f t="shared" si="90"/>
        <v>nul</v>
      </c>
      <c r="P285" s="4" t="str">
        <f t="shared" si="91"/>
        <v>nul</v>
      </c>
      <c r="Q285" s="8">
        <f t="shared" si="92"/>
        <v>0</v>
      </c>
      <c r="R285" s="8">
        <f t="shared" si="93"/>
        <v>0</v>
      </c>
      <c r="S285" s="4" t="str">
        <f t="shared" si="94"/>
        <v>aucune</v>
      </c>
      <c r="T285" s="4" t="str">
        <f t="shared" si="84"/>
        <v>aucune</v>
      </c>
      <c r="U285" s="4" t="str">
        <f t="shared" si="85"/>
        <v>aucune</v>
      </c>
      <c r="V285" s="4" t="str">
        <f t="shared" si="95"/>
        <v>non</v>
      </c>
      <c r="W285" s="4" t="str">
        <f t="shared" si="96"/>
        <v>non</v>
      </c>
      <c r="X285" s="4" t="str">
        <f t="shared" si="97"/>
        <v>non</v>
      </c>
      <c r="Y285" s="4" t="str">
        <f t="shared" si="98"/>
        <v>non</v>
      </c>
      <c r="Z285" s="4" t="str">
        <f t="shared" si="99"/>
        <v>non</v>
      </c>
      <c r="AA285" s="4" t="str">
        <f t="shared" si="100"/>
        <v>non</v>
      </c>
      <c r="AB285" s="4" t="str">
        <f t="shared" si="101"/>
        <v>non</v>
      </c>
      <c r="AC285" s="4" t="str">
        <f t="shared" si="102"/>
        <v>non</v>
      </c>
      <c r="AD285" s="4" t="str">
        <f t="shared" si="103"/>
        <v>non</v>
      </c>
      <c r="AE285" s="4" t="str">
        <f t="shared" si="104"/>
        <v>non</v>
      </c>
    </row>
    <row r="286" spans="1:31">
      <c r="A286" s="22" t="s">
        <v>24</v>
      </c>
      <c r="B286" s="5"/>
      <c r="C286" s="5"/>
      <c r="D286" s="4"/>
      <c r="E286" s="8"/>
      <c r="F286" s="8"/>
      <c r="G286" s="8" t="str">
        <f t="shared" si="86"/>
        <v>-</v>
      </c>
      <c r="H286" s="4"/>
      <c r="I286" s="4"/>
      <c r="J286" s="8"/>
      <c r="K286" s="8"/>
      <c r="L286" s="6" t="str">
        <f t="shared" si="87"/>
        <v>-</v>
      </c>
      <c r="M286" s="4" t="str">
        <f t="shared" si="88"/>
        <v>oui</v>
      </c>
      <c r="N286" s="4" t="str">
        <f t="shared" si="89"/>
        <v>oui</v>
      </c>
      <c r="O286" s="4" t="str">
        <f t="shared" si="90"/>
        <v>nul</v>
      </c>
      <c r="P286" s="4" t="str">
        <f t="shared" si="91"/>
        <v>nul</v>
      </c>
      <c r="Q286" s="8">
        <f t="shared" si="92"/>
        <v>0</v>
      </c>
      <c r="R286" s="8">
        <f t="shared" si="93"/>
        <v>0</v>
      </c>
      <c r="S286" s="4" t="str">
        <f t="shared" si="94"/>
        <v>aucune</v>
      </c>
      <c r="T286" s="4" t="str">
        <f t="shared" si="84"/>
        <v>aucune</v>
      </c>
      <c r="U286" s="4" t="str">
        <f t="shared" si="85"/>
        <v>aucune</v>
      </c>
      <c r="V286" s="4" t="str">
        <f t="shared" si="95"/>
        <v>non</v>
      </c>
      <c r="W286" s="4" t="str">
        <f t="shared" si="96"/>
        <v>non</v>
      </c>
      <c r="X286" s="4" t="str">
        <f t="shared" si="97"/>
        <v>non</v>
      </c>
      <c r="Y286" s="4" t="str">
        <f t="shared" si="98"/>
        <v>non</v>
      </c>
      <c r="Z286" s="4" t="str">
        <f t="shared" si="99"/>
        <v>non</v>
      </c>
      <c r="AA286" s="4" t="str">
        <f t="shared" si="100"/>
        <v>non</v>
      </c>
      <c r="AB286" s="4" t="str">
        <f t="shared" si="101"/>
        <v>non</v>
      </c>
      <c r="AC286" s="4" t="str">
        <f t="shared" si="102"/>
        <v>non</v>
      </c>
      <c r="AD286" s="4" t="str">
        <f t="shared" si="103"/>
        <v>non</v>
      </c>
      <c r="AE286" s="4" t="str">
        <f t="shared" si="104"/>
        <v>non</v>
      </c>
    </row>
    <row r="287" spans="1:31">
      <c r="A287" s="22" t="s">
        <v>24</v>
      </c>
      <c r="B287" s="5"/>
      <c r="C287" s="5"/>
      <c r="D287" s="4"/>
      <c r="E287" s="8"/>
      <c r="F287" s="8"/>
      <c r="G287" s="8" t="str">
        <f t="shared" si="86"/>
        <v>-</v>
      </c>
      <c r="H287" s="4"/>
      <c r="I287" s="4"/>
      <c r="J287" s="8"/>
      <c r="K287" s="8"/>
      <c r="L287" s="6" t="str">
        <f t="shared" si="87"/>
        <v>-</v>
      </c>
      <c r="M287" s="4" t="str">
        <f t="shared" si="88"/>
        <v>oui</v>
      </c>
      <c r="N287" s="4" t="str">
        <f t="shared" si="89"/>
        <v>oui</v>
      </c>
      <c r="O287" s="4" t="str">
        <f t="shared" si="90"/>
        <v>nul</v>
      </c>
      <c r="P287" s="4" t="str">
        <f t="shared" si="91"/>
        <v>nul</v>
      </c>
      <c r="Q287" s="8">
        <f t="shared" si="92"/>
        <v>0</v>
      </c>
      <c r="R287" s="8">
        <f t="shared" si="93"/>
        <v>0</v>
      </c>
      <c r="S287" s="4" t="str">
        <f t="shared" si="94"/>
        <v>aucune</v>
      </c>
      <c r="T287" s="4" t="str">
        <f t="shared" si="84"/>
        <v>aucune</v>
      </c>
      <c r="U287" s="4" t="str">
        <f t="shared" si="85"/>
        <v>aucune</v>
      </c>
      <c r="V287" s="4" t="str">
        <f t="shared" si="95"/>
        <v>non</v>
      </c>
      <c r="W287" s="4" t="str">
        <f t="shared" si="96"/>
        <v>non</v>
      </c>
      <c r="X287" s="4" t="str">
        <f t="shared" si="97"/>
        <v>non</v>
      </c>
      <c r="Y287" s="4" t="str">
        <f t="shared" si="98"/>
        <v>non</v>
      </c>
      <c r="Z287" s="4" t="str">
        <f t="shared" si="99"/>
        <v>non</v>
      </c>
      <c r="AA287" s="4" t="str">
        <f t="shared" si="100"/>
        <v>non</v>
      </c>
      <c r="AB287" s="4" t="str">
        <f t="shared" si="101"/>
        <v>non</v>
      </c>
      <c r="AC287" s="4" t="str">
        <f t="shared" si="102"/>
        <v>non</v>
      </c>
      <c r="AD287" s="4" t="str">
        <f t="shared" si="103"/>
        <v>non</v>
      </c>
      <c r="AE287" s="4" t="str">
        <f t="shared" si="104"/>
        <v>non</v>
      </c>
    </row>
    <row r="288" spans="1:31">
      <c r="A288" s="22" t="s">
        <v>24</v>
      </c>
      <c r="B288" s="5"/>
      <c r="C288" s="5"/>
      <c r="D288" s="4"/>
      <c r="E288" s="8"/>
      <c r="F288" s="8"/>
      <c r="G288" s="8" t="str">
        <f t="shared" si="86"/>
        <v>-</v>
      </c>
      <c r="H288" s="4"/>
      <c r="I288" s="4"/>
      <c r="J288" s="8"/>
      <c r="K288" s="8"/>
      <c r="L288" s="6" t="str">
        <f t="shared" si="87"/>
        <v>-</v>
      </c>
      <c r="M288" s="4" t="str">
        <f t="shared" si="88"/>
        <v>oui</v>
      </c>
      <c r="N288" s="4" t="str">
        <f t="shared" si="89"/>
        <v>oui</v>
      </c>
      <c r="O288" s="4" t="str">
        <f t="shared" si="90"/>
        <v>nul</v>
      </c>
      <c r="P288" s="4" t="str">
        <f t="shared" si="91"/>
        <v>nul</v>
      </c>
      <c r="Q288" s="8">
        <f t="shared" si="92"/>
        <v>0</v>
      </c>
      <c r="R288" s="8">
        <f t="shared" si="93"/>
        <v>0</v>
      </c>
      <c r="S288" s="4" t="str">
        <f t="shared" si="94"/>
        <v>aucune</v>
      </c>
      <c r="T288" s="4" t="str">
        <f t="shared" si="84"/>
        <v>aucune</v>
      </c>
      <c r="U288" s="4" t="str">
        <f t="shared" si="85"/>
        <v>aucune</v>
      </c>
      <c r="V288" s="4" t="str">
        <f t="shared" si="95"/>
        <v>non</v>
      </c>
      <c r="W288" s="4" t="str">
        <f t="shared" si="96"/>
        <v>non</v>
      </c>
      <c r="X288" s="4" t="str">
        <f t="shared" si="97"/>
        <v>non</v>
      </c>
      <c r="Y288" s="4" t="str">
        <f t="shared" si="98"/>
        <v>non</v>
      </c>
      <c r="Z288" s="4" t="str">
        <f t="shared" si="99"/>
        <v>non</v>
      </c>
      <c r="AA288" s="4" t="str">
        <f t="shared" si="100"/>
        <v>non</v>
      </c>
      <c r="AB288" s="4" t="str">
        <f t="shared" si="101"/>
        <v>non</v>
      </c>
      <c r="AC288" s="4" t="str">
        <f t="shared" si="102"/>
        <v>non</v>
      </c>
      <c r="AD288" s="4" t="str">
        <f t="shared" si="103"/>
        <v>non</v>
      </c>
      <c r="AE288" s="4" t="str">
        <f t="shared" si="104"/>
        <v>non</v>
      </c>
    </row>
    <row r="289" spans="1:31">
      <c r="A289" s="22" t="s">
        <v>24</v>
      </c>
      <c r="B289" s="5"/>
      <c r="C289" s="5"/>
      <c r="D289" s="4"/>
      <c r="E289" s="8"/>
      <c r="F289" s="8"/>
      <c r="G289" s="8" t="str">
        <f t="shared" si="86"/>
        <v>-</v>
      </c>
      <c r="H289" s="4"/>
      <c r="I289" s="4"/>
      <c r="J289" s="8"/>
      <c r="K289" s="8"/>
      <c r="L289" s="6" t="str">
        <f t="shared" si="87"/>
        <v>-</v>
      </c>
      <c r="M289" s="4" t="str">
        <f t="shared" si="88"/>
        <v>oui</v>
      </c>
      <c r="N289" s="4" t="str">
        <f t="shared" si="89"/>
        <v>oui</v>
      </c>
      <c r="O289" s="4" t="str">
        <f t="shared" si="90"/>
        <v>nul</v>
      </c>
      <c r="P289" s="4" t="str">
        <f t="shared" si="91"/>
        <v>nul</v>
      </c>
      <c r="Q289" s="8">
        <f t="shared" si="92"/>
        <v>0</v>
      </c>
      <c r="R289" s="8">
        <f t="shared" si="93"/>
        <v>0</v>
      </c>
      <c r="S289" s="4" t="str">
        <f t="shared" si="94"/>
        <v>aucune</v>
      </c>
      <c r="T289" s="4" t="str">
        <f t="shared" si="84"/>
        <v>aucune</v>
      </c>
      <c r="U289" s="4" t="str">
        <f t="shared" si="85"/>
        <v>aucune</v>
      </c>
      <c r="V289" s="4" t="str">
        <f t="shared" si="95"/>
        <v>non</v>
      </c>
      <c r="W289" s="4" t="str">
        <f t="shared" si="96"/>
        <v>non</v>
      </c>
      <c r="X289" s="4" t="str">
        <f t="shared" si="97"/>
        <v>non</v>
      </c>
      <c r="Y289" s="4" t="str">
        <f t="shared" si="98"/>
        <v>non</v>
      </c>
      <c r="Z289" s="4" t="str">
        <f t="shared" si="99"/>
        <v>non</v>
      </c>
      <c r="AA289" s="4" t="str">
        <f t="shared" si="100"/>
        <v>non</v>
      </c>
      <c r="AB289" s="4" t="str">
        <f t="shared" si="101"/>
        <v>non</v>
      </c>
      <c r="AC289" s="4" t="str">
        <f t="shared" si="102"/>
        <v>non</v>
      </c>
      <c r="AD289" s="4" t="str">
        <f t="shared" si="103"/>
        <v>non</v>
      </c>
      <c r="AE289" s="4" t="str">
        <f t="shared" si="104"/>
        <v>non</v>
      </c>
    </row>
    <row r="290" spans="1:31">
      <c r="A290" s="22" t="s">
        <v>24</v>
      </c>
      <c r="B290" s="5"/>
      <c r="C290" s="5"/>
      <c r="D290" s="4"/>
      <c r="E290" s="8"/>
      <c r="F290" s="8"/>
      <c r="G290" s="8" t="str">
        <f t="shared" si="86"/>
        <v>-</v>
      </c>
      <c r="H290" s="4"/>
      <c r="I290" s="4"/>
      <c r="J290" s="8"/>
      <c r="K290" s="8"/>
      <c r="L290" s="6" t="str">
        <f t="shared" si="87"/>
        <v>-</v>
      </c>
      <c r="M290" s="4" t="str">
        <f t="shared" si="88"/>
        <v>oui</v>
      </c>
      <c r="N290" s="4" t="str">
        <f t="shared" si="89"/>
        <v>oui</v>
      </c>
      <c r="O290" s="4" t="str">
        <f t="shared" si="90"/>
        <v>nul</v>
      </c>
      <c r="P290" s="4" t="str">
        <f t="shared" si="91"/>
        <v>nul</v>
      </c>
      <c r="Q290" s="8">
        <f t="shared" si="92"/>
        <v>0</v>
      </c>
      <c r="R290" s="8">
        <f t="shared" si="93"/>
        <v>0</v>
      </c>
      <c r="S290" s="4" t="str">
        <f t="shared" si="94"/>
        <v>aucune</v>
      </c>
      <c r="T290" s="4" t="str">
        <f t="shared" si="84"/>
        <v>aucune</v>
      </c>
      <c r="U290" s="4" t="str">
        <f t="shared" si="85"/>
        <v>aucune</v>
      </c>
      <c r="V290" s="4" t="str">
        <f t="shared" si="95"/>
        <v>non</v>
      </c>
      <c r="W290" s="4" t="str">
        <f t="shared" si="96"/>
        <v>non</v>
      </c>
      <c r="X290" s="4" t="str">
        <f t="shared" si="97"/>
        <v>non</v>
      </c>
      <c r="Y290" s="4" t="str">
        <f t="shared" si="98"/>
        <v>non</v>
      </c>
      <c r="Z290" s="4" t="str">
        <f t="shared" si="99"/>
        <v>non</v>
      </c>
      <c r="AA290" s="4" t="str">
        <f t="shared" si="100"/>
        <v>non</v>
      </c>
      <c r="AB290" s="4" t="str">
        <f t="shared" si="101"/>
        <v>non</v>
      </c>
      <c r="AC290" s="4" t="str">
        <f t="shared" si="102"/>
        <v>non</v>
      </c>
      <c r="AD290" s="4" t="str">
        <f t="shared" si="103"/>
        <v>non</v>
      </c>
      <c r="AE290" s="4" t="str">
        <f t="shared" si="104"/>
        <v>non</v>
      </c>
    </row>
    <row r="291" spans="1:31">
      <c r="A291" s="22" t="s">
        <v>24</v>
      </c>
      <c r="B291" s="5"/>
      <c r="C291" s="5"/>
      <c r="D291" s="4"/>
      <c r="E291" s="8"/>
      <c r="F291" s="8"/>
      <c r="G291" s="8" t="str">
        <f t="shared" si="86"/>
        <v>-</v>
      </c>
      <c r="H291" s="4"/>
      <c r="I291" s="4"/>
      <c r="J291" s="8"/>
      <c r="K291" s="8"/>
      <c r="L291" s="6" t="str">
        <f t="shared" si="87"/>
        <v>-</v>
      </c>
      <c r="M291" s="4" t="str">
        <f t="shared" si="88"/>
        <v>oui</v>
      </c>
      <c r="N291" s="4" t="str">
        <f t="shared" si="89"/>
        <v>oui</v>
      </c>
      <c r="O291" s="4" t="str">
        <f t="shared" si="90"/>
        <v>nul</v>
      </c>
      <c r="P291" s="4" t="str">
        <f t="shared" si="91"/>
        <v>nul</v>
      </c>
      <c r="Q291" s="8">
        <f t="shared" si="92"/>
        <v>0</v>
      </c>
      <c r="R291" s="8">
        <f t="shared" si="93"/>
        <v>0</v>
      </c>
      <c r="S291" s="4" t="str">
        <f t="shared" si="94"/>
        <v>aucune</v>
      </c>
      <c r="T291" s="4" t="str">
        <f t="shared" si="84"/>
        <v>aucune</v>
      </c>
      <c r="U291" s="4" t="str">
        <f t="shared" si="85"/>
        <v>aucune</v>
      </c>
      <c r="V291" s="4" t="str">
        <f t="shared" si="95"/>
        <v>non</v>
      </c>
      <c r="W291" s="4" t="str">
        <f t="shared" si="96"/>
        <v>non</v>
      </c>
      <c r="X291" s="4" t="str">
        <f t="shared" si="97"/>
        <v>non</v>
      </c>
      <c r="Y291" s="4" t="str">
        <f t="shared" si="98"/>
        <v>non</v>
      </c>
      <c r="Z291" s="4" t="str">
        <f t="shared" si="99"/>
        <v>non</v>
      </c>
      <c r="AA291" s="4" t="str">
        <f t="shared" si="100"/>
        <v>non</v>
      </c>
      <c r="AB291" s="4" t="str">
        <f t="shared" si="101"/>
        <v>non</v>
      </c>
      <c r="AC291" s="4" t="str">
        <f t="shared" si="102"/>
        <v>non</v>
      </c>
      <c r="AD291" s="4" t="str">
        <f t="shared" si="103"/>
        <v>non</v>
      </c>
      <c r="AE291" s="4" t="str">
        <f t="shared" si="104"/>
        <v>non</v>
      </c>
    </row>
    <row r="292" spans="1:31">
      <c r="A292" s="22" t="s">
        <v>24</v>
      </c>
      <c r="B292" s="5"/>
      <c r="C292" s="5"/>
      <c r="D292" s="4"/>
      <c r="E292" s="8"/>
      <c r="F292" s="8"/>
      <c r="G292" s="8" t="str">
        <f t="shared" si="86"/>
        <v>-</v>
      </c>
      <c r="H292" s="4"/>
      <c r="I292" s="4"/>
      <c r="J292" s="8"/>
      <c r="K292" s="8"/>
      <c r="L292" s="6" t="str">
        <f t="shared" si="87"/>
        <v>-</v>
      </c>
      <c r="M292" s="4" t="str">
        <f t="shared" si="88"/>
        <v>oui</v>
      </c>
      <c r="N292" s="4" t="str">
        <f t="shared" si="89"/>
        <v>oui</v>
      </c>
      <c r="O292" s="4" t="str">
        <f t="shared" si="90"/>
        <v>nul</v>
      </c>
      <c r="P292" s="4" t="str">
        <f t="shared" si="91"/>
        <v>nul</v>
      </c>
      <c r="Q292" s="8">
        <f t="shared" si="92"/>
        <v>0</v>
      </c>
      <c r="R292" s="8">
        <f t="shared" si="93"/>
        <v>0</v>
      </c>
      <c r="S292" s="4" t="str">
        <f t="shared" si="94"/>
        <v>aucune</v>
      </c>
      <c r="T292" s="4" t="str">
        <f t="shared" si="84"/>
        <v>aucune</v>
      </c>
      <c r="U292" s="4" t="str">
        <f t="shared" si="85"/>
        <v>aucune</v>
      </c>
      <c r="V292" s="4" t="str">
        <f t="shared" si="95"/>
        <v>non</v>
      </c>
      <c r="W292" s="4" t="str">
        <f t="shared" si="96"/>
        <v>non</v>
      </c>
      <c r="X292" s="4" t="str">
        <f t="shared" si="97"/>
        <v>non</v>
      </c>
      <c r="Y292" s="4" t="str">
        <f t="shared" si="98"/>
        <v>non</v>
      </c>
      <c r="Z292" s="4" t="str">
        <f t="shared" si="99"/>
        <v>non</v>
      </c>
      <c r="AA292" s="4" t="str">
        <f t="shared" si="100"/>
        <v>non</v>
      </c>
      <c r="AB292" s="4" t="str">
        <f t="shared" si="101"/>
        <v>non</v>
      </c>
      <c r="AC292" s="4" t="str">
        <f t="shared" si="102"/>
        <v>non</v>
      </c>
      <c r="AD292" s="4" t="str">
        <f t="shared" si="103"/>
        <v>non</v>
      </c>
      <c r="AE292" s="4" t="str">
        <f t="shared" si="104"/>
        <v>non</v>
      </c>
    </row>
    <row r="293" spans="1:31">
      <c r="A293" s="22" t="s">
        <v>24</v>
      </c>
      <c r="B293" s="5"/>
      <c r="C293" s="5"/>
      <c r="D293" s="4"/>
      <c r="E293" s="8"/>
      <c r="F293" s="8"/>
      <c r="G293" s="8" t="str">
        <f t="shared" si="86"/>
        <v>-</v>
      </c>
      <c r="H293" s="4"/>
      <c r="I293" s="4"/>
      <c r="J293" s="8"/>
      <c r="K293" s="8"/>
      <c r="L293" s="6" t="str">
        <f t="shared" si="87"/>
        <v>-</v>
      </c>
      <c r="M293" s="4" t="str">
        <f t="shared" si="88"/>
        <v>oui</v>
      </c>
      <c r="N293" s="4" t="str">
        <f t="shared" si="89"/>
        <v>oui</v>
      </c>
      <c r="O293" s="4" t="str">
        <f t="shared" si="90"/>
        <v>nul</v>
      </c>
      <c r="P293" s="4" t="str">
        <f t="shared" si="91"/>
        <v>nul</v>
      </c>
      <c r="Q293" s="8">
        <f t="shared" si="92"/>
        <v>0</v>
      </c>
      <c r="R293" s="8">
        <f t="shared" si="93"/>
        <v>0</v>
      </c>
      <c r="S293" s="4" t="str">
        <f t="shared" si="94"/>
        <v>aucune</v>
      </c>
      <c r="T293" s="4" t="str">
        <f t="shared" si="84"/>
        <v>aucune</v>
      </c>
      <c r="U293" s="4" t="str">
        <f t="shared" si="85"/>
        <v>aucune</v>
      </c>
      <c r="V293" s="4" t="str">
        <f t="shared" si="95"/>
        <v>non</v>
      </c>
      <c r="W293" s="4" t="str">
        <f t="shared" si="96"/>
        <v>non</v>
      </c>
      <c r="X293" s="4" t="str">
        <f t="shared" si="97"/>
        <v>non</v>
      </c>
      <c r="Y293" s="4" t="str">
        <f t="shared" si="98"/>
        <v>non</v>
      </c>
      <c r="Z293" s="4" t="str">
        <f t="shared" si="99"/>
        <v>non</v>
      </c>
      <c r="AA293" s="4" t="str">
        <f t="shared" si="100"/>
        <v>non</v>
      </c>
      <c r="AB293" s="4" t="str">
        <f t="shared" si="101"/>
        <v>non</v>
      </c>
      <c r="AC293" s="4" t="str">
        <f t="shared" si="102"/>
        <v>non</v>
      </c>
      <c r="AD293" s="4" t="str">
        <f t="shared" si="103"/>
        <v>non</v>
      </c>
      <c r="AE293" s="4" t="str">
        <f t="shared" si="104"/>
        <v>non</v>
      </c>
    </row>
    <row r="294" spans="1:31">
      <c r="A294" s="22" t="s">
        <v>24</v>
      </c>
      <c r="B294" s="5"/>
      <c r="C294" s="5"/>
      <c r="D294" s="4"/>
      <c r="E294" s="8"/>
      <c r="F294" s="8"/>
      <c r="G294" s="8" t="str">
        <f t="shared" si="86"/>
        <v>-</v>
      </c>
      <c r="H294" s="4"/>
      <c r="I294" s="4"/>
      <c r="J294" s="8"/>
      <c r="K294" s="8"/>
      <c r="L294" s="6" t="str">
        <f t="shared" si="87"/>
        <v>-</v>
      </c>
      <c r="M294" s="4" t="str">
        <f t="shared" si="88"/>
        <v>oui</v>
      </c>
      <c r="N294" s="4" t="str">
        <f t="shared" si="89"/>
        <v>oui</v>
      </c>
      <c r="O294" s="4" t="str">
        <f t="shared" si="90"/>
        <v>nul</v>
      </c>
      <c r="P294" s="4" t="str">
        <f t="shared" si="91"/>
        <v>nul</v>
      </c>
      <c r="Q294" s="8">
        <f t="shared" si="92"/>
        <v>0</v>
      </c>
      <c r="R294" s="8">
        <f t="shared" si="93"/>
        <v>0</v>
      </c>
      <c r="S294" s="4" t="str">
        <f t="shared" si="94"/>
        <v>aucune</v>
      </c>
      <c r="T294" s="4" t="str">
        <f t="shared" si="84"/>
        <v>aucune</v>
      </c>
      <c r="U294" s="4" t="str">
        <f t="shared" si="85"/>
        <v>aucune</v>
      </c>
      <c r="V294" s="4" t="str">
        <f t="shared" si="95"/>
        <v>non</v>
      </c>
      <c r="W294" s="4" t="str">
        <f t="shared" si="96"/>
        <v>non</v>
      </c>
      <c r="X294" s="4" t="str">
        <f t="shared" si="97"/>
        <v>non</v>
      </c>
      <c r="Y294" s="4" t="str">
        <f t="shared" si="98"/>
        <v>non</v>
      </c>
      <c r="Z294" s="4" t="str">
        <f t="shared" si="99"/>
        <v>non</v>
      </c>
      <c r="AA294" s="4" t="str">
        <f t="shared" si="100"/>
        <v>non</v>
      </c>
      <c r="AB294" s="4" t="str">
        <f t="shared" si="101"/>
        <v>non</v>
      </c>
      <c r="AC294" s="4" t="str">
        <f t="shared" si="102"/>
        <v>non</v>
      </c>
      <c r="AD294" s="4" t="str">
        <f t="shared" si="103"/>
        <v>non</v>
      </c>
      <c r="AE294" s="4" t="str">
        <f t="shared" si="104"/>
        <v>non</v>
      </c>
    </row>
    <row r="295" spans="1:31">
      <c r="A295" s="22" t="s">
        <v>24</v>
      </c>
      <c r="B295" s="5"/>
      <c r="C295" s="5"/>
      <c r="D295" s="4"/>
      <c r="E295" s="8"/>
      <c r="F295" s="8"/>
      <c r="G295" s="8" t="str">
        <f t="shared" si="86"/>
        <v>-</v>
      </c>
      <c r="H295" s="4"/>
      <c r="I295" s="4"/>
      <c r="J295" s="8"/>
      <c r="K295" s="8"/>
      <c r="L295" s="6" t="str">
        <f t="shared" si="87"/>
        <v>-</v>
      </c>
      <c r="M295" s="4" t="str">
        <f t="shared" si="88"/>
        <v>oui</v>
      </c>
      <c r="N295" s="4" t="str">
        <f t="shared" si="89"/>
        <v>oui</v>
      </c>
      <c r="O295" s="4" t="str">
        <f t="shared" si="90"/>
        <v>nul</v>
      </c>
      <c r="P295" s="4" t="str">
        <f t="shared" si="91"/>
        <v>nul</v>
      </c>
      <c r="Q295" s="8">
        <f t="shared" si="92"/>
        <v>0</v>
      </c>
      <c r="R295" s="8">
        <f t="shared" si="93"/>
        <v>0</v>
      </c>
      <c r="S295" s="4" t="str">
        <f t="shared" si="94"/>
        <v>aucune</v>
      </c>
      <c r="T295" s="4" t="str">
        <f t="shared" si="84"/>
        <v>aucune</v>
      </c>
      <c r="U295" s="4" t="str">
        <f t="shared" si="85"/>
        <v>aucune</v>
      </c>
      <c r="V295" s="4" t="str">
        <f t="shared" si="95"/>
        <v>non</v>
      </c>
      <c r="W295" s="4" t="str">
        <f t="shared" si="96"/>
        <v>non</v>
      </c>
      <c r="X295" s="4" t="str">
        <f t="shared" si="97"/>
        <v>non</v>
      </c>
      <c r="Y295" s="4" t="str">
        <f t="shared" si="98"/>
        <v>non</v>
      </c>
      <c r="Z295" s="4" t="str">
        <f t="shared" si="99"/>
        <v>non</v>
      </c>
      <c r="AA295" s="4" t="str">
        <f t="shared" si="100"/>
        <v>non</v>
      </c>
      <c r="AB295" s="4" t="str">
        <f t="shared" si="101"/>
        <v>non</v>
      </c>
      <c r="AC295" s="4" t="str">
        <f t="shared" si="102"/>
        <v>non</v>
      </c>
      <c r="AD295" s="4" t="str">
        <f t="shared" si="103"/>
        <v>non</v>
      </c>
      <c r="AE295" s="4" t="str">
        <f t="shared" si="104"/>
        <v>non</v>
      </c>
    </row>
    <row r="296" spans="1:31">
      <c r="A296" s="22" t="s">
        <v>24</v>
      </c>
      <c r="B296" s="5"/>
      <c r="C296" s="5"/>
      <c r="D296" s="4"/>
      <c r="E296" s="8"/>
      <c r="F296" s="8"/>
      <c r="G296" s="8" t="str">
        <f t="shared" si="86"/>
        <v>-</v>
      </c>
      <c r="H296" s="4"/>
      <c r="I296" s="4"/>
      <c r="J296" s="8"/>
      <c r="K296" s="8"/>
      <c r="L296" s="6" t="str">
        <f t="shared" si="87"/>
        <v>-</v>
      </c>
      <c r="M296" s="4" t="str">
        <f t="shared" si="88"/>
        <v>oui</v>
      </c>
      <c r="N296" s="4" t="str">
        <f t="shared" si="89"/>
        <v>oui</v>
      </c>
      <c r="O296" s="4" t="str">
        <f t="shared" si="90"/>
        <v>nul</v>
      </c>
      <c r="P296" s="4" t="str">
        <f t="shared" si="91"/>
        <v>nul</v>
      </c>
      <c r="Q296" s="8">
        <f t="shared" si="92"/>
        <v>0</v>
      </c>
      <c r="R296" s="8">
        <f t="shared" si="93"/>
        <v>0</v>
      </c>
      <c r="S296" s="4" t="str">
        <f t="shared" si="94"/>
        <v>aucune</v>
      </c>
      <c r="T296" s="4" t="str">
        <f t="shared" si="84"/>
        <v>aucune</v>
      </c>
      <c r="U296" s="4" t="str">
        <f t="shared" si="85"/>
        <v>aucune</v>
      </c>
      <c r="V296" s="4" t="str">
        <f t="shared" si="95"/>
        <v>non</v>
      </c>
      <c r="W296" s="4" t="str">
        <f t="shared" si="96"/>
        <v>non</v>
      </c>
      <c r="X296" s="4" t="str">
        <f t="shared" si="97"/>
        <v>non</v>
      </c>
      <c r="Y296" s="4" t="str">
        <f t="shared" si="98"/>
        <v>non</v>
      </c>
      <c r="Z296" s="4" t="str">
        <f t="shared" si="99"/>
        <v>non</v>
      </c>
      <c r="AA296" s="4" t="str">
        <f t="shared" si="100"/>
        <v>non</v>
      </c>
      <c r="AB296" s="4" t="str">
        <f t="shared" si="101"/>
        <v>non</v>
      </c>
      <c r="AC296" s="4" t="str">
        <f t="shared" si="102"/>
        <v>non</v>
      </c>
      <c r="AD296" s="4" t="str">
        <f t="shared" si="103"/>
        <v>non</v>
      </c>
      <c r="AE296" s="4" t="str">
        <f t="shared" si="104"/>
        <v>non</v>
      </c>
    </row>
    <row r="297" spans="1:31">
      <c r="A297" s="22" t="s">
        <v>24</v>
      </c>
      <c r="B297" s="5"/>
      <c r="C297" s="5"/>
      <c r="D297" s="4"/>
      <c r="E297" s="8"/>
      <c r="F297" s="8"/>
      <c r="G297" s="8" t="str">
        <f t="shared" si="86"/>
        <v>-</v>
      </c>
      <c r="H297" s="4"/>
      <c r="I297" s="4"/>
      <c r="J297" s="8"/>
      <c r="K297" s="8"/>
      <c r="L297" s="6" t="str">
        <f t="shared" si="87"/>
        <v>-</v>
      </c>
      <c r="M297" s="4" t="str">
        <f t="shared" si="88"/>
        <v>oui</v>
      </c>
      <c r="N297" s="4" t="str">
        <f t="shared" si="89"/>
        <v>oui</v>
      </c>
      <c r="O297" s="4" t="str">
        <f t="shared" si="90"/>
        <v>nul</v>
      </c>
      <c r="P297" s="4" t="str">
        <f t="shared" si="91"/>
        <v>nul</v>
      </c>
      <c r="Q297" s="8">
        <f t="shared" si="92"/>
        <v>0</v>
      </c>
      <c r="R297" s="8">
        <f t="shared" si="93"/>
        <v>0</v>
      </c>
      <c r="S297" s="4" t="str">
        <f t="shared" si="94"/>
        <v>aucune</v>
      </c>
      <c r="T297" s="4" t="str">
        <f t="shared" si="84"/>
        <v>aucune</v>
      </c>
      <c r="U297" s="4" t="str">
        <f t="shared" si="85"/>
        <v>aucune</v>
      </c>
      <c r="V297" s="4" t="str">
        <f t="shared" si="95"/>
        <v>non</v>
      </c>
      <c r="W297" s="4" t="str">
        <f t="shared" si="96"/>
        <v>non</v>
      </c>
      <c r="X297" s="4" t="str">
        <f t="shared" si="97"/>
        <v>non</v>
      </c>
      <c r="Y297" s="4" t="str">
        <f t="shared" si="98"/>
        <v>non</v>
      </c>
      <c r="Z297" s="4" t="str">
        <f t="shared" si="99"/>
        <v>non</v>
      </c>
      <c r="AA297" s="4" t="str">
        <f t="shared" si="100"/>
        <v>non</v>
      </c>
      <c r="AB297" s="4" t="str">
        <f t="shared" si="101"/>
        <v>non</v>
      </c>
      <c r="AC297" s="4" t="str">
        <f t="shared" si="102"/>
        <v>non</v>
      </c>
      <c r="AD297" s="4" t="str">
        <f t="shared" si="103"/>
        <v>non</v>
      </c>
      <c r="AE297" s="4" t="str">
        <f t="shared" si="104"/>
        <v>non</v>
      </c>
    </row>
    <row r="298" spans="1:31">
      <c r="A298" s="22" t="s">
        <v>24</v>
      </c>
      <c r="B298" s="5"/>
      <c r="C298" s="5"/>
      <c r="D298" s="4"/>
      <c r="E298" s="8"/>
      <c r="F298" s="8"/>
      <c r="G298" s="8" t="str">
        <f t="shared" si="86"/>
        <v>-</v>
      </c>
      <c r="H298" s="4"/>
      <c r="I298" s="4"/>
      <c r="J298" s="8"/>
      <c r="K298" s="8"/>
      <c r="L298" s="6" t="str">
        <f t="shared" si="87"/>
        <v>-</v>
      </c>
      <c r="M298" s="4" t="str">
        <f t="shared" si="88"/>
        <v>oui</v>
      </c>
      <c r="N298" s="4" t="str">
        <f t="shared" si="89"/>
        <v>oui</v>
      </c>
      <c r="O298" s="4" t="str">
        <f t="shared" si="90"/>
        <v>nul</v>
      </c>
      <c r="P298" s="4" t="str">
        <f t="shared" si="91"/>
        <v>nul</v>
      </c>
      <c r="Q298" s="8">
        <f t="shared" si="92"/>
        <v>0</v>
      </c>
      <c r="R298" s="8">
        <f t="shared" si="93"/>
        <v>0</v>
      </c>
      <c r="S298" s="4" t="str">
        <f t="shared" si="94"/>
        <v>aucune</v>
      </c>
      <c r="T298" s="4" t="str">
        <f t="shared" si="84"/>
        <v>aucune</v>
      </c>
      <c r="U298" s="4" t="str">
        <f t="shared" si="85"/>
        <v>aucune</v>
      </c>
      <c r="V298" s="4" t="str">
        <f t="shared" si="95"/>
        <v>non</v>
      </c>
      <c r="W298" s="4" t="str">
        <f t="shared" si="96"/>
        <v>non</v>
      </c>
      <c r="X298" s="4" t="str">
        <f t="shared" si="97"/>
        <v>non</v>
      </c>
      <c r="Y298" s="4" t="str">
        <f t="shared" si="98"/>
        <v>non</v>
      </c>
      <c r="Z298" s="4" t="str">
        <f t="shared" si="99"/>
        <v>non</v>
      </c>
      <c r="AA298" s="4" t="str">
        <f t="shared" si="100"/>
        <v>non</v>
      </c>
      <c r="AB298" s="4" t="str">
        <f t="shared" si="101"/>
        <v>non</v>
      </c>
      <c r="AC298" s="4" t="str">
        <f t="shared" si="102"/>
        <v>non</v>
      </c>
      <c r="AD298" s="4" t="str">
        <f t="shared" si="103"/>
        <v>non</v>
      </c>
      <c r="AE298" s="4" t="str">
        <f t="shared" si="104"/>
        <v>non</v>
      </c>
    </row>
    <row r="299" spans="1:31">
      <c r="A299" s="22" t="s">
        <v>24</v>
      </c>
      <c r="B299" s="5"/>
      <c r="C299" s="5"/>
      <c r="D299" s="4"/>
      <c r="E299" s="8"/>
      <c r="F299" s="8"/>
      <c r="G299" s="8" t="str">
        <f t="shared" si="86"/>
        <v>-</v>
      </c>
      <c r="H299" s="4"/>
      <c r="I299" s="4"/>
      <c r="J299" s="8"/>
      <c r="K299" s="8"/>
      <c r="L299" s="6" t="str">
        <f t="shared" si="87"/>
        <v>-</v>
      </c>
      <c r="M299" s="4" t="str">
        <f t="shared" si="88"/>
        <v>oui</v>
      </c>
      <c r="N299" s="4" t="str">
        <f t="shared" si="89"/>
        <v>oui</v>
      </c>
      <c r="O299" s="4" t="str">
        <f t="shared" si="90"/>
        <v>nul</v>
      </c>
      <c r="P299" s="4" t="str">
        <f t="shared" si="91"/>
        <v>nul</v>
      </c>
      <c r="Q299" s="8">
        <f t="shared" si="92"/>
        <v>0</v>
      </c>
      <c r="R299" s="8">
        <f t="shared" si="93"/>
        <v>0</v>
      </c>
      <c r="S299" s="4" t="str">
        <f t="shared" si="94"/>
        <v>aucune</v>
      </c>
      <c r="T299" s="4" t="str">
        <f t="shared" si="84"/>
        <v>aucune</v>
      </c>
      <c r="U299" s="4" t="str">
        <f t="shared" si="85"/>
        <v>aucune</v>
      </c>
      <c r="V299" s="4" t="str">
        <f t="shared" si="95"/>
        <v>non</v>
      </c>
      <c r="W299" s="4" t="str">
        <f t="shared" si="96"/>
        <v>non</v>
      </c>
      <c r="X299" s="4" t="str">
        <f t="shared" si="97"/>
        <v>non</v>
      </c>
      <c r="Y299" s="4" t="str">
        <f t="shared" si="98"/>
        <v>non</v>
      </c>
      <c r="Z299" s="4" t="str">
        <f t="shared" si="99"/>
        <v>non</v>
      </c>
      <c r="AA299" s="4" t="str">
        <f t="shared" si="100"/>
        <v>non</v>
      </c>
      <c r="AB299" s="4" t="str">
        <f t="shared" si="101"/>
        <v>non</v>
      </c>
      <c r="AC299" s="4" t="str">
        <f t="shared" si="102"/>
        <v>non</v>
      </c>
      <c r="AD299" s="4" t="str">
        <f t="shared" si="103"/>
        <v>non</v>
      </c>
      <c r="AE299" s="4" t="str">
        <f t="shared" si="104"/>
        <v>non</v>
      </c>
    </row>
    <row r="300" spans="1:31">
      <c r="A300" s="22" t="s">
        <v>24</v>
      </c>
      <c r="B300" s="5"/>
      <c r="C300" s="5"/>
      <c r="D300" s="4"/>
      <c r="E300" s="8"/>
      <c r="F300" s="8"/>
      <c r="G300" s="8" t="str">
        <f t="shared" si="86"/>
        <v>-</v>
      </c>
      <c r="H300" s="4"/>
      <c r="I300" s="4"/>
      <c r="J300" s="8"/>
      <c r="K300" s="8"/>
      <c r="L300" s="6" t="str">
        <f t="shared" si="87"/>
        <v>-</v>
      </c>
      <c r="M300" s="4" t="str">
        <f t="shared" si="88"/>
        <v>oui</v>
      </c>
      <c r="N300" s="4" t="str">
        <f t="shared" si="89"/>
        <v>oui</v>
      </c>
      <c r="O300" s="4" t="str">
        <f t="shared" si="90"/>
        <v>nul</v>
      </c>
      <c r="P300" s="4" t="str">
        <f t="shared" si="91"/>
        <v>nul</v>
      </c>
      <c r="Q300" s="8">
        <f t="shared" si="92"/>
        <v>0</v>
      </c>
      <c r="R300" s="8">
        <f t="shared" si="93"/>
        <v>0</v>
      </c>
      <c r="S300" s="4" t="str">
        <f t="shared" si="94"/>
        <v>aucune</v>
      </c>
      <c r="T300" s="4" t="str">
        <f t="shared" si="84"/>
        <v>aucune</v>
      </c>
      <c r="U300" s="4" t="str">
        <f t="shared" si="85"/>
        <v>aucune</v>
      </c>
      <c r="V300" s="4" t="str">
        <f t="shared" si="95"/>
        <v>non</v>
      </c>
      <c r="W300" s="4" t="str">
        <f t="shared" si="96"/>
        <v>non</v>
      </c>
      <c r="X300" s="4" t="str">
        <f t="shared" si="97"/>
        <v>non</v>
      </c>
      <c r="Y300" s="4" t="str">
        <f t="shared" si="98"/>
        <v>non</v>
      </c>
      <c r="Z300" s="4" t="str">
        <f t="shared" si="99"/>
        <v>non</v>
      </c>
      <c r="AA300" s="4" t="str">
        <f t="shared" si="100"/>
        <v>non</v>
      </c>
      <c r="AB300" s="4" t="str">
        <f t="shared" si="101"/>
        <v>non</v>
      </c>
      <c r="AC300" s="4" t="str">
        <f t="shared" si="102"/>
        <v>non</v>
      </c>
      <c r="AD300" s="4" t="str">
        <f t="shared" si="103"/>
        <v>non</v>
      </c>
      <c r="AE300" s="4" t="str">
        <f t="shared" si="104"/>
        <v>non</v>
      </c>
    </row>
    <row r="301" spans="1:31">
      <c r="A301" s="22" t="s">
        <v>24</v>
      </c>
      <c r="B301" s="5"/>
      <c r="C301" s="5"/>
      <c r="D301" s="4"/>
      <c r="E301" s="8"/>
      <c r="F301" s="8"/>
      <c r="G301" s="8" t="str">
        <f t="shared" si="86"/>
        <v>-</v>
      </c>
      <c r="H301" s="4"/>
      <c r="I301" s="4"/>
      <c r="J301" s="8"/>
      <c r="K301" s="8"/>
      <c r="L301" s="6" t="str">
        <f t="shared" si="87"/>
        <v>-</v>
      </c>
      <c r="M301" s="4" t="str">
        <f t="shared" si="88"/>
        <v>oui</v>
      </c>
      <c r="N301" s="4" t="str">
        <f t="shared" si="89"/>
        <v>oui</v>
      </c>
      <c r="O301" s="4" t="str">
        <f t="shared" si="90"/>
        <v>nul</v>
      </c>
      <c r="P301" s="4" t="str">
        <f t="shared" si="91"/>
        <v>nul</v>
      </c>
      <c r="Q301" s="8">
        <f t="shared" si="92"/>
        <v>0</v>
      </c>
      <c r="R301" s="8">
        <f t="shared" si="93"/>
        <v>0</v>
      </c>
      <c r="S301" s="4" t="str">
        <f t="shared" si="94"/>
        <v>aucune</v>
      </c>
      <c r="T301" s="4" t="str">
        <f t="shared" si="84"/>
        <v>aucune</v>
      </c>
      <c r="U301" s="4" t="str">
        <f t="shared" si="85"/>
        <v>aucune</v>
      </c>
      <c r="V301" s="4" t="str">
        <f t="shared" si="95"/>
        <v>non</v>
      </c>
      <c r="W301" s="4" t="str">
        <f t="shared" si="96"/>
        <v>non</v>
      </c>
      <c r="X301" s="4" t="str">
        <f t="shared" si="97"/>
        <v>non</v>
      </c>
      <c r="Y301" s="4" t="str">
        <f t="shared" si="98"/>
        <v>non</v>
      </c>
      <c r="Z301" s="4" t="str">
        <f t="shared" si="99"/>
        <v>non</v>
      </c>
      <c r="AA301" s="4" t="str">
        <f t="shared" si="100"/>
        <v>non</v>
      </c>
      <c r="AB301" s="4" t="str">
        <f t="shared" si="101"/>
        <v>non</v>
      </c>
      <c r="AC301" s="4" t="str">
        <f t="shared" si="102"/>
        <v>non</v>
      </c>
      <c r="AD301" s="4" t="str">
        <f t="shared" si="103"/>
        <v>non</v>
      </c>
      <c r="AE301" s="4" t="str">
        <f t="shared" si="104"/>
        <v>non</v>
      </c>
    </row>
    <row r="302" spans="1:31">
      <c r="A302" s="22" t="s">
        <v>24</v>
      </c>
      <c r="B302" s="5"/>
      <c r="C302" s="5"/>
      <c r="D302" s="4"/>
      <c r="E302" s="8"/>
      <c r="F302" s="8"/>
      <c r="G302" s="8" t="str">
        <f t="shared" si="86"/>
        <v>-</v>
      </c>
      <c r="H302" s="4"/>
      <c r="I302" s="4"/>
      <c r="J302" s="8"/>
      <c r="K302" s="8"/>
      <c r="L302" s="6" t="str">
        <f t="shared" si="87"/>
        <v>-</v>
      </c>
      <c r="M302" s="4" t="str">
        <f t="shared" si="88"/>
        <v>oui</v>
      </c>
      <c r="N302" s="4" t="str">
        <f t="shared" si="89"/>
        <v>oui</v>
      </c>
      <c r="O302" s="4" t="str">
        <f t="shared" si="90"/>
        <v>nul</v>
      </c>
      <c r="P302" s="4" t="str">
        <f t="shared" si="91"/>
        <v>nul</v>
      </c>
      <c r="Q302" s="8">
        <f t="shared" si="92"/>
        <v>0</v>
      </c>
      <c r="R302" s="8">
        <f t="shared" si="93"/>
        <v>0</v>
      </c>
      <c r="S302" s="4" t="str">
        <f t="shared" si="94"/>
        <v>aucune</v>
      </c>
      <c r="T302" s="4" t="str">
        <f t="shared" si="84"/>
        <v>aucune</v>
      </c>
      <c r="U302" s="4" t="str">
        <f t="shared" si="85"/>
        <v>aucune</v>
      </c>
      <c r="V302" s="4" t="str">
        <f t="shared" si="95"/>
        <v>non</v>
      </c>
      <c r="W302" s="4" t="str">
        <f t="shared" si="96"/>
        <v>non</v>
      </c>
      <c r="X302" s="4" t="str">
        <f t="shared" si="97"/>
        <v>non</v>
      </c>
      <c r="Y302" s="4" t="str">
        <f t="shared" si="98"/>
        <v>non</v>
      </c>
      <c r="Z302" s="4" t="str">
        <f t="shared" si="99"/>
        <v>non</v>
      </c>
      <c r="AA302" s="4" t="str">
        <f t="shared" si="100"/>
        <v>non</v>
      </c>
      <c r="AB302" s="4" t="str">
        <f t="shared" si="101"/>
        <v>non</v>
      </c>
      <c r="AC302" s="4" t="str">
        <f t="shared" si="102"/>
        <v>non</v>
      </c>
      <c r="AD302" s="4" t="str">
        <f t="shared" si="103"/>
        <v>non</v>
      </c>
      <c r="AE302" s="4" t="str">
        <f t="shared" si="104"/>
        <v>non</v>
      </c>
    </row>
    <row r="303" spans="1:31">
      <c r="A303" s="22" t="s">
        <v>24</v>
      </c>
      <c r="B303" s="5"/>
      <c r="C303" s="5"/>
      <c r="D303" s="4"/>
      <c r="E303" s="8"/>
      <c r="F303" s="8"/>
      <c r="G303" s="8" t="str">
        <f t="shared" si="86"/>
        <v>-</v>
      </c>
      <c r="H303" s="4"/>
      <c r="I303" s="4"/>
      <c r="J303" s="8"/>
      <c r="K303" s="8"/>
      <c r="L303" s="6" t="str">
        <f t="shared" si="87"/>
        <v>-</v>
      </c>
      <c r="M303" s="4" t="str">
        <f t="shared" si="88"/>
        <v>oui</v>
      </c>
      <c r="N303" s="4" t="str">
        <f t="shared" si="89"/>
        <v>oui</v>
      </c>
      <c r="O303" s="4" t="str">
        <f t="shared" si="90"/>
        <v>nul</v>
      </c>
      <c r="P303" s="4" t="str">
        <f t="shared" si="91"/>
        <v>nul</v>
      </c>
      <c r="Q303" s="8">
        <f t="shared" si="92"/>
        <v>0</v>
      </c>
      <c r="R303" s="8">
        <f t="shared" si="93"/>
        <v>0</v>
      </c>
      <c r="S303" s="4" t="str">
        <f t="shared" si="94"/>
        <v>aucune</v>
      </c>
      <c r="T303" s="4" t="str">
        <f t="shared" si="84"/>
        <v>aucune</v>
      </c>
      <c r="U303" s="4" t="str">
        <f t="shared" si="85"/>
        <v>aucune</v>
      </c>
      <c r="V303" s="4" t="str">
        <f t="shared" si="95"/>
        <v>non</v>
      </c>
      <c r="W303" s="4" t="str">
        <f t="shared" si="96"/>
        <v>non</v>
      </c>
      <c r="X303" s="4" t="str">
        <f t="shared" si="97"/>
        <v>non</v>
      </c>
      <c r="Y303" s="4" t="str">
        <f t="shared" si="98"/>
        <v>non</v>
      </c>
      <c r="Z303" s="4" t="str">
        <f t="shared" si="99"/>
        <v>non</v>
      </c>
      <c r="AA303" s="4" t="str">
        <f t="shared" si="100"/>
        <v>non</v>
      </c>
      <c r="AB303" s="4" t="str">
        <f t="shared" si="101"/>
        <v>non</v>
      </c>
      <c r="AC303" s="4" t="str">
        <f t="shared" si="102"/>
        <v>non</v>
      </c>
      <c r="AD303" s="4" t="str">
        <f t="shared" si="103"/>
        <v>non</v>
      </c>
      <c r="AE303" s="4" t="str">
        <f t="shared" si="104"/>
        <v>non</v>
      </c>
    </row>
    <row r="304" spans="1:31">
      <c r="A304" s="22" t="s">
        <v>24</v>
      </c>
      <c r="B304" s="5"/>
      <c r="C304" s="5"/>
      <c r="D304" s="4"/>
      <c r="E304" s="8"/>
      <c r="F304" s="8"/>
      <c r="G304" s="8" t="str">
        <f t="shared" si="86"/>
        <v>-</v>
      </c>
      <c r="H304" s="4"/>
      <c r="I304" s="4"/>
      <c r="J304" s="8"/>
      <c r="K304" s="8"/>
      <c r="L304" s="6" t="str">
        <f t="shared" si="87"/>
        <v>-</v>
      </c>
      <c r="M304" s="4" t="str">
        <f t="shared" si="88"/>
        <v>oui</v>
      </c>
      <c r="N304" s="4" t="str">
        <f t="shared" si="89"/>
        <v>oui</v>
      </c>
      <c r="O304" s="4" t="str">
        <f t="shared" si="90"/>
        <v>nul</v>
      </c>
      <c r="P304" s="4" t="str">
        <f t="shared" si="91"/>
        <v>nul</v>
      </c>
      <c r="Q304" s="8">
        <f t="shared" si="92"/>
        <v>0</v>
      </c>
      <c r="R304" s="8">
        <f t="shared" si="93"/>
        <v>0</v>
      </c>
      <c r="S304" s="4" t="str">
        <f t="shared" si="94"/>
        <v>aucune</v>
      </c>
      <c r="T304" s="4" t="str">
        <f t="shared" si="84"/>
        <v>aucune</v>
      </c>
      <c r="U304" s="4" t="str">
        <f t="shared" si="85"/>
        <v>aucune</v>
      </c>
      <c r="V304" s="4" t="str">
        <f t="shared" si="95"/>
        <v>non</v>
      </c>
      <c r="W304" s="4" t="str">
        <f t="shared" si="96"/>
        <v>non</v>
      </c>
      <c r="X304" s="4" t="str">
        <f t="shared" si="97"/>
        <v>non</v>
      </c>
      <c r="Y304" s="4" t="str">
        <f t="shared" si="98"/>
        <v>non</v>
      </c>
      <c r="Z304" s="4" t="str">
        <f t="shared" si="99"/>
        <v>non</v>
      </c>
      <c r="AA304" s="4" t="str">
        <f t="shared" si="100"/>
        <v>non</v>
      </c>
      <c r="AB304" s="4" t="str">
        <f t="shared" si="101"/>
        <v>non</v>
      </c>
      <c r="AC304" s="4" t="str">
        <f t="shared" si="102"/>
        <v>non</v>
      </c>
      <c r="AD304" s="4" t="str">
        <f t="shared" si="103"/>
        <v>non</v>
      </c>
      <c r="AE304" s="4" t="str">
        <f t="shared" si="104"/>
        <v>non</v>
      </c>
    </row>
    <row r="305" spans="1:31">
      <c r="A305" s="22" t="s">
        <v>24</v>
      </c>
      <c r="B305" s="5"/>
      <c r="C305" s="5"/>
      <c r="D305" s="4"/>
      <c r="E305" s="8"/>
      <c r="F305" s="8"/>
      <c r="G305" s="8" t="str">
        <f t="shared" si="86"/>
        <v>-</v>
      </c>
      <c r="H305" s="4"/>
      <c r="I305" s="4"/>
      <c r="J305" s="8"/>
      <c r="K305" s="8"/>
      <c r="L305" s="6" t="str">
        <f t="shared" si="87"/>
        <v>-</v>
      </c>
      <c r="M305" s="4" t="str">
        <f t="shared" si="88"/>
        <v>oui</v>
      </c>
      <c r="N305" s="4" t="str">
        <f t="shared" si="89"/>
        <v>oui</v>
      </c>
      <c r="O305" s="4" t="str">
        <f t="shared" si="90"/>
        <v>nul</v>
      </c>
      <c r="P305" s="4" t="str">
        <f t="shared" si="91"/>
        <v>nul</v>
      </c>
      <c r="Q305" s="8">
        <f t="shared" si="92"/>
        <v>0</v>
      </c>
      <c r="R305" s="8">
        <f t="shared" si="93"/>
        <v>0</v>
      </c>
      <c r="S305" s="4" t="str">
        <f t="shared" si="94"/>
        <v>aucune</v>
      </c>
      <c r="T305" s="4" t="str">
        <f t="shared" si="84"/>
        <v>aucune</v>
      </c>
      <c r="U305" s="4" t="str">
        <f t="shared" si="85"/>
        <v>aucune</v>
      </c>
      <c r="V305" s="4" t="str">
        <f t="shared" si="95"/>
        <v>non</v>
      </c>
      <c r="W305" s="4" t="str">
        <f t="shared" si="96"/>
        <v>non</v>
      </c>
      <c r="X305" s="4" t="str">
        <f t="shared" si="97"/>
        <v>non</v>
      </c>
      <c r="Y305" s="4" t="str">
        <f t="shared" si="98"/>
        <v>non</v>
      </c>
      <c r="Z305" s="4" t="str">
        <f t="shared" si="99"/>
        <v>non</v>
      </c>
      <c r="AA305" s="4" t="str">
        <f t="shared" si="100"/>
        <v>non</v>
      </c>
      <c r="AB305" s="4" t="str">
        <f t="shared" si="101"/>
        <v>non</v>
      </c>
      <c r="AC305" s="4" t="str">
        <f t="shared" si="102"/>
        <v>non</v>
      </c>
      <c r="AD305" s="4" t="str">
        <f t="shared" si="103"/>
        <v>non</v>
      </c>
      <c r="AE305" s="4" t="str">
        <f t="shared" si="104"/>
        <v>non</v>
      </c>
    </row>
    <row r="306" spans="1:31">
      <c r="A306" s="22" t="s">
        <v>24</v>
      </c>
      <c r="B306" s="5"/>
      <c r="C306" s="5"/>
      <c r="D306" s="4"/>
      <c r="E306" s="8"/>
      <c r="F306" s="8"/>
      <c r="G306" s="8" t="str">
        <f t="shared" si="86"/>
        <v>-</v>
      </c>
      <c r="H306" s="4"/>
      <c r="I306" s="4"/>
      <c r="J306" s="8"/>
      <c r="K306" s="8"/>
      <c r="L306" s="6" t="str">
        <f t="shared" si="87"/>
        <v>-</v>
      </c>
      <c r="M306" s="4" t="str">
        <f t="shared" si="88"/>
        <v>oui</v>
      </c>
      <c r="N306" s="4" t="str">
        <f t="shared" si="89"/>
        <v>oui</v>
      </c>
      <c r="O306" s="4" t="str">
        <f t="shared" si="90"/>
        <v>nul</v>
      </c>
      <c r="P306" s="4" t="str">
        <f t="shared" si="91"/>
        <v>nul</v>
      </c>
      <c r="Q306" s="8">
        <f t="shared" si="92"/>
        <v>0</v>
      </c>
      <c r="R306" s="8">
        <f t="shared" si="93"/>
        <v>0</v>
      </c>
      <c r="S306" s="4" t="str">
        <f t="shared" si="94"/>
        <v>aucune</v>
      </c>
      <c r="T306" s="4" t="str">
        <f t="shared" si="84"/>
        <v>aucune</v>
      </c>
      <c r="U306" s="4" t="str">
        <f t="shared" si="85"/>
        <v>aucune</v>
      </c>
      <c r="V306" s="4" t="str">
        <f t="shared" si="95"/>
        <v>non</v>
      </c>
      <c r="W306" s="4" t="str">
        <f t="shared" si="96"/>
        <v>non</v>
      </c>
      <c r="X306" s="4" t="str">
        <f t="shared" si="97"/>
        <v>non</v>
      </c>
      <c r="Y306" s="4" t="str">
        <f t="shared" si="98"/>
        <v>non</v>
      </c>
      <c r="Z306" s="4" t="str">
        <f t="shared" si="99"/>
        <v>non</v>
      </c>
      <c r="AA306" s="4" t="str">
        <f t="shared" si="100"/>
        <v>non</v>
      </c>
      <c r="AB306" s="4" t="str">
        <f t="shared" si="101"/>
        <v>non</v>
      </c>
      <c r="AC306" s="4" t="str">
        <f t="shared" si="102"/>
        <v>non</v>
      </c>
      <c r="AD306" s="4" t="str">
        <f t="shared" si="103"/>
        <v>non</v>
      </c>
      <c r="AE306" s="4" t="str">
        <f t="shared" si="104"/>
        <v>non</v>
      </c>
    </row>
    <row r="307" spans="1:31">
      <c r="A307" s="22" t="s">
        <v>24</v>
      </c>
      <c r="B307" s="5"/>
      <c r="C307" s="5"/>
      <c r="D307" s="4"/>
      <c r="E307" s="8"/>
      <c r="F307" s="8"/>
      <c r="G307" s="8" t="str">
        <f t="shared" si="86"/>
        <v>-</v>
      </c>
      <c r="H307" s="4"/>
      <c r="I307" s="4"/>
      <c r="J307" s="8"/>
      <c r="K307" s="8"/>
      <c r="L307" s="6" t="str">
        <f t="shared" si="87"/>
        <v>-</v>
      </c>
      <c r="M307" s="4" t="str">
        <f t="shared" si="88"/>
        <v>oui</v>
      </c>
      <c r="N307" s="4" t="str">
        <f t="shared" si="89"/>
        <v>oui</v>
      </c>
      <c r="O307" s="4" t="str">
        <f t="shared" si="90"/>
        <v>nul</v>
      </c>
      <c r="P307" s="4" t="str">
        <f t="shared" si="91"/>
        <v>nul</v>
      </c>
      <c r="Q307" s="8">
        <f t="shared" si="92"/>
        <v>0</v>
      </c>
      <c r="R307" s="8">
        <f t="shared" si="93"/>
        <v>0</v>
      </c>
      <c r="S307" s="4" t="str">
        <f t="shared" si="94"/>
        <v>aucune</v>
      </c>
      <c r="T307" s="4" t="str">
        <f t="shared" si="84"/>
        <v>aucune</v>
      </c>
      <c r="U307" s="4" t="str">
        <f t="shared" si="85"/>
        <v>aucune</v>
      </c>
      <c r="V307" s="4" t="str">
        <f t="shared" si="95"/>
        <v>non</v>
      </c>
      <c r="W307" s="4" t="str">
        <f t="shared" si="96"/>
        <v>non</v>
      </c>
      <c r="X307" s="4" t="str">
        <f t="shared" si="97"/>
        <v>non</v>
      </c>
      <c r="Y307" s="4" t="str">
        <f t="shared" si="98"/>
        <v>non</v>
      </c>
      <c r="Z307" s="4" t="str">
        <f t="shared" si="99"/>
        <v>non</v>
      </c>
      <c r="AA307" s="4" t="str">
        <f t="shared" si="100"/>
        <v>non</v>
      </c>
      <c r="AB307" s="4" t="str">
        <f t="shared" si="101"/>
        <v>non</v>
      </c>
      <c r="AC307" s="4" t="str">
        <f t="shared" si="102"/>
        <v>non</v>
      </c>
      <c r="AD307" s="4" t="str">
        <f t="shared" si="103"/>
        <v>non</v>
      </c>
      <c r="AE307" s="4" t="str">
        <f t="shared" si="104"/>
        <v>non</v>
      </c>
    </row>
    <row r="308" spans="1:31">
      <c r="A308" s="22" t="s">
        <v>24</v>
      </c>
      <c r="B308" s="5"/>
      <c r="C308" s="5"/>
      <c r="D308" s="4"/>
      <c r="E308" s="8"/>
      <c r="F308" s="8"/>
      <c r="G308" s="8" t="str">
        <f t="shared" si="86"/>
        <v>-</v>
      </c>
      <c r="H308" s="4"/>
      <c r="I308" s="4"/>
      <c r="J308" s="8"/>
      <c r="K308" s="8"/>
      <c r="L308" s="6" t="str">
        <f t="shared" si="87"/>
        <v>-</v>
      </c>
      <c r="M308" s="4" t="str">
        <f t="shared" si="88"/>
        <v>oui</v>
      </c>
      <c r="N308" s="4" t="str">
        <f t="shared" si="89"/>
        <v>oui</v>
      </c>
      <c r="O308" s="4" t="str">
        <f t="shared" si="90"/>
        <v>nul</v>
      </c>
      <c r="P308" s="4" t="str">
        <f t="shared" si="91"/>
        <v>nul</v>
      </c>
      <c r="Q308" s="8">
        <f t="shared" si="92"/>
        <v>0</v>
      </c>
      <c r="R308" s="8">
        <f t="shared" si="93"/>
        <v>0</v>
      </c>
      <c r="S308" s="4" t="str">
        <f t="shared" si="94"/>
        <v>aucune</v>
      </c>
      <c r="T308" s="4" t="str">
        <f t="shared" si="84"/>
        <v>aucune</v>
      </c>
      <c r="U308" s="4" t="str">
        <f t="shared" si="85"/>
        <v>aucune</v>
      </c>
      <c r="V308" s="4" t="str">
        <f t="shared" si="95"/>
        <v>non</v>
      </c>
      <c r="W308" s="4" t="str">
        <f t="shared" si="96"/>
        <v>non</v>
      </c>
      <c r="X308" s="4" t="str">
        <f t="shared" si="97"/>
        <v>non</v>
      </c>
      <c r="Y308" s="4" t="str">
        <f t="shared" si="98"/>
        <v>non</v>
      </c>
      <c r="Z308" s="4" t="str">
        <f t="shared" si="99"/>
        <v>non</v>
      </c>
      <c r="AA308" s="4" t="str">
        <f t="shared" si="100"/>
        <v>non</v>
      </c>
      <c r="AB308" s="4" t="str">
        <f t="shared" si="101"/>
        <v>non</v>
      </c>
      <c r="AC308" s="4" t="str">
        <f t="shared" si="102"/>
        <v>non</v>
      </c>
      <c r="AD308" s="4" t="str">
        <f t="shared" si="103"/>
        <v>non</v>
      </c>
      <c r="AE308" s="4" t="str">
        <f t="shared" si="104"/>
        <v>non</v>
      </c>
    </row>
    <row r="309" spans="1:31">
      <c r="A309" s="22" t="s">
        <v>24</v>
      </c>
      <c r="B309" s="5"/>
      <c r="C309" s="5"/>
      <c r="D309" s="4"/>
      <c r="E309" s="8"/>
      <c r="F309" s="8"/>
      <c r="G309" s="8" t="str">
        <f t="shared" si="86"/>
        <v>-</v>
      </c>
      <c r="H309" s="4"/>
      <c r="I309" s="4"/>
      <c r="J309" s="8"/>
      <c r="K309" s="8"/>
      <c r="L309" s="6" t="str">
        <f t="shared" si="87"/>
        <v>-</v>
      </c>
      <c r="M309" s="4" t="str">
        <f t="shared" si="88"/>
        <v>oui</v>
      </c>
      <c r="N309" s="4" t="str">
        <f t="shared" si="89"/>
        <v>oui</v>
      </c>
      <c r="O309" s="4" t="str">
        <f t="shared" si="90"/>
        <v>nul</v>
      </c>
      <c r="P309" s="4" t="str">
        <f t="shared" si="91"/>
        <v>nul</v>
      </c>
      <c r="Q309" s="8">
        <f t="shared" si="92"/>
        <v>0</v>
      </c>
      <c r="R309" s="8">
        <f t="shared" si="93"/>
        <v>0</v>
      </c>
      <c r="S309" s="4" t="str">
        <f t="shared" si="94"/>
        <v>aucune</v>
      </c>
      <c r="T309" s="4" t="str">
        <f t="shared" si="84"/>
        <v>aucune</v>
      </c>
      <c r="U309" s="4" t="str">
        <f t="shared" si="85"/>
        <v>aucune</v>
      </c>
      <c r="V309" s="4" t="str">
        <f t="shared" si="95"/>
        <v>non</v>
      </c>
      <c r="W309" s="4" t="str">
        <f t="shared" si="96"/>
        <v>non</v>
      </c>
      <c r="X309" s="4" t="str">
        <f t="shared" si="97"/>
        <v>non</v>
      </c>
      <c r="Y309" s="4" t="str">
        <f t="shared" si="98"/>
        <v>non</v>
      </c>
      <c r="Z309" s="4" t="str">
        <f t="shared" si="99"/>
        <v>non</v>
      </c>
      <c r="AA309" s="4" t="str">
        <f t="shared" si="100"/>
        <v>non</v>
      </c>
      <c r="AB309" s="4" t="str">
        <f t="shared" si="101"/>
        <v>non</v>
      </c>
      <c r="AC309" s="4" t="str">
        <f t="shared" si="102"/>
        <v>non</v>
      </c>
      <c r="AD309" s="4" t="str">
        <f t="shared" si="103"/>
        <v>non</v>
      </c>
      <c r="AE309" s="4" t="str">
        <f t="shared" si="104"/>
        <v>non</v>
      </c>
    </row>
    <row r="310" spans="1:31">
      <c r="A310" s="22" t="s">
        <v>24</v>
      </c>
      <c r="B310" s="5"/>
      <c r="C310" s="5"/>
      <c r="D310" s="4"/>
      <c r="E310" s="8"/>
      <c r="F310" s="8"/>
      <c r="G310" s="8" t="str">
        <f t="shared" si="86"/>
        <v>-</v>
      </c>
      <c r="H310" s="4"/>
      <c r="I310" s="4"/>
      <c r="J310" s="8"/>
      <c r="K310" s="8"/>
      <c r="L310" s="6" t="str">
        <f t="shared" si="87"/>
        <v>-</v>
      </c>
      <c r="M310" s="4" t="str">
        <f t="shared" si="88"/>
        <v>oui</v>
      </c>
      <c r="N310" s="4" t="str">
        <f t="shared" si="89"/>
        <v>oui</v>
      </c>
      <c r="O310" s="4" t="str">
        <f t="shared" si="90"/>
        <v>nul</v>
      </c>
      <c r="P310" s="4" t="str">
        <f t="shared" si="91"/>
        <v>nul</v>
      </c>
      <c r="Q310" s="8">
        <f t="shared" si="92"/>
        <v>0</v>
      </c>
      <c r="R310" s="8">
        <f t="shared" si="93"/>
        <v>0</v>
      </c>
      <c r="S310" s="4" t="str">
        <f t="shared" si="94"/>
        <v>aucune</v>
      </c>
      <c r="T310" s="4" t="str">
        <f t="shared" si="84"/>
        <v>aucune</v>
      </c>
      <c r="U310" s="4" t="str">
        <f t="shared" si="85"/>
        <v>aucune</v>
      </c>
      <c r="V310" s="4" t="str">
        <f t="shared" si="95"/>
        <v>non</v>
      </c>
      <c r="W310" s="4" t="str">
        <f t="shared" si="96"/>
        <v>non</v>
      </c>
      <c r="X310" s="4" t="str">
        <f t="shared" si="97"/>
        <v>non</v>
      </c>
      <c r="Y310" s="4" t="str">
        <f t="shared" si="98"/>
        <v>non</v>
      </c>
      <c r="Z310" s="4" t="str">
        <f t="shared" si="99"/>
        <v>non</v>
      </c>
      <c r="AA310" s="4" t="str">
        <f t="shared" si="100"/>
        <v>non</v>
      </c>
      <c r="AB310" s="4" t="str">
        <f t="shared" si="101"/>
        <v>non</v>
      </c>
      <c r="AC310" s="4" t="str">
        <f t="shared" si="102"/>
        <v>non</v>
      </c>
      <c r="AD310" s="4" t="str">
        <f t="shared" si="103"/>
        <v>non</v>
      </c>
      <c r="AE310" s="4" t="str">
        <f t="shared" si="104"/>
        <v>non</v>
      </c>
    </row>
    <row r="311" spans="1:31">
      <c r="A311" s="22" t="s">
        <v>24</v>
      </c>
      <c r="B311" s="5"/>
      <c r="C311" s="5"/>
      <c r="D311" s="4"/>
      <c r="E311" s="8"/>
      <c r="F311" s="8"/>
      <c r="G311" s="8" t="str">
        <f t="shared" si="86"/>
        <v>-</v>
      </c>
      <c r="H311" s="4"/>
      <c r="I311" s="4"/>
      <c r="J311" s="8"/>
      <c r="K311" s="8"/>
      <c r="L311" s="6" t="str">
        <f t="shared" si="87"/>
        <v>-</v>
      </c>
      <c r="M311" s="4" t="str">
        <f t="shared" si="88"/>
        <v>oui</v>
      </c>
      <c r="N311" s="4" t="str">
        <f t="shared" si="89"/>
        <v>oui</v>
      </c>
      <c r="O311" s="4" t="str">
        <f t="shared" si="90"/>
        <v>nul</v>
      </c>
      <c r="P311" s="4" t="str">
        <f t="shared" si="91"/>
        <v>nul</v>
      </c>
      <c r="Q311" s="8">
        <f t="shared" si="92"/>
        <v>0</v>
      </c>
      <c r="R311" s="8">
        <f t="shared" si="93"/>
        <v>0</v>
      </c>
      <c r="S311" s="4" t="str">
        <f t="shared" si="94"/>
        <v>aucune</v>
      </c>
      <c r="T311" s="4" t="str">
        <f t="shared" si="84"/>
        <v>aucune</v>
      </c>
      <c r="U311" s="4" t="str">
        <f t="shared" si="85"/>
        <v>aucune</v>
      </c>
      <c r="V311" s="4" t="str">
        <f t="shared" si="95"/>
        <v>non</v>
      </c>
      <c r="W311" s="4" t="str">
        <f t="shared" si="96"/>
        <v>non</v>
      </c>
      <c r="X311" s="4" t="str">
        <f t="shared" si="97"/>
        <v>non</v>
      </c>
      <c r="Y311" s="4" t="str">
        <f t="shared" si="98"/>
        <v>non</v>
      </c>
      <c r="Z311" s="4" t="str">
        <f t="shared" si="99"/>
        <v>non</v>
      </c>
      <c r="AA311" s="4" t="str">
        <f t="shared" si="100"/>
        <v>non</v>
      </c>
      <c r="AB311" s="4" t="str">
        <f t="shared" si="101"/>
        <v>non</v>
      </c>
      <c r="AC311" s="4" t="str">
        <f t="shared" si="102"/>
        <v>non</v>
      </c>
      <c r="AD311" s="4" t="str">
        <f t="shared" si="103"/>
        <v>non</v>
      </c>
      <c r="AE311" s="4" t="str">
        <f t="shared" si="104"/>
        <v>non</v>
      </c>
    </row>
    <row r="312" spans="1:31">
      <c r="A312" s="22" t="s">
        <v>24</v>
      </c>
      <c r="B312" s="5"/>
      <c r="C312" s="5"/>
      <c r="D312" s="4"/>
      <c r="E312" s="8"/>
      <c r="F312" s="8"/>
      <c r="G312" s="8" t="str">
        <f t="shared" si="86"/>
        <v>-</v>
      </c>
      <c r="H312" s="4"/>
      <c r="I312" s="4"/>
      <c r="J312" s="8"/>
      <c r="K312" s="8"/>
      <c r="L312" s="6" t="str">
        <f t="shared" si="87"/>
        <v>-</v>
      </c>
      <c r="M312" s="4" t="str">
        <f t="shared" si="88"/>
        <v>oui</v>
      </c>
      <c r="N312" s="4" t="str">
        <f t="shared" si="89"/>
        <v>oui</v>
      </c>
      <c r="O312" s="4" t="str">
        <f t="shared" si="90"/>
        <v>nul</v>
      </c>
      <c r="P312" s="4" t="str">
        <f t="shared" si="91"/>
        <v>nul</v>
      </c>
      <c r="Q312" s="8">
        <f t="shared" si="92"/>
        <v>0</v>
      </c>
      <c r="R312" s="8">
        <f t="shared" si="93"/>
        <v>0</v>
      </c>
      <c r="S312" s="4" t="str">
        <f t="shared" si="94"/>
        <v>aucune</v>
      </c>
      <c r="T312" s="4" t="str">
        <f t="shared" si="84"/>
        <v>aucune</v>
      </c>
      <c r="U312" s="4" t="str">
        <f t="shared" si="85"/>
        <v>aucune</v>
      </c>
      <c r="V312" s="4" t="str">
        <f t="shared" si="95"/>
        <v>non</v>
      </c>
      <c r="W312" s="4" t="str">
        <f t="shared" si="96"/>
        <v>non</v>
      </c>
      <c r="X312" s="4" t="str">
        <f t="shared" si="97"/>
        <v>non</v>
      </c>
      <c r="Y312" s="4" t="str">
        <f t="shared" si="98"/>
        <v>non</v>
      </c>
      <c r="Z312" s="4" t="str">
        <f t="shared" si="99"/>
        <v>non</v>
      </c>
      <c r="AA312" s="4" t="str">
        <f t="shared" si="100"/>
        <v>non</v>
      </c>
      <c r="AB312" s="4" t="str">
        <f t="shared" si="101"/>
        <v>non</v>
      </c>
      <c r="AC312" s="4" t="str">
        <f t="shared" si="102"/>
        <v>non</v>
      </c>
      <c r="AD312" s="4" t="str">
        <f t="shared" si="103"/>
        <v>non</v>
      </c>
      <c r="AE312" s="4" t="str">
        <f t="shared" si="104"/>
        <v>non</v>
      </c>
    </row>
    <row r="313" spans="1:31">
      <c r="A313" s="22" t="s">
        <v>24</v>
      </c>
      <c r="B313" s="5"/>
      <c r="C313" s="5"/>
      <c r="D313" s="4"/>
      <c r="E313" s="8"/>
      <c r="F313" s="8"/>
      <c r="G313" s="8" t="str">
        <f t="shared" si="86"/>
        <v>-</v>
      </c>
      <c r="H313" s="4"/>
      <c r="I313" s="4"/>
      <c r="J313" s="8"/>
      <c r="K313" s="8"/>
      <c r="L313" s="6" t="str">
        <f t="shared" si="87"/>
        <v>-</v>
      </c>
      <c r="M313" s="4" t="str">
        <f t="shared" si="88"/>
        <v>oui</v>
      </c>
      <c r="N313" s="4" t="str">
        <f t="shared" si="89"/>
        <v>oui</v>
      </c>
      <c r="O313" s="4" t="str">
        <f t="shared" si="90"/>
        <v>nul</v>
      </c>
      <c r="P313" s="4" t="str">
        <f t="shared" si="91"/>
        <v>nul</v>
      </c>
      <c r="Q313" s="8">
        <f t="shared" si="92"/>
        <v>0</v>
      </c>
      <c r="R313" s="8">
        <f t="shared" si="93"/>
        <v>0</v>
      </c>
      <c r="S313" s="4" t="str">
        <f t="shared" si="94"/>
        <v>aucune</v>
      </c>
      <c r="T313" s="4" t="str">
        <f t="shared" si="84"/>
        <v>aucune</v>
      </c>
      <c r="U313" s="4" t="str">
        <f t="shared" si="85"/>
        <v>aucune</v>
      </c>
      <c r="V313" s="4" t="str">
        <f t="shared" si="95"/>
        <v>non</v>
      </c>
      <c r="W313" s="4" t="str">
        <f t="shared" si="96"/>
        <v>non</v>
      </c>
      <c r="X313" s="4" t="str">
        <f t="shared" si="97"/>
        <v>non</v>
      </c>
      <c r="Y313" s="4" t="str">
        <f t="shared" si="98"/>
        <v>non</v>
      </c>
      <c r="Z313" s="4" t="str">
        <f t="shared" si="99"/>
        <v>non</v>
      </c>
      <c r="AA313" s="4" t="str">
        <f t="shared" si="100"/>
        <v>non</v>
      </c>
      <c r="AB313" s="4" t="str">
        <f t="shared" si="101"/>
        <v>non</v>
      </c>
      <c r="AC313" s="4" t="str">
        <f t="shared" si="102"/>
        <v>non</v>
      </c>
      <c r="AD313" s="4" t="str">
        <f t="shared" si="103"/>
        <v>non</v>
      </c>
      <c r="AE313" s="4" t="str">
        <f t="shared" si="104"/>
        <v>non</v>
      </c>
    </row>
    <row r="314" spans="1:31">
      <c r="A314" s="22" t="s">
        <v>24</v>
      </c>
      <c r="B314" s="5"/>
      <c r="C314" s="5"/>
      <c r="D314" s="4"/>
      <c r="E314" s="8"/>
      <c r="F314" s="8"/>
      <c r="G314" s="8" t="str">
        <f t="shared" si="86"/>
        <v>-</v>
      </c>
      <c r="H314" s="4"/>
      <c r="I314" s="4"/>
      <c r="J314" s="8"/>
      <c r="K314" s="8"/>
      <c r="L314" s="6" t="str">
        <f t="shared" si="87"/>
        <v>-</v>
      </c>
      <c r="M314" s="4" t="str">
        <f t="shared" si="88"/>
        <v>oui</v>
      </c>
      <c r="N314" s="4" t="str">
        <f t="shared" si="89"/>
        <v>oui</v>
      </c>
      <c r="O314" s="4" t="str">
        <f t="shared" si="90"/>
        <v>nul</v>
      </c>
      <c r="P314" s="4" t="str">
        <f t="shared" si="91"/>
        <v>nul</v>
      </c>
      <c r="Q314" s="8">
        <f t="shared" si="92"/>
        <v>0</v>
      </c>
      <c r="R314" s="8">
        <f t="shared" si="93"/>
        <v>0</v>
      </c>
      <c r="S314" s="4" t="str">
        <f t="shared" si="94"/>
        <v>aucune</v>
      </c>
      <c r="T314" s="4" t="str">
        <f t="shared" si="84"/>
        <v>aucune</v>
      </c>
      <c r="U314" s="4" t="str">
        <f t="shared" si="85"/>
        <v>aucune</v>
      </c>
      <c r="V314" s="4" t="str">
        <f t="shared" si="95"/>
        <v>non</v>
      </c>
      <c r="W314" s="4" t="str">
        <f t="shared" si="96"/>
        <v>non</v>
      </c>
      <c r="X314" s="4" t="str">
        <f t="shared" si="97"/>
        <v>non</v>
      </c>
      <c r="Y314" s="4" t="str">
        <f t="shared" si="98"/>
        <v>non</v>
      </c>
      <c r="Z314" s="4" t="str">
        <f t="shared" si="99"/>
        <v>non</v>
      </c>
      <c r="AA314" s="4" t="str">
        <f t="shared" si="100"/>
        <v>non</v>
      </c>
      <c r="AB314" s="4" t="str">
        <f t="shared" si="101"/>
        <v>non</v>
      </c>
      <c r="AC314" s="4" t="str">
        <f t="shared" si="102"/>
        <v>non</v>
      </c>
      <c r="AD314" s="4" t="str">
        <f t="shared" si="103"/>
        <v>non</v>
      </c>
      <c r="AE314" s="4" t="str">
        <f t="shared" si="104"/>
        <v>non</v>
      </c>
    </row>
    <row r="315" spans="1:31">
      <c r="A315" s="22" t="s">
        <v>24</v>
      </c>
      <c r="B315" s="5"/>
      <c r="C315" s="5"/>
      <c r="D315" s="4"/>
      <c r="E315" s="8"/>
      <c r="F315" s="8"/>
      <c r="G315" s="8" t="str">
        <f t="shared" si="86"/>
        <v>-</v>
      </c>
      <c r="H315" s="4"/>
      <c r="I315" s="4"/>
      <c r="J315" s="8"/>
      <c r="K315" s="8"/>
      <c r="L315" s="6" t="str">
        <f t="shared" si="87"/>
        <v>-</v>
      </c>
      <c r="M315" s="4" t="str">
        <f t="shared" si="88"/>
        <v>oui</v>
      </c>
      <c r="N315" s="4" t="str">
        <f t="shared" si="89"/>
        <v>oui</v>
      </c>
      <c r="O315" s="4" t="str">
        <f t="shared" si="90"/>
        <v>nul</v>
      </c>
      <c r="P315" s="4" t="str">
        <f t="shared" si="91"/>
        <v>nul</v>
      </c>
      <c r="Q315" s="8">
        <f t="shared" si="92"/>
        <v>0</v>
      </c>
      <c r="R315" s="8">
        <f t="shared" si="93"/>
        <v>0</v>
      </c>
      <c r="S315" s="4" t="str">
        <f t="shared" si="94"/>
        <v>aucune</v>
      </c>
      <c r="T315" s="4" t="str">
        <f t="shared" si="84"/>
        <v>aucune</v>
      </c>
      <c r="U315" s="4" t="str">
        <f t="shared" si="85"/>
        <v>aucune</v>
      </c>
      <c r="V315" s="4" t="str">
        <f t="shared" si="95"/>
        <v>non</v>
      </c>
      <c r="W315" s="4" t="str">
        <f t="shared" si="96"/>
        <v>non</v>
      </c>
      <c r="X315" s="4" t="str">
        <f t="shared" si="97"/>
        <v>non</v>
      </c>
      <c r="Y315" s="4" t="str">
        <f t="shared" si="98"/>
        <v>non</v>
      </c>
      <c r="Z315" s="4" t="str">
        <f t="shared" si="99"/>
        <v>non</v>
      </c>
      <c r="AA315" s="4" t="str">
        <f t="shared" si="100"/>
        <v>non</v>
      </c>
      <c r="AB315" s="4" t="str">
        <f t="shared" si="101"/>
        <v>non</v>
      </c>
      <c r="AC315" s="4" t="str">
        <f t="shared" si="102"/>
        <v>non</v>
      </c>
      <c r="AD315" s="4" t="str">
        <f t="shared" si="103"/>
        <v>non</v>
      </c>
      <c r="AE315" s="4" t="str">
        <f t="shared" si="104"/>
        <v>non</v>
      </c>
    </row>
    <row r="316" spans="1:31">
      <c r="A316" s="22" t="s">
        <v>24</v>
      </c>
      <c r="B316" s="5"/>
      <c r="C316" s="5"/>
      <c r="D316" s="4"/>
      <c r="E316" s="8"/>
      <c r="F316" s="8"/>
      <c r="G316" s="8" t="str">
        <f t="shared" si="86"/>
        <v>-</v>
      </c>
      <c r="H316" s="4"/>
      <c r="I316" s="4"/>
      <c r="J316" s="8"/>
      <c r="K316" s="8"/>
      <c r="L316" s="6" t="str">
        <f t="shared" si="87"/>
        <v>-</v>
      </c>
      <c r="M316" s="4" t="str">
        <f t="shared" si="88"/>
        <v>oui</v>
      </c>
      <c r="N316" s="4" t="str">
        <f t="shared" si="89"/>
        <v>oui</v>
      </c>
      <c r="O316" s="4" t="str">
        <f t="shared" si="90"/>
        <v>nul</v>
      </c>
      <c r="P316" s="4" t="str">
        <f t="shared" si="91"/>
        <v>nul</v>
      </c>
      <c r="Q316" s="8">
        <f t="shared" si="92"/>
        <v>0</v>
      </c>
      <c r="R316" s="8">
        <f t="shared" si="93"/>
        <v>0</v>
      </c>
      <c r="S316" s="4" t="str">
        <f t="shared" si="94"/>
        <v>aucune</v>
      </c>
      <c r="T316" s="4" t="str">
        <f t="shared" si="84"/>
        <v>aucune</v>
      </c>
      <c r="U316" s="4" t="str">
        <f t="shared" si="85"/>
        <v>aucune</v>
      </c>
      <c r="V316" s="4" t="str">
        <f t="shared" si="95"/>
        <v>non</v>
      </c>
      <c r="W316" s="4" t="str">
        <f t="shared" si="96"/>
        <v>non</v>
      </c>
      <c r="X316" s="4" t="str">
        <f t="shared" si="97"/>
        <v>non</v>
      </c>
      <c r="Y316" s="4" t="str">
        <f t="shared" si="98"/>
        <v>non</v>
      </c>
      <c r="Z316" s="4" t="str">
        <f t="shared" si="99"/>
        <v>non</v>
      </c>
      <c r="AA316" s="4" t="str">
        <f t="shared" si="100"/>
        <v>non</v>
      </c>
      <c r="AB316" s="4" t="str">
        <f t="shared" si="101"/>
        <v>non</v>
      </c>
      <c r="AC316" s="4" t="str">
        <f t="shared" si="102"/>
        <v>non</v>
      </c>
      <c r="AD316" s="4" t="str">
        <f t="shared" si="103"/>
        <v>non</v>
      </c>
      <c r="AE316" s="4" t="str">
        <f t="shared" si="104"/>
        <v>non</v>
      </c>
    </row>
    <row r="317" spans="1:31">
      <c r="A317" s="22" t="s">
        <v>24</v>
      </c>
      <c r="B317" s="5"/>
      <c r="C317" s="5"/>
      <c r="D317" s="4"/>
      <c r="E317" s="8"/>
      <c r="F317" s="8"/>
      <c r="G317" s="8" t="str">
        <f t="shared" si="86"/>
        <v>-</v>
      </c>
      <c r="H317" s="4"/>
      <c r="I317" s="4"/>
      <c r="J317" s="8"/>
      <c r="K317" s="8"/>
      <c r="L317" s="6" t="str">
        <f t="shared" si="87"/>
        <v>-</v>
      </c>
      <c r="M317" s="4" t="str">
        <f t="shared" si="88"/>
        <v>oui</v>
      </c>
      <c r="N317" s="4" t="str">
        <f t="shared" si="89"/>
        <v>oui</v>
      </c>
      <c r="O317" s="4" t="str">
        <f t="shared" si="90"/>
        <v>nul</v>
      </c>
      <c r="P317" s="4" t="str">
        <f t="shared" si="91"/>
        <v>nul</v>
      </c>
      <c r="Q317" s="8">
        <f t="shared" si="92"/>
        <v>0</v>
      </c>
      <c r="R317" s="8">
        <f t="shared" si="93"/>
        <v>0</v>
      </c>
      <c r="S317" s="4" t="str">
        <f t="shared" si="94"/>
        <v>aucune</v>
      </c>
      <c r="T317" s="4" t="str">
        <f t="shared" si="84"/>
        <v>aucune</v>
      </c>
      <c r="U317" s="4" t="str">
        <f t="shared" si="85"/>
        <v>aucune</v>
      </c>
      <c r="V317" s="4" t="str">
        <f t="shared" si="95"/>
        <v>non</v>
      </c>
      <c r="W317" s="4" t="str">
        <f t="shared" si="96"/>
        <v>non</v>
      </c>
      <c r="X317" s="4" t="str">
        <f t="shared" si="97"/>
        <v>non</v>
      </c>
      <c r="Y317" s="4" t="str">
        <f t="shared" si="98"/>
        <v>non</v>
      </c>
      <c r="Z317" s="4" t="str">
        <f t="shared" si="99"/>
        <v>non</v>
      </c>
      <c r="AA317" s="4" t="str">
        <f t="shared" si="100"/>
        <v>non</v>
      </c>
      <c r="AB317" s="4" t="str">
        <f t="shared" si="101"/>
        <v>non</v>
      </c>
      <c r="AC317" s="4" t="str">
        <f t="shared" si="102"/>
        <v>non</v>
      </c>
      <c r="AD317" s="4" t="str">
        <f t="shared" si="103"/>
        <v>non</v>
      </c>
      <c r="AE317" s="4" t="str">
        <f t="shared" si="104"/>
        <v>non</v>
      </c>
    </row>
    <row r="318" spans="1:31">
      <c r="A318" s="22" t="s">
        <v>24</v>
      </c>
      <c r="B318" s="5"/>
      <c r="C318" s="5"/>
      <c r="D318" s="4"/>
      <c r="E318" s="8"/>
      <c r="F318" s="8"/>
      <c r="G318" s="8" t="str">
        <f t="shared" si="86"/>
        <v>-</v>
      </c>
      <c r="H318" s="4"/>
      <c r="I318" s="4"/>
      <c r="J318" s="8"/>
      <c r="K318" s="8"/>
      <c r="L318" s="6" t="str">
        <f t="shared" si="87"/>
        <v>-</v>
      </c>
      <c r="M318" s="4" t="str">
        <f t="shared" si="88"/>
        <v>oui</v>
      </c>
      <c r="N318" s="4" t="str">
        <f t="shared" si="89"/>
        <v>oui</v>
      </c>
      <c r="O318" s="4" t="str">
        <f t="shared" si="90"/>
        <v>nul</v>
      </c>
      <c r="P318" s="4" t="str">
        <f t="shared" si="91"/>
        <v>nul</v>
      </c>
      <c r="Q318" s="8">
        <f t="shared" si="92"/>
        <v>0</v>
      </c>
      <c r="R318" s="8">
        <f t="shared" si="93"/>
        <v>0</v>
      </c>
      <c r="S318" s="4" t="str">
        <f t="shared" si="94"/>
        <v>aucune</v>
      </c>
      <c r="T318" s="4" t="str">
        <f t="shared" si="84"/>
        <v>aucune</v>
      </c>
      <c r="U318" s="4" t="str">
        <f t="shared" si="85"/>
        <v>aucune</v>
      </c>
      <c r="V318" s="4" t="str">
        <f t="shared" si="95"/>
        <v>non</v>
      </c>
      <c r="W318" s="4" t="str">
        <f t="shared" si="96"/>
        <v>non</v>
      </c>
      <c r="X318" s="4" t="str">
        <f t="shared" si="97"/>
        <v>non</v>
      </c>
      <c r="Y318" s="4" t="str">
        <f t="shared" si="98"/>
        <v>non</v>
      </c>
      <c r="Z318" s="4" t="str">
        <f t="shared" si="99"/>
        <v>non</v>
      </c>
      <c r="AA318" s="4" t="str">
        <f t="shared" si="100"/>
        <v>non</v>
      </c>
      <c r="AB318" s="4" t="str">
        <f t="shared" si="101"/>
        <v>non</v>
      </c>
      <c r="AC318" s="4" t="str">
        <f t="shared" si="102"/>
        <v>non</v>
      </c>
      <c r="AD318" s="4" t="str">
        <f t="shared" si="103"/>
        <v>non</v>
      </c>
      <c r="AE318" s="4" t="str">
        <f t="shared" si="104"/>
        <v>non</v>
      </c>
    </row>
    <row r="319" spans="1:31">
      <c r="A319" s="22" t="s">
        <v>24</v>
      </c>
      <c r="B319" s="5"/>
      <c r="C319" s="5"/>
      <c r="D319" s="4"/>
      <c r="E319" s="8"/>
      <c r="F319" s="8"/>
      <c r="G319" s="8" t="str">
        <f t="shared" si="86"/>
        <v>-</v>
      </c>
      <c r="H319" s="4"/>
      <c r="I319" s="4"/>
      <c r="J319" s="8"/>
      <c r="K319" s="8"/>
      <c r="L319" s="6" t="str">
        <f t="shared" si="87"/>
        <v>-</v>
      </c>
      <c r="M319" s="4" t="str">
        <f t="shared" si="88"/>
        <v>oui</v>
      </c>
      <c r="N319" s="4" t="str">
        <f t="shared" si="89"/>
        <v>oui</v>
      </c>
      <c r="O319" s="4" t="str">
        <f t="shared" si="90"/>
        <v>nul</v>
      </c>
      <c r="P319" s="4" t="str">
        <f t="shared" si="91"/>
        <v>nul</v>
      </c>
      <c r="Q319" s="8">
        <f t="shared" si="92"/>
        <v>0</v>
      </c>
      <c r="R319" s="8">
        <f t="shared" si="93"/>
        <v>0</v>
      </c>
      <c r="S319" s="4" t="str">
        <f t="shared" si="94"/>
        <v>aucune</v>
      </c>
      <c r="T319" s="4" t="str">
        <f t="shared" si="84"/>
        <v>aucune</v>
      </c>
      <c r="U319" s="4" t="str">
        <f t="shared" si="85"/>
        <v>aucune</v>
      </c>
      <c r="V319" s="4" t="str">
        <f t="shared" si="95"/>
        <v>non</v>
      </c>
      <c r="W319" s="4" t="str">
        <f t="shared" si="96"/>
        <v>non</v>
      </c>
      <c r="X319" s="4" t="str">
        <f t="shared" si="97"/>
        <v>non</v>
      </c>
      <c r="Y319" s="4" t="str">
        <f t="shared" si="98"/>
        <v>non</v>
      </c>
      <c r="Z319" s="4" t="str">
        <f t="shared" si="99"/>
        <v>non</v>
      </c>
      <c r="AA319" s="4" t="str">
        <f t="shared" si="100"/>
        <v>non</v>
      </c>
      <c r="AB319" s="4" t="str">
        <f t="shared" si="101"/>
        <v>non</v>
      </c>
      <c r="AC319" s="4" t="str">
        <f t="shared" si="102"/>
        <v>non</v>
      </c>
      <c r="AD319" s="4" t="str">
        <f t="shared" si="103"/>
        <v>non</v>
      </c>
      <c r="AE319" s="4" t="str">
        <f t="shared" si="104"/>
        <v>non</v>
      </c>
    </row>
    <row r="320" spans="1:31">
      <c r="A320" s="22" t="s">
        <v>24</v>
      </c>
      <c r="B320" s="5"/>
      <c r="C320" s="5"/>
      <c r="D320" s="4"/>
      <c r="E320" s="8"/>
      <c r="F320" s="8"/>
      <c r="G320" s="8" t="str">
        <f t="shared" si="86"/>
        <v>-</v>
      </c>
      <c r="H320" s="4"/>
      <c r="I320" s="4"/>
      <c r="J320" s="8"/>
      <c r="K320" s="8"/>
      <c r="L320" s="6" t="str">
        <f t="shared" si="87"/>
        <v>-</v>
      </c>
      <c r="M320" s="4" t="str">
        <f t="shared" si="88"/>
        <v>oui</v>
      </c>
      <c r="N320" s="4" t="str">
        <f t="shared" si="89"/>
        <v>oui</v>
      </c>
      <c r="O320" s="4" t="str">
        <f t="shared" si="90"/>
        <v>nul</v>
      </c>
      <c r="P320" s="4" t="str">
        <f t="shared" si="91"/>
        <v>nul</v>
      </c>
      <c r="Q320" s="8">
        <f t="shared" si="92"/>
        <v>0</v>
      </c>
      <c r="R320" s="8">
        <f t="shared" si="93"/>
        <v>0</v>
      </c>
      <c r="S320" s="4" t="str">
        <f t="shared" si="94"/>
        <v>aucune</v>
      </c>
      <c r="T320" s="4" t="str">
        <f t="shared" si="84"/>
        <v>aucune</v>
      </c>
      <c r="U320" s="4" t="str">
        <f t="shared" si="85"/>
        <v>aucune</v>
      </c>
      <c r="V320" s="4" t="str">
        <f t="shared" si="95"/>
        <v>non</v>
      </c>
      <c r="W320" s="4" t="str">
        <f t="shared" si="96"/>
        <v>non</v>
      </c>
      <c r="X320" s="4" t="str">
        <f t="shared" si="97"/>
        <v>non</v>
      </c>
      <c r="Y320" s="4" t="str">
        <f t="shared" si="98"/>
        <v>non</v>
      </c>
      <c r="Z320" s="4" t="str">
        <f t="shared" si="99"/>
        <v>non</v>
      </c>
      <c r="AA320" s="4" t="str">
        <f t="shared" si="100"/>
        <v>non</v>
      </c>
      <c r="AB320" s="4" t="str">
        <f t="shared" si="101"/>
        <v>non</v>
      </c>
      <c r="AC320" s="4" t="str">
        <f t="shared" si="102"/>
        <v>non</v>
      </c>
      <c r="AD320" s="4" t="str">
        <f t="shared" si="103"/>
        <v>non</v>
      </c>
      <c r="AE320" s="4" t="str">
        <f t="shared" si="104"/>
        <v>non</v>
      </c>
    </row>
    <row r="321" spans="1:31">
      <c r="A321" s="22" t="s">
        <v>24</v>
      </c>
      <c r="B321" s="5"/>
      <c r="C321" s="5"/>
      <c r="D321" s="4"/>
      <c r="E321" s="8"/>
      <c r="F321" s="8"/>
      <c r="G321" s="8" t="str">
        <f t="shared" si="86"/>
        <v>-</v>
      </c>
      <c r="H321" s="4"/>
      <c r="I321" s="4"/>
      <c r="J321" s="8"/>
      <c r="K321" s="8"/>
      <c r="L321" s="6" t="str">
        <f t="shared" si="87"/>
        <v>-</v>
      </c>
      <c r="M321" s="4" t="str">
        <f t="shared" si="88"/>
        <v>oui</v>
      </c>
      <c r="N321" s="4" t="str">
        <f t="shared" si="89"/>
        <v>oui</v>
      </c>
      <c r="O321" s="4" t="str">
        <f t="shared" si="90"/>
        <v>nul</v>
      </c>
      <c r="P321" s="4" t="str">
        <f t="shared" si="91"/>
        <v>nul</v>
      </c>
      <c r="Q321" s="8">
        <f t="shared" si="92"/>
        <v>0</v>
      </c>
      <c r="R321" s="8">
        <f t="shared" si="93"/>
        <v>0</v>
      </c>
      <c r="S321" s="4" t="str">
        <f t="shared" si="94"/>
        <v>aucune</v>
      </c>
      <c r="T321" s="4" t="str">
        <f t="shared" si="84"/>
        <v>aucune</v>
      </c>
      <c r="U321" s="4" t="str">
        <f t="shared" si="85"/>
        <v>aucune</v>
      </c>
      <c r="V321" s="4" t="str">
        <f t="shared" si="95"/>
        <v>non</v>
      </c>
      <c r="W321" s="4" t="str">
        <f t="shared" si="96"/>
        <v>non</v>
      </c>
      <c r="X321" s="4" t="str">
        <f t="shared" si="97"/>
        <v>non</v>
      </c>
      <c r="Y321" s="4" t="str">
        <f t="shared" si="98"/>
        <v>non</v>
      </c>
      <c r="Z321" s="4" t="str">
        <f t="shared" si="99"/>
        <v>non</v>
      </c>
      <c r="AA321" s="4" t="str">
        <f t="shared" si="100"/>
        <v>non</v>
      </c>
      <c r="AB321" s="4" t="str">
        <f t="shared" si="101"/>
        <v>non</v>
      </c>
      <c r="AC321" s="4" t="str">
        <f t="shared" si="102"/>
        <v>non</v>
      </c>
      <c r="AD321" s="4" t="str">
        <f t="shared" si="103"/>
        <v>non</v>
      </c>
      <c r="AE321" s="4" t="str">
        <f t="shared" si="104"/>
        <v>non</v>
      </c>
    </row>
    <row r="322" spans="1:31">
      <c r="A322" s="22" t="s">
        <v>24</v>
      </c>
      <c r="B322" s="5"/>
      <c r="C322" s="5"/>
      <c r="D322" s="4"/>
      <c r="E322" s="8"/>
      <c r="F322" s="8"/>
      <c r="G322" s="8" t="str">
        <f t="shared" si="86"/>
        <v>-</v>
      </c>
      <c r="H322" s="4"/>
      <c r="I322" s="4"/>
      <c r="J322" s="8"/>
      <c r="K322" s="8"/>
      <c r="L322" s="6" t="str">
        <f t="shared" si="87"/>
        <v>-</v>
      </c>
      <c r="M322" s="4" t="str">
        <f t="shared" si="88"/>
        <v>oui</v>
      </c>
      <c r="N322" s="4" t="str">
        <f t="shared" si="89"/>
        <v>oui</v>
      </c>
      <c r="O322" s="4" t="str">
        <f t="shared" si="90"/>
        <v>nul</v>
      </c>
      <c r="P322" s="4" t="str">
        <f t="shared" si="91"/>
        <v>nul</v>
      </c>
      <c r="Q322" s="8">
        <f t="shared" si="92"/>
        <v>0</v>
      </c>
      <c r="R322" s="8">
        <f t="shared" si="93"/>
        <v>0</v>
      </c>
      <c r="S322" s="4" t="str">
        <f t="shared" si="94"/>
        <v>aucune</v>
      </c>
      <c r="T322" s="4" t="str">
        <f t="shared" ref="T322:T380" si="105">IF((E322-J322)&gt;J322,"deuxieme mi temps",IF((E322-J322)=J322,"aucune","premiere mi temps"))</f>
        <v>aucune</v>
      </c>
      <c r="U322" s="4" t="str">
        <f t="shared" ref="U322:U380" si="106">IF((F322-K322)&gt;K322,"deuxieme mi temps",IF((F322-K322)=K322,"aucune","premiere mi temps"))</f>
        <v>aucune</v>
      </c>
      <c r="V322" s="4" t="str">
        <f t="shared" si="95"/>
        <v>non</v>
      </c>
      <c r="W322" s="4" t="str">
        <f t="shared" si="96"/>
        <v>non</v>
      </c>
      <c r="X322" s="4" t="str">
        <f t="shared" si="97"/>
        <v>non</v>
      </c>
      <c r="Y322" s="4" t="str">
        <f t="shared" si="98"/>
        <v>non</v>
      </c>
      <c r="Z322" s="4" t="str">
        <f t="shared" si="99"/>
        <v>non</v>
      </c>
      <c r="AA322" s="4" t="str">
        <f t="shared" si="100"/>
        <v>non</v>
      </c>
      <c r="AB322" s="4" t="str">
        <f t="shared" si="101"/>
        <v>non</v>
      </c>
      <c r="AC322" s="4" t="str">
        <f t="shared" si="102"/>
        <v>non</v>
      </c>
      <c r="AD322" s="4" t="str">
        <f t="shared" si="103"/>
        <v>non</v>
      </c>
      <c r="AE322" s="4" t="str">
        <f t="shared" si="104"/>
        <v>non</v>
      </c>
    </row>
    <row r="323" spans="1:31">
      <c r="A323" s="22" t="s">
        <v>24</v>
      </c>
      <c r="B323" s="5"/>
      <c r="C323" s="5"/>
      <c r="D323" s="4"/>
      <c r="E323" s="8"/>
      <c r="F323" s="8"/>
      <c r="G323" s="8" t="str">
        <f t="shared" ref="G323:G380" si="107">CONCATENATE(E323,"-",F323)</f>
        <v>-</v>
      </c>
      <c r="H323" s="4"/>
      <c r="I323" s="4"/>
      <c r="J323" s="8"/>
      <c r="K323" s="8"/>
      <c r="L323" s="6" t="str">
        <f t="shared" ref="L323:L380" si="108">CONCATENATE(J323,"-",K323)</f>
        <v>-</v>
      </c>
      <c r="M323" s="4" t="str">
        <f t="shared" ref="M323:M380" si="109">IF(F323=0,"oui","non")</f>
        <v>oui</v>
      </c>
      <c r="N323" s="4" t="str">
        <f t="shared" ref="N323:N380" si="110">IF(E323=0,"oui","non")</f>
        <v>oui</v>
      </c>
      <c r="O323" s="4" t="str">
        <f t="shared" ref="O323:O380" si="111">IF(E323&gt;F323,"victoire",IF(E323=F323,"nul","defaite"))</f>
        <v>nul</v>
      </c>
      <c r="P323" s="4" t="str">
        <f t="shared" ref="P323:P380" si="112">IF(F323&gt;E323,"victoire",IF(E323=F323,"nul","defaite"))</f>
        <v>nul</v>
      </c>
      <c r="Q323" s="8">
        <f t="shared" ref="Q323:Q380" si="113">E323+F323</f>
        <v>0</v>
      </c>
      <c r="R323" s="8">
        <f t="shared" ref="R323:R380" si="114">J323+K323</f>
        <v>0</v>
      </c>
      <c r="S323" s="4" t="str">
        <f t="shared" ref="S323:S380" si="115">IF((Q323-R323)&gt;R323,"deuxieme mi temps",IF((Q323-R323)=R323,"aucune","premiere"))</f>
        <v>aucune</v>
      </c>
      <c r="T323" s="4" t="str">
        <f t="shared" si="105"/>
        <v>aucune</v>
      </c>
      <c r="U323" s="4" t="str">
        <f t="shared" si="106"/>
        <v>aucune</v>
      </c>
      <c r="V323" s="4" t="str">
        <f t="shared" ref="V323:V380" si="116">IF((E323-F323)=1,"oui","non")</f>
        <v>non</v>
      </c>
      <c r="W323" s="4" t="str">
        <f t="shared" ref="W323:W380" si="117">IF((E323-F323)=2,"oui","non")</f>
        <v>non</v>
      </c>
      <c r="X323" s="4" t="str">
        <f t="shared" ref="X323:X380" si="118">IF((E323-F323)=3,"oui","non")</f>
        <v>non</v>
      </c>
      <c r="Y323" s="4" t="str">
        <f t="shared" ref="Y323:Y380" si="119">IF((E323-F323)&gt;3,"oui","non")</f>
        <v>non</v>
      </c>
      <c r="Z323" s="4" t="str">
        <f t="shared" ref="Z323:Z380" si="120">IF((E323-F323)=-1,"oui","non")</f>
        <v>non</v>
      </c>
      <c r="AA323" s="4" t="str">
        <f t="shared" ref="AA323:AA380" si="121">IF((E323-F323)=-2,"oui","non")</f>
        <v>non</v>
      </c>
      <c r="AB323" s="4" t="str">
        <f t="shared" ref="AB323:AB380" si="122">IF((E323-F323)=-3,"oui","non")</f>
        <v>non</v>
      </c>
      <c r="AC323" s="4" t="str">
        <f t="shared" ref="AC323:AC380" si="123">IF((F323-E323)&gt;3,"oui","non")</f>
        <v>non</v>
      </c>
      <c r="AD323" s="4" t="str">
        <f t="shared" ref="AD323:AD380" si="124">IF((E323&gt;0)*AND(F323&gt;0),"oui","non")</f>
        <v>non</v>
      </c>
      <c r="AE323" s="4" t="str">
        <f t="shared" ref="AE323:AE380" si="125">IF((J323&gt;0)*AND(K323&gt;0),"oui","non")</f>
        <v>non</v>
      </c>
    </row>
    <row r="324" spans="1:31">
      <c r="A324" s="22" t="s">
        <v>24</v>
      </c>
      <c r="B324" s="5"/>
      <c r="C324" s="5"/>
      <c r="D324" s="4"/>
      <c r="E324" s="8"/>
      <c r="F324" s="8"/>
      <c r="G324" s="8" t="str">
        <f t="shared" si="107"/>
        <v>-</v>
      </c>
      <c r="H324" s="4"/>
      <c r="I324" s="4"/>
      <c r="J324" s="8"/>
      <c r="K324" s="8"/>
      <c r="L324" s="6" t="str">
        <f t="shared" si="108"/>
        <v>-</v>
      </c>
      <c r="M324" s="4" t="str">
        <f t="shared" si="109"/>
        <v>oui</v>
      </c>
      <c r="N324" s="4" t="str">
        <f t="shared" si="110"/>
        <v>oui</v>
      </c>
      <c r="O324" s="4" t="str">
        <f t="shared" si="111"/>
        <v>nul</v>
      </c>
      <c r="P324" s="4" t="str">
        <f t="shared" si="112"/>
        <v>nul</v>
      </c>
      <c r="Q324" s="8">
        <f t="shared" si="113"/>
        <v>0</v>
      </c>
      <c r="R324" s="8">
        <f t="shared" si="114"/>
        <v>0</v>
      </c>
      <c r="S324" s="4" t="str">
        <f t="shared" si="115"/>
        <v>aucune</v>
      </c>
      <c r="T324" s="4" t="str">
        <f t="shared" si="105"/>
        <v>aucune</v>
      </c>
      <c r="U324" s="4" t="str">
        <f t="shared" si="106"/>
        <v>aucune</v>
      </c>
      <c r="V324" s="4" t="str">
        <f t="shared" si="116"/>
        <v>non</v>
      </c>
      <c r="W324" s="4" t="str">
        <f t="shared" si="117"/>
        <v>non</v>
      </c>
      <c r="X324" s="4" t="str">
        <f t="shared" si="118"/>
        <v>non</v>
      </c>
      <c r="Y324" s="4" t="str">
        <f t="shared" si="119"/>
        <v>non</v>
      </c>
      <c r="Z324" s="4" t="str">
        <f t="shared" si="120"/>
        <v>non</v>
      </c>
      <c r="AA324" s="4" t="str">
        <f t="shared" si="121"/>
        <v>non</v>
      </c>
      <c r="AB324" s="4" t="str">
        <f t="shared" si="122"/>
        <v>non</v>
      </c>
      <c r="AC324" s="4" t="str">
        <f t="shared" si="123"/>
        <v>non</v>
      </c>
      <c r="AD324" s="4" t="str">
        <f t="shared" si="124"/>
        <v>non</v>
      </c>
      <c r="AE324" s="4" t="str">
        <f t="shared" si="125"/>
        <v>non</v>
      </c>
    </row>
    <row r="325" spans="1:31">
      <c r="A325" s="22" t="s">
        <v>24</v>
      </c>
      <c r="B325" s="5"/>
      <c r="C325" s="5"/>
      <c r="D325" s="4"/>
      <c r="E325" s="8"/>
      <c r="F325" s="8"/>
      <c r="G325" s="8" t="str">
        <f t="shared" si="107"/>
        <v>-</v>
      </c>
      <c r="H325" s="4"/>
      <c r="I325" s="4"/>
      <c r="J325" s="8"/>
      <c r="K325" s="8"/>
      <c r="L325" s="6" t="str">
        <f t="shared" si="108"/>
        <v>-</v>
      </c>
      <c r="M325" s="4" t="str">
        <f t="shared" si="109"/>
        <v>oui</v>
      </c>
      <c r="N325" s="4" t="str">
        <f t="shared" si="110"/>
        <v>oui</v>
      </c>
      <c r="O325" s="4" t="str">
        <f t="shared" si="111"/>
        <v>nul</v>
      </c>
      <c r="P325" s="4" t="str">
        <f t="shared" si="112"/>
        <v>nul</v>
      </c>
      <c r="Q325" s="8">
        <f t="shared" si="113"/>
        <v>0</v>
      </c>
      <c r="R325" s="8">
        <f t="shared" si="114"/>
        <v>0</v>
      </c>
      <c r="S325" s="4" t="str">
        <f t="shared" si="115"/>
        <v>aucune</v>
      </c>
      <c r="T325" s="4" t="str">
        <f t="shared" si="105"/>
        <v>aucune</v>
      </c>
      <c r="U325" s="4" t="str">
        <f t="shared" si="106"/>
        <v>aucune</v>
      </c>
      <c r="V325" s="4" t="str">
        <f t="shared" si="116"/>
        <v>non</v>
      </c>
      <c r="W325" s="4" t="str">
        <f t="shared" si="117"/>
        <v>non</v>
      </c>
      <c r="X325" s="4" t="str">
        <f t="shared" si="118"/>
        <v>non</v>
      </c>
      <c r="Y325" s="4" t="str">
        <f t="shared" si="119"/>
        <v>non</v>
      </c>
      <c r="Z325" s="4" t="str">
        <f t="shared" si="120"/>
        <v>non</v>
      </c>
      <c r="AA325" s="4" t="str">
        <f t="shared" si="121"/>
        <v>non</v>
      </c>
      <c r="AB325" s="4" t="str">
        <f t="shared" si="122"/>
        <v>non</v>
      </c>
      <c r="AC325" s="4" t="str">
        <f t="shared" si="123"/>
        <v>non</v>
      </c>
      <c r="AD325" s="4" t="str">
        <f t="shared" si="124"/>
        <v>non</v>
      </c>
      <c r="AE325" s="4" t="str">
        <f t="shared" si="125"/>
        <v>non</v>
      </c>
    </row>
    <row r="326" spans="1:31">
      <c r="A326" s="22" t="s">
        <v>24</v>
      </c>
      <c r="B326" s="5"/>
      <c r="C326" s="5"/>
      <c r="D326" s="4"/>
      <c r="E326" s="8"/>
      <c r="F326" s="8"/>
      <c r="G326" s="8" t="str">
        <f t="shared" si="107"/>
        <v>-</v>
      </c>
      <c r="H326" s="4"/>
      <c r="I326" s="4"/>
      <c r="J326" s="8"/>
      <c r="K326" s="8"/>
      <c r="L326" s="6" t="str">
        <f t="shared" si="108"/>
        <v>-</v>
      </c>
      <c r="M326" s="4" t="str">
        <f t="shared" si="109"/>
        <v>oui</v>
      </c>
      <c r="N326" s="4" t="str">
        <f t="shared" si="110"/>
        <v>oui</v>
      </c>
      <c r="O326" s="4" t="str">
        <f t="shared" si="111"/>
        <v>nul</v>
      </c>
      <c r="P326" s="4" t="str">
        <f t="shared" si="112"/>
        <v>nul</v>
      </c>
      <c r="Q326" s="8">
        <f t="shared" si="113"/>
        <v>0</v>
      </c>
      <c r="R326" s="8">
        <f t="shared" si="114"/>
        <v>0</v>
      </c>
      <c r="S326" s="4" t="str">
        <f t="shared" si="115"/>
        <v>aucune</v>
      </c>
      <c r="T326" s="4" t="str">
        <f t="shared" si="105"/>
        <v>aucune</v>
      </c>
      <c r="U326" s="4" t="str">
        <f t="shared" si="106"/>
        <v>aucune</v>
      </c>
      <c r="V326" s="4" t="str">
        <f t="shared" si="116"/>
        <v>non</v>
      </c>
      <c r="W326" s="4" t="str">
        <f t="shared" si="117"/>
        <v>non</v>
      </c>
      <c r="X326" s="4" t="str">
        <f t="shared" si="118"/>
        <v>non</v>
      </c>
      <c r="Y326" s="4" t="str">
        <f t="shared" si="119"/>
        <v>non</v>
      </c>
      <c r="Z326" s="4" t="str">
        <f t="shared" si="120"/>
        <v>non</v>
      </c>
      <c r="AA326" s="4" t="str">
        <f t="shared" si="121"/>
        <v>non</v>
      </c>
      <c r="AB326" s="4" t="str">
        <f t="shared" si="122"/>
        <v>non</v>
      </c>
      <c r="AC326" s="4" t="str">
        <f t="shared" si="123"/>
        <v>non</v>
      </c>
      <c r="AD326" s="4" t="str">
        <f t="shared" si="124"/>
        <v>non</v>
      </c>
      <c r="AE326" s="4" t="str">
        <f t="shared" si="125"/>
        <v>non</v>
      </c>
    </row>
    <row r="327" spans="1:31">
      <c r="A327" s="22" t="s">
        <v>24</v>
      </c>
      <c r="B327" s="5"/>
      <c r="C327" s="5"/>
      <c r="D327" s="4"/>
      <c r="E327" s="8"/>
      <c r="F327" s="8"/>
      <c r="G327" s="8" t="str">
        <f t="shared" si="107"/>
        <v>-</v>
      </c>
      <c r="H327" s="4"/>
      <c r="I327" s="4"/>
      <c r="J327" s="8"/>
      <c r="K327" s="8"/>
      <c r="L327" s="6" t="str">
        <f t="shared" si="108"/>
        <v>-</v>
      </c>
      <c r="M327" s="4" t="str">
        <f t="shared" si="109"/>
        <v>oui</v>
      </c>
      <c r="N327" s="4" t="str">
        <f t="shared" si="110"/>
        <v>oui</v>
      </c>
      <c r="O327" s="4" t="str">
        <f t="shared" si="111"/>
        <v>nul</v>
      </c>
      <c r="P327" s="4" t="str">
        <f t="shared" si="112"/>
        <v>nul</v>
      </c>
      <c r="Q327" s="8">
        <f t="shared" si="113"/>
        <v>0</v>
      </c>
      <c r="R327" s="8">
        <f t="shared" si="114"/>
        <v>0</v>
      </c>
      <c r="S327" s="4" t="str">
        <f t="shared" si="115"/>
        <v>aucune</v>
      </c>
      <c r="T327" s="4" t="str">
        <f t="shared" si="105"/>
        <v>aucune</v>
      </c>
      <c r="U327" s="4" t="str">
        <f t="shared" si="106"/>
        <v>aucune</v>
      </c>
      <c r="V327" s="4" t="str">
        <f t="shared" si="116"/>
        <v>non</v>
      </c>
      <c r="W327" s="4" t="str">
        <f t="shared" si="117"/>
        <v>non</v>
      </c>
      <c r="X327" s="4" t="str">
        <f t="shared" si="118"/>
        <v>non</v>
      </c>
      <c r="Y327" s="4" t="str">
        <f t="shared" si="119"/>
        <v>non</v>
      </c>
      <c r="Z327" s="4" t="str">
        <f t="shared" si="120"/>
        <v>non</v>
      </c>
      <c r="AA327" s="4" t="str">
        <f t="shared" si="121"/>
        <v>non</v>
      </c>
      <c r="AB327" s="4" t="str">
        <f t="shared" si="122"/>
        <v>non</v>
      </c>
      <c r="AC327" s="4" t="str">
        <f t="shared" si="123"/>
        <v>non</v>
      </c>
      <c r="AD327" s="4" t="str">
        <f t="shared" si="124"/>
        <v>non</v>
      </c>
      <c r="AE327" s="4" t="str">
        <f t="shared" si="125"/>
        <v>non</v>
      </c>
    </row>
    <row r="328" spans="1:31">
      <c r="A328" s="22" t="s">
        <v>24</v>
      </c>
      <c r="B328" s="5"/>
      <c r="C328" s="5"/>
      <c r="D328" s="4"/>
      <c r="E328" s="8"/>
      <c r="F328" s="8"/>
      <c r="G328" s="8" t="str">
        <f t="shared" si="107"/>
        <v>-</v>
      </c>
      <c r="H328" s="4"/>
      <c r="I328" s="4"/>
      <c r="J328" s="8"/>
      <c r="K328" s="8"/>
      <c r="L328" s="6" t="str">
        <f t="shared" si="108"/>
        <v>-</v>
      </c>
      <c r="M328" s="4" t="str">
        <f t="shared" si="109"/>
        <v>oui</v>
      </c>
      <c r="N328" s="4" t="str">
        <f t="shared" si="110"/>
        <v>oui</v>
      </c>
      <c r="O328" s="4" t="str">
        <f t="shared" si="111"/>
        <v>nul</v>
      </c>
      <c r="P328" s="4" t="str">
        <f t="shared" si="112"/>
        <v>nul</v>
      </c>
      <c r="Q328" s="8">
        <f t="shared" si="113"/>
        <v>0</v>
      </c>
      <c r="R328" s="8">
        <f t="shared" si="114"/>
        <v>0</v>
      </c>
      <c r="S328" s="4" t="str">
        <f t="shared" si="115"/>
        <v>aucune</v>
      </c>
      <c r="T328" s="4" t="str">
        <f t="shared" si="105"/>
        <v>aucune</v>
      </c>
      <c r="U328" s="4" t="str">
        <f t="shared" si="106"/>
        <v>aucune</v>
      </c>
      <c r="V328" s="4" t="str">
        <f t="shared" si="116"/>
        <v>non</v>
      </c>
      <c r="W328" s="4" t="str">
        <f t="shared" si="117"/>
        <v>non</v>
      </c>
      <c r="X328" s="4" t="str">
        <f t="shared" si="118"/>
        <v>non</v>
      </c>
      <c r="Y328" s="4" t="str">
        <f t="shared" si="119"/>
        <v>non</v>
      </c>
      <c r="Z328" s="4" t="str">
        <f t="shared" si="120"/>
        <v>non</v>
      </c>
      <c r="AA328" s="4" t="str">
        <f t="shared" si="121"/>
        <v>non</v>
      </c>
      <c r="AB328" s="4" t="str">
        <f t="shared" si="122"/>
        <v>non</v>
      </c>
      <c r="AC328" s="4" t="str">
        <f t="shared" si="123"/>
        <v>non</v>
      </c>
      <c r="AD328" s="4" t="str">
        <f t="shared" si="124"/>
        <v>non</v>
      </c>
      <c r="AE328" s="4" t="str">
        <f t="shared" si="125"/>
        <v>non</v>
      </c>
    </row>
    <row r="329" spans="1:31">
      <c r="A329" s="22" t="s">
        <v>24</v>
      </c>
      <c r="B329" s="5"/>
      <c r="C329" s="5"/>
      <c r="D329" s="4"/>
      <c r="E329" s="8"/>
      <c r="F329" s="8"/>
      <c r="G329" s="8" t="str">
        <f t="shared" si="107"/>
        <v>-</v>
      </c>
      <c r="H329" s="4"/>
      <c r="I329" s="4"/>
      <c r="J329" s="8"/>
      <c r="K329" s="8"/>
      <c r="L329" s="6" t="str">
        <f t="shared" si="108"/>
        <v>-</v>
      </c>
      <c r="M329" s="4" t="str">
        <f t="shared" si="109"/>
        <v>oui</v>
      </c>
      <c r="N329" s="4" t="str">
        <f t="shared" si="110"/>
        <v>oui</v>
      </c>
      <c r="O329" s="4" t="str">
        <f t="shared" si="111"/>
        <v>nul</v>
      </c>
      <c r="P329" s="4" t="str">
        <f t="shared" si="112"/>
        <v>nul</v>
      </c>
      <c r="Q329" s="8">
        <f t="shared" si="113"/>
        <v>0</v>
      </c>
      <c r="R329" s="8">
        <f t="shared" si="114"/>
        <v>0</v>
      </c>
      <c r="S329" s="4" t="str">
        <f t="shared" si="115"/>
        <v>aucune</v>
      </c>
      <c r="T329" s="4" t="str">
        <f t="shared" si="105"/>
        <v>aucune</v>
      </c>
      <c r="U329" s="4" t="str">
        <f t="shared" si="106"/>
        <v>aucune</v>
      </c>
      <c r="V329" s="4" t="str">
        <f t="shared" si="116"/>
        <v>non</v>
      </c>
      <c r="W329" s="4" t="str">
        <f t="shared" si="117"/>
        <v>non</v>
      </c>
      <c r="X329" s="4" t="str">
        <f t="shared" si="118"/>
        <v>non</v>
      </c>
      <c r="Y329" s="4" t="str">
        <f t="shared" si="119"/>
        <v>non</v>
      </c>
      <c r="Z329" s="4" t="str">
        <f t="shared" si="120"/>
        <v>non</v>
      </c>
      <c r="AA329" s="4" t="str">
        <f t="shared" si="121"/>
        <v>non</v>
      </c>
      <c r="AB329" s="4" t="str">
        <f t="shared" si="122"/>
        <v>non</v>
      </c>
      <c r="AC329" s="4" t="str">
        <f t="shared" si="123"/>
        <v>non</v>
      </c>
      <c r="AD329" s="4" t="str">
        <f t="shared" si="124"/>
        <v>non</v>
      </c>
      <c r="AE329" s="4" t="str">
        <f t="shared" si="125"/>
        <v>non</v>
      </c>
    </row>
    <row r="330" spans="1:31">
      <c r="B330" s="5"/>
      <c r="C330" s="5"/>
      <c r="D330" s="4"/>
      <c r="E330" s="8"/>
      <c r="F330" s="8"/>
      <c r="G330" s="8" t="str">
        <f t="shared" si="107"/>
        <v>-</v>
      </c>
      <c r="H330" s="4"/>
      <c r="I330" s="4"/>
      <c r="J330" s="8"/>
      <c r="K330" s="8"/>
      <c r="L330" s="6" t="str">
        <f t="shared" si="108"/>
        <v>-</v>
      </c>
      <c r="M330" s="4" t="str">
        <f t="shared" si="109"/>
        <v>oui</v>
      </c>
      <c r="N330" s="4" t="str">
        <f t="shared" si="110"/>
        <v>oui</v>
      </c>
      <c r="O330" s="4" t="str">
        <f t="shared" si="111"/>
        <v>nul</v>
      </c>
      <c r="P330" s="4" t="str">
        <f t="shared" si="112"/>
        <v>nul</v>
      </c>
      <c r="Q330" s="8">
        <f t="shared" si="113"/>
        <v>0</v>
      </c>
      <c r="R330" s="8">
        <f t="shared" si="114"/>
        <v>0</v>
      </c>
      <c r="S330" s="4" t="str">
        <f t="shared" si="115"/>
        <v>aucune</v>
      </c>
      <c r="T330" s="4" t="str">
        <f t="shared" si="105"/>
        <v>aucune</v>
      </c>
      <c r="U330" s="4" t="str">
        <f t="shared" si="106"/>
        <v>aucune</v>
      </c>
      <c r="V330" s="4" t="str">
        <f t="shared" si="116"/>
        <v>non</v>
      </c>
      <c r="W330" s="4" t="str">
        <f t="shared" si="117"/>
        <v>non</v>
      </c>
      <c r="X330" s="4" t="str">
        <f t="shared" si="118"/>
        <v>non</v>
      </c>
      <c r="Y330" s="4" t="str">
        <f t="shared" si="119"/>
        <v>non</v>
      </c>
      <c r="Z330" s="4" t="str">
        <f t="shared" si="120"/>
        <v>non</v>
      </c>
      <c r="AA330" s="4" t="str">
        <f t="shared" si="121"/>
        <v>non</v>
      </c>
      <c r="AB330" s="4" t="str">
        <f t="shared" si="122"/>
        <v>non</v>
      </c>
      <c r="AC330" s="4" t="str">
        <f t="shared" si="123"/>
        <v>non</v>
      </c>
      <c r="AD330" s="4" t="str">
        <f t="shared" si="124"/>
        <v>non</v>
      </c>
      <c r="AE330" s="4" t="str">
        <f t="shared" si="125"/>
        <v>non</v>
      </c>
    </row>
    <row r="331" spans="1:31">
      <c r="B331" s="5"/>
      <c r="C331" s="5"/>
      <c r="D331" s="4"/>
      <c r="E331" s="8"/>
      <c r="F331" s="8"/>
      <c r="G331" s="8" t="str">
        <f t="shared" si="107"/>
        <v>-</v>
      </c>
      <c r="H331" s="4"/>
      <c r="I331" s="4"/>
      <c r="J331" s="8"/>
      <c r="K331" s="8"/>
      <c r="L331" s="6" t="str">
        <f t="shared" si="108"/>
        <v>-</v>
      </c>
      <c r="M331" s="4" t="str">
        <f t="shared" si="109"/>
        <v>oui</v>
      </c>
      <c r="N331" s="4" t="str">
        <f t="shared" si="110"/>
        <v>oui</v>
      </c>
      <c r="O331" s="4" t="str">
        <f t="shared" si="111"/>
        <v>nul</v>
      </c>
      <c r="P331" s="4" t="str">
        <f t="shared" si="112"/>
        <v>nul</v>
      </c>
      <c r="Q331" s="8">
        <f t="shared" si="113"/>
        <v>0</v>
      </c>
      <c r="R331" s="8">
        <f t="shared" si="114"/>
        <v>0</v>
      </c>
      <c r="S331" s="4" t="str">
        <f t="shared" si="115"/>
        <v>aucune</v>
      </c>
      <c r="T331" s="4" t="str">
        <f t="shared" si="105"/>
        <v>aucune</v>
      </c>
      <c r="U331" s="4" t="str">
        <f t="shared" si="106"/>
        <v>aucune</v>
      </c>
      <c r="V331" s="4" t="str">
        <f t="shared" si="116"/>
        <v>non</v>
      </c>
      <c r="W331" s="4" t="str">
        <f t="shared" si="117"/>
        <v>non</v>
      </c>
      <c r="X331" s="4" t="str">
        <f t="shared" si="118"/>
        <v>non</v>
      </c>
      <c r="Y331" s="4" t="str">
        <f t="shared" si="119"/>
        <v>non</v>
      </c>
      <c r="Z331" s="4" t="str">
        <f t="shared" si="120"/>
        <v>non</v>
      </c>
      <c r="AA331" s="4" t="str">
        <f t="shared" si="121"/>
        <v>non</v>
      </c>
      <c r="AB331" s="4" t="str">
        <f t="shared" si="122"/>
        <v>non</v>
      </c>
      <c r="AC331" s="4" t="str">
        <f t="shared" si="123"/>
        <v>non</v>
      </c>
      <c r="AD331" s="4" t="str">
        <f t="shared" si="124"/>
        <v>non</v>
      </c>
      <c r="AE331" s="4" t="str">
        <f t="shared" si="125"/>
        <v>non</v>
      </c>
    </row>
    <row r="332" spans="1:31">
      <c r="B332" s="5"/>
      <c r="C332" s="5"/>
      <c r="D332" s="4"/>
      <c r="E332" s="8"/>
      <c r="F332" s="8"/>
      <c r="G332" s="8" t="str">
        <f t="shared" si="107"/>
        <v>-</v>
      </c>
      <c r="H332" s="4"/>
      <c r="I332" s="4"/>
      <c r="J332" s="8"/>
      <c r="K332" s="8"/>
      <c r="L332" s="6" t="str">
        <f t="shared" si="108"/>
        <v>-</v>
      </c>
      <c r="M332" s="4" t="str">
        <f t="shared" si="109"/>
        <v>oui</v>
      </c>
      <c r="N332" s="4" t="str">
        <f t="shared" si="110"/>
        <v>oui</v>
      </c>
      <c r="O332" s="4" t="str">
        <f t="shared" si="111"/>
        <v>nul</v>
      </c>
      <c r="P332" s="4" t="str">
        <f t="shared" si="112"/>
        <v>nul</v>
      </c>
      <c r="Q332" s="8">
        <f t="shared" si="113"/>
        <v>0</v>
      </c>
      <c r="R332" s="8">
        <f t="shared" si="114"/>
        <v>0</v>
      </c>
      <c r="S332" s="4" t="str">
        <f t="shared" si="115"/>
        <v>aucune</v>
      </c>
      <c r="T332" s="4" t="str">
        <f t="shared" si="105"/>
        <v>aucune</v>
      </c>
      <c r="U332" s="4" t="str">
        <f t="shared" si="106"/>
        <v>aucune</v>
      </c>
      <c r="V332" s="4" t="str">
        <f t="shared" si="116"/>
        <v>non</v>
      </c>
      <c r="W332" s="4" t="str">
        <f t="shared" si="117"/>
        <v>non</v>
      </c>
      <c r="X332" s="4" t="str">
        <f t="shared" si="118"/>
        <v>non</v>
      </c>
      <c r="Y332" s="4" t="str">
        <f t="shared" si="119"/>
        <v>non</v>
      </c>
      <c r="Z332" s="4" t="str">
        <f t="shared" si="120"/>
        <v>non</v>
      </c>
      <c r="AA332" s="4" t="str">
        <f t="shared" si="121"/>
        <v>non</v>
      </c>
      <c r="AB332" s="4" t="str">
        <f t="shared" si="122"/>
        <v>non</v>
      </c>
      <c r="AC332" s="4" t="str">
        <f t="shared" si="123"/>
        <v>non</v>
      </c>
      <c r="AD332" s="4" t="str">
        <f t="shared" si="124"/>
        <v>non</v>
      </c>
      <c r="AE332" s="4" t="str">
        <f t="shared" si="125"/>
        <v>non</v>
      </c>
    </row>
    <row r="333" spans="1:31">
      <c r="B333" s="5"/>
      <c r="C333" s="5"/>
      <c r="D333" s="4"/>
      <c r="E333" s="8"/>
      <c r="F333" s="8"/>
      <c r="G333" s="8" t="str">
        <f t="shared" si="107"/>
        <v>-</v>
      </c>
      <c r="H333" s="4"/>
      <c r="I333" s="4"/>
      <c r="J333" s="8"/>
      <c r="K333" s="8"/>
      <c r="L333" s="6" t="str">
        <f t="shared" si="108"/>
        <v>-</v>
      </c>
      <c r="M333" s="4" t="str">
        <f t="shared" si="109"/>
        <v>oui</v>
      </c>
      <c r="N333" s="4" t="str">
        <f t="shared" si="110"/>
        <v>oui</v>
      </c>
      <c r="O333" s="4" t="str">
        <f t="shared" si="111"/>
        <v>nul</v>
      </c>
      <c r="P333" s="4" t="str">
        <f t="shared" si="112"/>
        <v>nul</v>
      </c>
      <c r="Q333" s="8">
        <f t="shared" si="113"/>
        <v>0</v>
      </c>
      <c r="R333" s="8">
        <f t="shared" si="114"/>
        <v>0</v>
      </c>
      <c r="S333" s="4" t="str">
        <f t="shared" si="115"/>
        <v>aucune</v>
      </c>
      <c r="T333" s="4" t="str">
        <f t="shared" si="105"/>
        <v>aucune</v>
      </c>
      <c r="U333" s="4" t="str">
        <f t="shared" si="106"/>
        <v>aucune</v>
      </c>
      <c r="V333" s="4" t="str">
        <f t="shared" si="116"/>
        <v>non</v>
      </c>
      <c r="W333" s="4" t="str">
        <f t="shared" si="117"/>
        <v>non</v>
      </c>
      <c r="X333" s="4" t="str">
        <f t="shared" si="118"/>
        <v>non</v>
      </c>
      <c r="Y333" s="4" t="str">
        <f t="shared" si="119"/>
        <v>non</v>
      </c>
      <c r="Z333" s="4" t="str">
        <f t="shared" si="120"/>
        <v>non</v>
      </c>
      <c r="AA333" s="4" t="str">
        <f t="shared" si="121"/>
        <v>non</v>
      </c>
      <c r="AB333" s="4" t="str">
        <f t="shared" si="122"/>
        <v>non</v>
      </c>
      <c r="AC333" s="4" t="str">
        <f t="shared" si="123"/>
        <v>non</v>
      </c>
      <c r="AD333" s="4" t="str">
        <f t="shared" si="124"/>
        <v>non</v>
      </c>
      <c r="AE333" s="4" t="str">
        <f t="shared" si="125"/>
        <v>non</v>
      </c>
    </row>
    <row r="334" spans="1:31">
      <c r="B334" s="5"/>
      <c r="C334" s="5"/>
      <c r="D334" s="4"/>
      <c r="E334" s="8"/>
      <c r="F334" s="8"/>
      <c r="G334" s="8" t="str">
        <f t="shared" si="107"/>
        <v>-</v>
      </c>
      <c r="H334" s="4"/>
      <c r="I334" s="4"/>
      <c r="J334" s="8"/>
      <c r="K334" s="8"/>
      <c r="L334" s="6" t="str">
        <f t="shared" si="108"/>
        <v>-</v>
      </c>
      <c r="M334" s="4" t="str">
        <f t="shared" si="109"/>
        <v>oui</v>
      </c>
      <c r="N334" s="4" t="str">
        <f t="shared" si="110"/>
        <v>oui</v>
      </c>
      <c r="O334" s="4" t="str">
        <f t="shared" si="111"/>
        <v>nul</v>
      </c>
      <c r="P334" s="4" t="str">
        <f t="shared" si="112"/>
        <v>nul</v>
      </c>
      <c r="Q334" s="8">
        <f t="shared" si="113"/>
        <v>0</v>
      </c>
      <c r="R334" s="8">
        <f t="shared" si="114"/>
        <v>0</v>
      </c>
      <c r="S334" s="4" t="str">
        <f t="shared" si="115"/>
        <v>aucune</v>
      </c>
      <c r="T334" s="4" t="str">
        <f t="shared" si="105"/>
        <v>aucune</v>
      </c>
      <c r="U334" s="4" t="str">
        <f t="shared" si="106"/>
        <v>aucune</v>
      </c>
      <c r="V334" s="4" t="str">
        <f t="shared" si="116"/>
        <v>non</v>
      </c>
      <c r="W334" s="4" t="str">
        <f t="shared" si="117"/>
        <v>non</v>
      </c>
      <c r="X334" s="4" t="str">
        <f t="shared" si="118"/>
        <v>non</v>
      </c>
      <c r="Y334" s="4" t="str">
        <f t="shared" si="119"/>
        <v>non</v>
      </c>
      <c r="Z334" s="4" t="str">
        <f t="shared" si="120"/>
        <v>non</v>
      </c>
      <c r="AA334" s="4" t="str">
        <f t="shared" si="121"/>
        <v>non</v>
      </c>
      <c r="AB334" s="4" t="str">
        <f t="shared" si="122"/>
        <v>non</v>
      </c>
      <c r="AC334" s="4" t="str">
        <f t="shared" si="123"/>
        <v>non</v>
      </c>
      <c r="AD334" s="4" t="str">
        <f t="shared" si="124"/>
        <v>non</v>
      </c>
      <c r="AE334" s="4" t="str">
        <f t="shared" si="125"/>
        <v>non</v>
      </c>
    </row>
    <row r="335" spans="1:31">
      <c r="B335" s="5"/>
      <c r="C335" s="5"/>
      <c r="D335" s="4"/>
      <c r="E335" s="8"/>
      <c r="F335" s="8"/>
      <c r="G335" s="8" t="str">
        <f t="shared" si="107"/>
        <v>-</v>
      </c>
      <c r="H335" s="4"/>
      <c r="I335" s="4"/>
      <c r="J335" s="8"/>
      <c r="K335" s="8"/>
      <c r="L335" s="6" t="str">
        <f t="shared" si="108"/>
        <v>-</v>
      </c>
      <c r="M335" s="4" t="str">
        <f t="shared" si="109"/>
        <v>oui</v>
      </c>
      <c r="N335" s="4" t="str">
        <f t="shared" si="110"/>
        <v>oui</v>
      </c>
      <c r="O335" s="4" t="str">
        <f t="shared" si="111"/>
        <v>nul</v>
      </c>
      <c r="P335" s="4" t="str">
        <f t="shared" si="112"/>
        <v>nul</v>
      </c>
      <c r="Q335" s="8">
        <f t="shared" si="113"/>
        <v>0</v>
      </c>
      <c r="R335" s="8">
        <f t="shared" si="114"/>
        <v>0</v>
      </c>
      <c r="S335" s="4" t="str">
        <f t="shared" si="115"/>
        <v>aucune</v>
      </c>
      <c r="T335" s="4" t="str">
        <f t="shared" si="105"/>
        <v>aucune</v>
      </c>
      <c r="U335" s="4" t="str">
        <f t="shared" si="106"/>
        <v>aucune</v>
      </c>
      <c r="V335" s="4" t="str">
        <f t="shared" si="116"/>
        <v>non</v>
      </c>
      <c r="W335" s="4" t="str">
        <f t="shared" si="117"/>
        <v>non</v>
      </c>
      <c r="X335" s="4" t="str">
        <f t="shared" si="118"/>
        <v>non</v>
      </c>
      <c r="Y335" s="4" t="str">
        <f t="shared" si="119"/>
        <v>non</v>
      </c>
      <c r="Z335" s="4" t="str">
        <f t="shared" si="120"/>
        <v>non</v>
      </c>
      <c r="AA335" s="4" t="str">
        <f t="shared" si="121"/>
        <v>non</v>
      </c>
      <c r="AB335" s="4" t="str">
        <f t="shared" si="122"/>
        <v>non</v>
      </c>
      <c r="AC335" s="4" t="str">
        <f t="shared" si="123"/>
        <v>non</v>
      </c>
      <c r="AD335" s="4" t="str">
        <f t="shared" si="124"/>
        <v>non</v>
      </c>
      <c r="AE335" s="4" t="str">
        <f t="shared" si="125"/>
        <v>non</v>
      </c>
    </row>
    <row r="336" spans="1:31">
      <c r="B336" s="5"/>
      <c r="C336" s="5"/>
      <c r="D336" s="4"/>
      <c r="E336" s="8"/>
      <c r="F336" s="8"/>
      <c r="G336" s="8" t="str">
        <f t="shared" si="107"/>
        <v>-</v>
      </c>
      <c r="H336" s="4"/>
      <c r="I336" s="4"/>
      <c r="J336" s="8"/>
      <c r="K336" s="8"/>
      <c r="L336" s="6" t="str">
        <f t="shared" si="108"/>
        <v>-</v>
      </c>
      <c r="M336" s="4" t="str">
        <f t="shared" si="109"/>
        <v>oui</v>
      </c>
      <c r="N336" s="4" t="str">
        <f t="shared" si="110"/>
        <v>oui</v>
      </c>
      <c r="O336" s="4" t="str">
        <f t="shared" si="111"/>
        <v>nul</v>
      </c>
      <c r="P336" s="4" t="str">
        <f t="shared" si="112"/>
        <v>nul</v>
      </c>
      <c r="Q336" s="8">
        <f t="shared" si="113"/>
        <v>0</v>
      </c>
      <c r="R336" s="8">
        <f t="shared" si="114"/>
        <v>0</v>
      </c>
      <c r="S336" s="4" t="str">
        <f t="shared" si="115"/>
        <v>aucune</v>
      </c>
      <c r="T336" s="4" t="str">
        <f t="shared" si="105"/>
        <v>aucune</v>
      </c>
      <c r="U336" s="4" t="str">
        <f t="shared" si="106"/>
        <v>aucune</v>
      </c>
      <c r="V336" s="4" t="str">
        <f t="shared" si="116"/>
        <v>non</v>
      </c>
      <c r="W336" s="4" t="str">
        <f t="shared" si="117"/>
        <v>non</v>
      </c>
      <c r="X336" s="4" t="str">
        <f t="shared" si="118"/>
        <v>non</v>
      </c>
      <c r="Y336" s="4" t="str">
        <f t="shared" si="119"/>
        <v>non</v>
      </c>
      <c r="Z336" s="4" t="str">
        <f t="shared" si="120"/>
        <v>non</v>
      </c>
      <c r="AA336" s="4" t="str">
        <f t="shared" si="121"/>
        <v>non</v>
      </c>
      <c r="AB336" s="4" t="str">
        <f t="shared" si="122"/>
        <v>non</v>
      </c>
      <c r="AC336" s="4" t="str">
        <f t="shared" si="123"/>
        <v>non</v>
      </c>
      <c r="AD336" s="4" t="str">
        <f t="shared" si="124"/>
        <v>non</v>
      </c>
      <c r="AE336" s="4" t="str">
        <f t="shared" si="125"/>
        <v>non</v>
      </c>
    </row>
    <row r="337" spans="2:31">
      <c r="B337" s="5"/>
      <c r="C337" s="5"/>
      <c r="D337" s="4"/>
      <c r="E337" s="8"/>
      <c r="F337" s="8"/>
      <c r="G337" s="8" t="str">
        <f t="shared" si="107"/>
        <v>-</v>
      </c>
      <c r="H337" s="4"/>
      <c r="I337" s="4"/>
      <c r="J337" s="8"/>
      <c r="K337" s="8"/>
      <c r="L337" s="6" t="str">
        <f t="shared" si="108"/>
        <v>-</v>
      </c>
      <c r="M337" s="4" t="str">
        <f t="shared" si="109"/>
        <v>oui</v>
      </c>
      <c r="N337" s="4" t="str">
        <f t="shared" si="110"/>
        <v>oui</v>
      </c>
      <c r="O337" s="4" t="str">
        <f t="shared" si="111"/>
        <v>nul</v>
      </c>
      <c r="P337" s="4" t="str">
        <f t="shared" si="112"/>
        <v>nul</v>
      </c>
      <c r="Q337" s="8">
        <f t="shared" si="113"/>
        <v>0</v>
      </c>
      <c r="R337" s="8">
        <f t="shared" si="114"/>
        <v>0</v>
      </c>
      <c r="S337" s="4" t="str">
        <f t="shared" si="115"/>
        <v>aucune</v>
      </c>
      <c r="T337" s="4" t="str">
        <f t="shared" si="105"/>
        <v>aucune</v>
      </c>
      <c r="U337" s="4" t="str">
        <f t="shared" si="106"/>
        <v>aucune</v>
      </c>
      <c r="V337" s="4" t="str">
        <f t="shared" si="116"/>
        <v>non</v>
      </c>
      <c r="W337" s="4" t="str">
        <f t="shared" si="117"/>
        <v>non</v>
      </c>
      <c r="X337" s="4" t="str">
        <f t="shared" si="118"/>
        <v>non</v>
      </c>
      <c r="Y337" s="4" t="str">
        <f t="shared" si="119"/>
        <v>non</v>
      </c>
      <c r="Z337" s="4" t="str">
        <f t="shared" si="120"/>
        <v>non</v>
      </c>
      <c r="AA337" s="4" t="str">
        <f t="shared" si="121"/>
        <v>non</v>
      </c>
      <c r="AB337" s="4" t="str">
        <f t="shared" si="122"/>
        <v>non</v>
      </c>
      <c r="AC337" s="4" t="str">
        <f t="shared" si="123"/>
        <v>non</v>
      </c>
      <c r="AD337" s="4" t="str">
        <f t="shared" si="124"/>
        <v>non</v>
      </c>
      <c r="AE337" s="4" t="str">
        <f t="shared" si="125"/>
        <v>non</v>
      </c>
    </row>
    <row r="338" spans="2:31">
      <c r="B338" s="5"/>
      <c r="C338" s="5"/>
      <c r="D338" s="4"/>
      <c r="E338" s="8"/>
      <c r="F338" s="8"/>
      <c r="G338" s="8" t="str">
        <f t="shared" si="107"/>
        <v>-</v>
      </c>
      <c r="H338" s="4"/>
      <c r="I338" s="4"/>
      <c r="J338" s="8"/>
      <c r="K338" s="8"/>
      <c r="L338" s="6" t="str">
        <f t="shared" si="108"/>
        <v>-</v>
      </c>
      <c r="M338" s="4" t="str">
        <f t="shared" si="109"/>
        <v>oui</v>
      </c>
      <c r="N338" s="4" t="str">
        <f t="shared" si="110"/>
        <v>oui</v>
      </c>
      <c r="O338" s="4" t="str">
        <f t="shared" si="111"/>
        <v>nul</v>
      </c>
      <c r="P338" s="4" t="str">
        <f t="shared" si="112"/>
        <v>nul</v>
      </c>
      <c r="Q338" s="8">
        <f t="shared" si="113"/>
        <v>0</v>
      </c>
      <c r="R338" s="8">
        <f t="shared" si="114"/>
        <v>0</v>
      </c>
      <c r="S338" s="4" t="str">
        <f t="shared" si="115"/>
        <v>aucune</v>
      </c>
      <c r="T338" s="4" t="str">
        <f t="shared" si="105"/>
        <v>aucune</v>
      </c>
      <c r="U338" s="4" t="str">
        <f t="shared" si="106"/>
        <v>aucune</v>
      </c>
      <c r="V338" s="4" t="str">
        <f t="shared" si="116"/>
        <v>non</v>
      </c>
      <c r="W338" s="4" t="str">
        <f t="shared" si="117"/>
        <v>non</v>
      </c>
      <c r="X338" s="4" t="str">
        <f t="shared" si="118"/>
        <v>non</v>
      </c>
      <c r="Y338" s="4" t="str">
        <f t="shared" si="119"/>
        <v>non</v>
      </c>
      <c r="Z338" s="4" t="str">
        <f t="shared" si="120"/>
        <v>non</v>
      </c>
      <c r="AA338" s="4" t="str">
        <f t="shared" si="121"/>
        <v>non</v>
      </c>
      <c r="AB338" s="4" t="str">
        <f t="shared" si="122"/>
        <v>non</v>
      </c>
      <c r="AC338" s="4" t="str">
        <f t="shared" si="123"/>
        <v>non</v>
      </c>
      <c r="AD338" s="4" t="str">
        <f t="shared" si="124"/>
        <v>non</v>
      </c>
      <c r="AE338" s="4" t="str">
        <f t="shared" si="125"/>
        <v>non</v>
      </c>
    </row>
    <row r="339" spans="2:31">
      <c r="B339" s="5"/>
      <c r="C339" s="5"/>
      <c r="D339" s="4"/>
      <c r="E339" s="8"/>
      <c r="F339" s="8"/>
      <c r="G339" s="8" t="str">
        <f t="shared" si="107"/>
        <v>-</v>
      </c>
      <c r="H339" s="4"/>
      <c r="I339" s="4"/>
      <c r="J339" s="8"/>
      <c r="K339" s="8"/>
      <c r="L339" s="6" t="str">
        <f t="shared" si="108"/>
        <v>-</v>
      </c>
      <c r="M339" s="4" t="str">
        <f t="shared" si="109"/>
        <v>oui</v>
      </c>
      <c r="N339" s="4" t="str">
        <f t="shared" si="110"/>
        <v>oui</v>
      </c>
      <c r="O339" s="4" t="str">
        <f t="shared" si="111"/>
        <v>nul</v>
      </c>
      <c r="P339" s="4" t="str">
        <f t="shared" si="112"/>
        <v>nul</v>
      </c>
      <c r="Q339" s="8">
        <f t="shared" si="113"/>
        <v>0</v>
      </c>
      <c r="R339" s="8">
        <f t="shared" si="114"/>
        <v>0</v>
      </c>
      <c r="S339" s="4" t="str">
        <f t="shared" si="115"/>
        <v>aucune</v>
      </c>
      <c r="T339" s="4" t="str">
        <f t="shared" si="105"/>
        <v>aucune</v>
      </c>
      <c r="U339" s="4" t="str">
        <f t="shared" si="106"/>
        <v>aucune</v>
      </c>
      <c r="V339" s="4" t="str">
        <f t="shared" si="116"/>
        <v>non</v>
      </c>
      <c r="W339" s="4" t="str">
        <f t="shared" si="117"/>
        <v>non</v>
      </c>
      <c r="X339" s="4" t="str">
        <f t="shared" si="118"/>
        <v>non</v>
      </c>
      <c r="Y339" s="4" t="str">
        <f t="shared" si="119"/>
        <v>non</v>
      </c>
      <c r="Z339" s="4" t="str">
        <f t="shared" si="120"/>
        <v>non</v>
      </c>
      <c r="AA339" s="4" t="str">
        <f t="shared" si="121"/>
        <v>non</v>
      </c>
      <c r="AB339" s="4" t="str">
        <f t="shared" si="122"/>
        <v>non</v>
      </c>
      <c r="AC339" s="4" t="str">
        <f t="shared" si="123"/>
        <v>non</v>
      </c>
      <c r="AD339" s="4" t="str">
        <f t="shared" si="124"/>
        <v>non</v>
      </c>
      <c r="AE339" s="4" t="str">
        <f t="shared" si="125"/>
        <v>non</v>
      </c>
    </row>
    <row r="340" spans="2:31">
      <c r="B340" s="5"/>
      <c r="C340" s="5"/>
      <c r="D340" s="4"/>
      <c r="E340" s="8"/>
      <c r="F340" s="8"/>
      <c r="G340" s="8" t="str">
        <f t="shared" si="107"/>
        <v>-</v>
      </c>
      <c r="H340" s="4"/>
      <c r="I340" s="4"/>
      <c r="J340" s="8"/>
      <c r="K340" s="8"/>
      <c r="L340" s="6" t="str">
        <f t="shared" si="108"/>
        <v>-</v>
      </c>
      <c r="M340" s="4" t="str">
        <f t="shared" si="109"/>
        <v>oui</v>
      </c>
      <c r="N340" s="4" t="str">
        <f t="shared" si="110"/>
        <v>oui</v>
      </c>
      <c r="O340" s="4" t="str">
        <f t="shared" si="111"/>
        <v>nul</v>
      </c>
      <c r="P340" s="4" t="str">
        <f t="shared" si="112"/>
        <v>nul</v>
      </c>
      <c r="Q340" s="8">
        <f t="shared" si="113"/>
        <v>0</v>
      </c>
      <c r="R340" s="8">
        <f t="shared" si="114"/>
        <v>0</v>
      </c>
      <c r="S340" s="4" t="str">
        <f t="shared" si="115"/>
        <v>aucune</v>
      </c>
      <c r="T340" s="4" t="str">
        <f t="shared" si="105"/>
        <v>aucune</v>
      </c>
      <c r="U340" s="4" t="str">
        <f t="shared" si="106"/>
        <v>aucune</v>
      </c>
      <c r="V340" s="4" t="str">
        <f t="shared" si="116"/>
        <v>non</v>
      </c>
      <c r="W340" s="4" t="str">
        <f t="shared" si="117"/>
        <v>non</v>
      </c>
      <c r="X340" s="4" t="str">
        <f t="shared" si="118"/>
        <v>non</v>
      </c>
      <c r="Y340" s="4" t="str">
        <f t="shared" si="119"/>
        <v>non</v>
      </c>
      <c r="Z340" s="4" t="str">
        <f t="shared" si="120"/>
        <v>non</v>
      </c>
      <c r="AA340" s="4" t="str">
        <f t="shared" si="121"/>
        <v>non</v>
      </c>
      <c r="AB340" s="4" t="str">
        <f t="shared" si="122"/>
        <v>non</v>
      </c>
      <c r="AC340" s="4" t="str">
        <f t="shared" si="123"/>
        <v>non</v>
      </c>
      <c r="AD340" s="4" t="str">
        <f t="shared" si="124"/>
        <v>non</v>
      </c>
      <c r="AE340" s="4" t="str">
        <f t="shared" si="125"/>
        <v>non</v>
      </c>
    </row>
    <row r="341" spans="2:31">
      <c r="B341" s="5"/>
      <c r="C341" s="5"/>
      <c r="D341" s="4"/>
      <c r="E341" s="8"/>
      <c r="F341" s="8"/>
      <c r="G341" s="8" t="str">
        <f t="shared" si="107"/>
        <v>-</v>
      </c>
      <c r="H341" s="4"/>
      <c r="I341" s="4"/>
      <c r="J341" s="8"/>
      <c r="K341" s="8"/>
      <c r="L341" s="6" t="str">
        <f t="shared" si="108"/>
        <v>-</v>
      </c>
      <c r="M341" s="4" t="str">
        <f t="shared" si="109"/>
        <v>oui</v>
      </c>
      <c r="N341" s="4" t="str">
        <f t="shared" si="110"/>
        <v>oui</v>
      </c>
      <c r="O341" s="4" t="str">
        <f t="shared" si="111"/>
        <v>nul</v>
      </c>
      <c r="P341" s="4" t="str">
        <f t="shared" si="112"/>
        <v>nul</v>
      </c>
      <c r="Q341" s="8">
        <f t="shared" si="113"/>
        <v>0</v>
      </c>
      <c r="R341" s="8">
        <f t="shared" si="114"/>
        <v>0</v>
      </c>
      <c r="S341" s="4" t="str">
        <f t="shared" si="115"/>
        <v>aucune</v>
      </c>
      <c r="T341" s="4" t="str">
        <f t="shared" si="105"/>
        <v>aucune</v>
      </c>
      <c r="U341" s="4" t="str">
        <f t="shared" si="106"/>
        <v>aucune</v>
      </c>
      <c r="V341" s="4" t="str">
        <f t="shared" si="116"/>
        <v>non</v>
      </c>
      <c r="W341" s="4" t="str">
        <f t="shared" si="117"/>
        <v>non</v>
      </c>
      <c r="X341" s="4" t="str">
        <f t="shared" si="118"/>
        <v>non</v>
      </c>
      <c r="Y341" s="4" t="str">
        <f t="shared" si="119"/>
        <v>non</v>
      </c>
      <c r="Z341" s="4" t="str">
        <f t="shared" si="120"/>
        <v>non</v>
      </c>
      <c r="AA341" s="4" t="str">
        <f t="shared" si="121"/>
        <v>non</v>
      </c>
      <c r="AB341" s="4" t="str">
        <f t="shared" si="122"/>
        <v>non</v>
      </c>
      <c r="AC341" s="4" t="str">
        <f t="shared" si="123"/>
        <v>non</v>
      </c>
      <c r="AD341" s="4" t="str">
        <f t="shared" si="124"/>
        <v>non</v>
      </c>
      <c r="AE341" s="4" t="str">
        <f t="shared" si="125"/>
        <v>non</v>
      </c>
    </row>
    <row r="342" spans="2:31">
      <c r="B342" s="5"/>
      <c r="C342" s="5"/>
      <c r="D342" s="4"/>
      <c r="E342" s="8"/>
      <c r="F342" s="8"/>
      <c r="G342" s="8" t="str">
        <f t="shared" si="107"/>
        <v>-</v>
      </c>
      <c r="H342" s="4"/>
      <c r="I342" s="4"/>
      <c r="J342" s="8"/>
      <c r="K342" s="8"/>
      <c r="L342" s="6" t="str">
        <f t="shared" si="108"/>
        <v>-</v>
      </c>
      <c r="M342" s="4" t="str">
        <f t="shared" si="109"/>
        <v>oui</v>
      </c>
      <c r="N342" s="4" t="str">
        <f t="shared" si="110"/>
        <v>oui</v>
      </c>
      <c r="O342" s="4" t="str">
        <f t="shared" si="111"/>
        <v>nul</v>
      </c>
      <c r="P342" s="4" t="str">
        <f t="shared" si="112"/>
        <v>nul</v>
      </c>
      <c r="Q342" s="8">
        <f t="shared" si="113"/>
        <v>0</v>
      </c>
      <c r="R342" s="8">
        <f t="shared" si="114"/>
        <v>0</v>
      </c>
      <c r="S342" s="4" t="str">
        <f t="shared" si="115"/>
        <v>aucune</v>
      </c>
      <c r="T342" s="4" t="str">
        <f t="shared" si="105"/>
        <v>aucune</v>
      </c>
      <c r="U342" s="4" t="str">
        <f t="shared" si="106"/>
        <v>aucune</v>
      </c>
      <c r="V342" s="4" t="str">
        <f t="shared" si="116"/>
        <v>non</v>
      </c>
      <c r="W342" s="4" t="str">
        <f t="shared" si="117"/>
        <v>non</v>
      </c>
      <c r="X342" s="4" t="str">
        <f t="shared" si="118"/>
        <v>non</v>
      </c>
      <c r="Y342" s="4" t="str">
        <f t="shared" si="119"/>
        <v>non</v>
      </c>
      <c r="Z342" s="4" t="str">
        <f t="shared" si="120"/>
        <v>non</v>
      </c>
      <c r="AA342" s="4" t="str">
        <f t="shared" si="121"/>
        <v>non</v>
      </c>
      <c r="AB342" s="4" t="str">
        <f t="shared" si="122"/>
        <v>non</v>
      </c>
      <c r="AC342" s="4" t="str">
        <f t="shared" si="123"/>
        <v>non</v>
      </c>
      <c r="AD342" s="4" t="str">
        <f t="shared" si="124"/>
        <v>non</v>
      </c>
      <c r="AE342" s="4" t="str">
        <f t="shared" si="125"/>
        <v>non</v>
      </c>
    </row>
    <row r="343" spans="2:31">
      <c r="B343" s="5"/>
      <c r="C343" s="5"/>
      <c r="D343" s="4"/>
      <c r="E343" s="8"/>
      <c r="F343" s="8"/>
      <c r="G343" s="8" t="str">
        <f t="shared" si="107"/>
        <v>-</v>
      </c>
      <c r="H343" s="4"/>
      <c r="I343" s="4"/>
      <c r="J343" s="8"/>
      <c r="K343" s="8"/>
      <c r="L343" s="6" t="str">
        <f t="shared" si="108"/>
        <v>-</v>
      </c>
      <c r="M343" s="4" t="str">
        <f t="shared" si="109"/>
        <v>oui</v>
      </c>
      <c r="N343" s="4" t="str">
        <f t="shared" si="110"/>
        <v>oui</v>
      </c>
      <c r="O343" s="4" t="str">
        <f t="shared" si="111"/>
        <v>nul</v>
      </c>
      <c r="P343" s="4" t="str">
        <f t="shared" si="112"/>
        <v>nul</v>
      </c>
      <c r="Q343" s="8">
        <f t="shared" si="113"/>
        <v>0</v>
      </c>
      <c r="R343" s="8">
        <f t="shared" si="114"/>
        <v>0</v>
      </c>
      <c r="S343" s="4" t="str">
        <f t="shared" si="115"/>
        <v>aucune</v>
      </c>
      <c r="T343" s="4" t="str">
        <f t="shared" si="105"/>
        <v>aucune</v>
      </c>
      <c r="U343" s="4" t="str">
        <f t="shared" si="106"/>
        <v>aucune</v>
      </c>
      <c r="V343" s="4" t="str">
        <f t="shared" si="116"/>
        <v>non</v>
      </c>
      <c r="W343" s="4" t="str">
        <f t="shared" si="117"/>
        <v>non</v>
      </c>
      <c r="X343" s="4" t="str">
        <f t="shared" si="118"/>
        <v>non</v>
      </c>
      <c r="Y343" s="4" t="str">
        <f t="shared" si="119"/>
        <v>non</v>
      </c>
      <c r="Z343" s="4" t="str">
        <f t="shared" si="120"/>
        <v>non</v>
      </c>
      <c r="AA343" s="4" t="str">
        <f t="shared" si="121"/>
        <v>non</v>
      </c>
      <c r="AB343" s="4" t="str">
        <f t="shared" si="122"/>
        <v>non</v>
      </c>
      <c r="AC343" s="4" t="str">
        <f t="shared" si="123"/>
        <v>non</v>
      </c>
      <c r="AD343" s="4" t="str">
        <f t="shared" si="124"/>
        <v>non</v>
      </c>
      <c r="AE343" s="4" t="str">
        <f t="shared" si="125"/>
        <v>non</v>
      </c>
    </row>
    <row r="344" spans="2:31">
      <c r="B344" s="5"/>
      <c r="C344" s="5"/>
      <c r="D344" s="4"/>
      <c r="E344" s="8"/>
      <c r="F344" s="8"/>
      <c r="G344" s="8" t="str">
        <f t="shared" si="107"/>
        <v>-</v>
      </c>
      <c r="H344" s="4"/>
      <c r="I344" s="4"/>
      <c r="J344" s="8"/>
      <c r="K344" s="8"/>
      <c r="L344" s="6" t="str">
        <f t="shared" si="108"/>
        <v>-</v>
      </c>
      <c r="M344" s="4" t="str">
        <f t="shared" si="109"/>
        <v>oui</v>
      </c>
      <c r="N344" s="4" t="str">
        <f t="shared" si="110"/>
        <v>oui</v>
      </c>
      <c r="O344" s="4" t="str">
        <f t="shared" si="111"/>
        <v>nul</v>
      </c>
      <c r="P344" s="4" t="str">
        <f t="shared" si="112"/>
        <v>nul</v>
      </c>
      <c r="Q344" s="8">
        <f t="shared" si="113"/>
        <v>0</v>
      </c>
      <c r="R344" s="8">
        <f t="shared" si="114"/>
        <v>0</v>
      </c>
      <c r="S344" s="4" t="str">
        <f t="shared" si="115"/>
        <v>aucune</v>
      </c>
      <c r="T344" s="4" t="str">
        <f t="shared" si="105"/>
        <v>aucune</v>
      </c>
      <c r="U344" s="4" t="str">
        <f t="shared" si="106"/>
        <v>aucune</v>
      </c>
      <c r="V344" s="4" t="str">
        <f t="shared" si="116"/>
        <v>non</v>
      </c>
      <c r="W344" s="4" t="str">
        <f t="shared" si="117"/>
        <v>non</v>
      </c>
      <c r="X344" s="4" t="str">
        <f t="shared" si="118"/>
        <v>non</v>
      </c>
      <c r="Y344" s="4" t="str">
        <f t="shared" si="119"/>
        <v>non</v>
      </c>
      <c r="Z344" s="4" t="str">
        <f t="shared" si="120"/>
        <v>non</v>
      </c>
      <c r="AA344" s="4" t="str">
        <f t="shared" si="121"/>
        <v>non</v>
      </c>
      <c r="AB344" s="4" t="str">
        <f t="shared" si="122"/>
        <v>non</v>
      </c>
      <c r="AC344" s="4" t="str">
        <f t="shared" si="123"/>
        <v>non</v>
      </c>
      <c r="AD344" s="4" t="str">
        <f t="shared" si="124"/>
        <v>non</v>
      </c>
      <c r="AE344" s="4" t="str">
        <f t="shared" si="125"/>
        <v>non</v>
      </c>
    </row>
    <row r="345" spans="2:31">
      <c r="B345" s="5"/>
      <c r="C345" s="5"/>
      <c r="D345" s="4"/>
      <c r="E345" s="8"/>
      <c r="F345" s="8"/>
      <c r="G345" s="8" t="str">
        <f t="shared" si="107"/>
        <v>-</v>
      </c>
      <c r="H345" s="4"/>
      <c r="I345" s="4"/>
      <c r="J345" s="8"/>
      <c r="K345" s="8"/>
      <c r="L345" s="6" t="str">
        <f t="shared" si="108"/>
        <v>-</v>
      </c>
      <c r="M345" s="4" t="str">
        <f t="shared" si="109"/>
        <v>oui</v>
      </c>
      <c r="N345" s="4" t="str">
        <f t="shared" si="110"/>
        <v>oui</v>
      </c>
      <c r="O345" s="4" t="str">
        <f t="shared" si="111"/>
        <v>nul</v>
      </c>
      <c r="P345" s="4" t="str">
        <f t="shared" si="112"/>
        <v>nul</v>
      </c>
      <c r="Q345" s="8">
        <f t="shared" si="113"/>
        <v>0</v>
      </c>
      <c r="R345" s="8">
        <f t="shared" si="114"/>
        <v>0</v>
      </c>
      <c r="S345" s="4" t="str">
        <f t="shared" si="115"/>
        <v>aucune</v>
      </c>
      <c r="T345" s="4" t="str">
        <f t="shared" si="105"/>
        <v>aucune</v>
      </c>
      <c r="U345" s="4" t="str">
        <f t="shared" si="106"/>
        <v>aucune</v>
      </c>
      <c r="V345" s="4" t="str">
        <f t="shared" si="116"/>
        <v>non</v>
      </c>
      <c r="W345" s="4" t="str">
        <f t="shared" si="117"/>
        <v>non</v>
      </c>
      <c r="X345" s="4" t="str">
        <f t="shared" si="118"/>
        <v>non</v>
      </c>
      <c r="Y345" s="4" t="str">
        <f t="shared" si="119"/>
        <v>non</v>
      </c>
      <c r="Z345" s="4" t="str">
        <f t="shared" si="120"/>
        <v>non</v>
      </c>
      <c r="AA345" s="4" t="str">
        <f t="shared" si="121"/>
        <v>non</v>
      </c>
      <c r="AB345" s="4" t="str">
        <f t="shared" si="122"/>
        <v>non</v>
      </c>
      <c r="AC345" s="4" t="str">
        <f t="shared" si="123"/>
        <v>non</v>
      </c>
      <c r="AD345" s="4" t="str">
        <f t="shared" si="124"/>
        <v>non</v>
      </c>
      <c r="AE345" s="4" t="str">
        <f t="shared" si="125"/>
        <v>non</v>
      </c>
    </row>
    <row r="346" spans="2:31">
      <c r="B346" s="5"/>
      <c r="C346" s="5"/>
      <c r="D346" s="4"/>
      <c r="E346" s="8"/>
      <c r="F346" s="8"/>
      <c r="G346" s="8" t="str">
        <f t="shared" si="107"/>
        <v>-</v>
      </c>
      <c r="H346" s="4"/>
      <c r="I346" s="4"/>
      <c r="J346" s="8"/>
      <c r="K346" s="8"/>
      <c r="L346" s="6" t="str">
        <f t="shared" si="108"/>
        <v>-</v>
      </c>
      <c r="M346" s="4" t="str">
        <f t="shared" si="109"/>
        <v>oui</v>
      </c>
      <c r="N346" s="4" t="str">
        <f t="shared" si="110"/>
        <v>oui</v>
      </c>
      <c r="O346" s="4" t="str">
        <f t="shared" si="111"/>
        <v>nul</v>
      </c>
      <c r="P346" s="4" t="str">
        <f t="shared" si="112"/>
        <v>nul</v>
      </c>
      <c r="Q346" s="8">
        <f t="shared" si="113"/>
        <v>0</v>
      </c>
      <c r="R346" s="8">
        <f t="shared" si="114"/>
        <v>0</v>
      </c>
      <c r="S346" s="4" t="str">
        <f t="shared" si="115"/>
        <v>aucune</v>
      </c>
      <c r="T346" s="4" t="str">
        <f t="shared" si="105"/>
        <v>aucune</v>
      </c>
      <c r="U346" s="4" t="str">
        <f t="shared" si="106"/>
        <v>aucune</v>
      </c>
      <c r="V346" s="4" t="str">
        <f t="shared" si="116"/>
        <v>non</v>
      </c>
      <c r="W346" s="4" t="str">
        <f t="shared" si="117"/>
        <v>non</v>
      </c>
      <c r="X346" s="4" t="str">
        <f t="shared" si="118"/>
        <v>non</v>
      </c>
      <c r="Y346" s="4" t="str">
        <f t="shared" si="119"/>
        <v>non</v>
      </c>
      <c r="Z346" s="4" t="str">
        <f t="shared" si="120"/>
        <v>non</v>
      </c>
      <c r="AA346" s="4" t="str">
        <f t="shared" si="121"/>
        <v>non</v>
      </c>
      <c r="AB346" s="4" t="str">
        <f t="shared" si="122"/>
        <v>non</v>
      </c>
      <c r="AC346" s="4" t="str">
        <f t="shared" si="123"/>
        <v>non</v>
      </c>
      <c r="AD346" s="4" t="str">
        <f t="shared" si="124"/>
        <v>non</v>
      </c>
      <c r="AE346" s="4" t="str">
        <f t="shared" si="125"/>
        <v>non</v>
      </c>
    </row>
    <row r="347" spans="2:31">
      <c r="B347" s="5"/>
      <c r="C347" s="5"/>
      <c r="D347" s="4"/>
      <c r="E347" s="8"/>
      <c r="F347" s="8"/>
      <c r="G347" s="8" t="str">
        <f t="shared" si="107"/>
        <v>-</v>
      </c>
      <c r="H347" s="4"/>
      <c r="I347" s="4"/>
      <c r="J347" s="8"/>
      <c r="K347" s="8"/>
      <c r="L347" s="6" t="str">
        <f t="shared" si="108"/>
        <v>-</v>
      </c>
      <c r="M347" s="4" t="str">
        <f t="shared" si="109"/>
        <v>oui</v>
      </c>
      <c r="N347" s="4" t="str">
        <f t="shared" si="110"/>
        <v>oui</v>
      </c>
      <c r="O347" s="4" t="str">
        <f t="shared" si="111"/>
        <v>nul</v>
      </c>
      <c r="P347" s="4" t="str">
        <f t="shared" si="112"/>
        <v>nul</v>
      </c>
      <c r="Q347" s="8">
        <f t="shared" si="113"/>
        <v>0</v>
      </c>
      <c r="R347" s="8">
        <f t="shared" si="114"/>
        <v>0</v>
      </c>
      <c r="S347" s="4" t="str">
        <f t="shared" si="115"/>
        <v>aucune</v>
      </c>
      <c r="T347" s="4" t="str">
        <f t="shared" si="105"/>
        <v>aucune</v>
      </c>
      <c r="U347" s="4" t="str">
        <f t="shared" si="106"/>
        <v>aucune</v>
      </c>
      <c r="V347" s="4" t="str">
        <f t="shared" si="116"/>
        <v>non</v>
      </c>
      <c r="W347" s="4" t="str">
        <f t="shared" si="117"/>
        <v>non</v>
      </c>
      <c r="X347" s="4" t="str">
        <f t="shared" si="118"/>
        <v>non</v>
      </c>
      <c r="Y347" s="4" t="str">
        <f t="shared" si="119"/>
        <v>non</v>
      </c>
      <c r="Z347" s="4" t="str">
        <f t="shared" si="120"/>
        <v>non</v>
      </c>
      <c r="AA347" s="4" t="str">
        <f t="shared" si="121"/>
        <v>non</v>
      </c>
      <c r="AB347" s="4" t="str">
        <f t="shared" si="122"/>
        <v>non</v>
      </c>
      <c r="AC347" s="4" t="str">
        <f t="shared" si="123"/>
        <v>non</v>
      </c>
      <c r="AD347" s="4" t="str">
        <f t="shared" si="124"/>
        <v>non</v>
      </c>
      <c r="AE347" s="4" t="str">
        <f t="shared" si="125"/>
        <v>non</v>
      </c>
    </row>
    <row r="348" spans="2:31">
      <c r="B348" s="5"/>
      <c r="C348" s="5"/>
      <c r="D348" s="4"/>
      <c r="E348" s="8"/>
      <c r="F348" s="8"/>
      <c r="G348" s="8" t="str">
        <f t="shared" si="107"/>
        <v>-</v>
      </c>
      <c r="H348" s="4"/>
      <c r="I348" s="4"/>
      <c r="J348" s="8"/>
      <c r="K348" s="8"/>
      <c r="L348" s="6" t="str">
        <f t="shared" si="108"/>
        <v>-</v>
      </c>
      <c r="M348" s="4" t="str">
        <f t="shared" si="109"/>
        <v>oui</v>
      </c>
      <c r="N348" s="4" t="str">
        <f t="shared" si="110"/>
        <v>oui</v>
      </c>
      <c r="O348" s="4" t="str">
        <f t="shared" si="111"/>
        <v>nul</v>
      </c>
      <c r="P348" s="4" t="str">
        <f t="shared" si="112"/>
        <v>nul</v>
      </c>
      <c r="Q348" s="8">
        <f t="shared" si="113"/>
        <v>0</v>
      </c>
      <c r="R348" s="8">
        <f t="shared" si="114"/>
        <v>0</v>
      </c>
      <c r="S348" s="4" t="str">
        <f t="shared" si="115"/>
        <v>aucune</v>
      </c>
      <c r="T348" s="4" t="str">
        <f t="shared" si="105"/>
        <v>aucune</v>
      </c>
      <c r="U348" s="4" t="str">
        <f t="shared" si="106"/>
        <v>aucune</v>
      </c>
      <c r="V348" s="4" t="str">
        <f t="shared" si="116"/>
        <v>non</v>
      </c>
      <c r="W348" s="4" t="str">
        <f t="shared" si="117"/>
        <v>non</v>
      </c>
      <c r="X348" s="4" t="str">
        <f t="shared" si="118"/>
        <v>non</v>
      </c>
      <c r="Y348" s="4" t="str">
        <f t="shared" si="119"/>
        <v>non</v>
      </c>
      <c r="Z348" s="4" t="str">
        <f t="shared" si="120"/>
        <v>non</v>
      </c>
      <c r="AA348" s="4" t="str">
        <f t="shared" si="121"/>
        <v>non</v>
      </c>
      <c r="AB348" s="4" t="str">
        <f t="shared" si="122"/>
        <v>non</v>
      </c>
      <c r="AC348" s="4" t="str">
        <f t="shared" si="123"/>
        <v>non</v>
      </c>
      <c r="AD348" s="4" t="str">
        <f t="shared" si="124"/>
        <v>non</v>
      </c>
      <c r="AE348" s="4" t="str">
        <f t="shared" si="125"/>
        <v>non</v>
      </c>
    </row>
    <row r="349" spans="2:31">
      <c r="B349" s="5"/>
      <c r="C349" s="5"/>
      <c r="D349" s="4"/>
      <c r="E349" s="8"/>
      <c r="F349" s="8"/>
      <c r="G349" s="8" t="str">
        <f t="shared" si="107"/>
        <v>-</v>
      </c>
      <c r="H349" s="4"/>
      <c r="I349" s="4"/>
      <c r="J349" s="8"/>
      <c r="K349" s="8"/>
      <c r="L349" s="6" t="str">
        <f t="shared" si="108"/>
        <v>-</v>
      </c>
      <c r="M349" s="4" t="str">
        <f t="shared" si="109"/>
        <v>oui</v>
      </c>
      <c r="N349" s="4" t="str">
        <f t="shared" si="110"/>
        <v>oui</v>
      </c>
      <c r="O349" s="4" t="str">
        <f t="shared" si="111"/>
        <v>nul</v>
      </c>
      <c r="P349" s="4" t="str">
        <f t="shared" si="112"/>
        <v>nul</v>
      </c>
      <c r="Q349" s="8">
        <f t="shared" si="113"/>
        <v>0</v>
      </c>
      <c r="R349" s="8">
        <f t="shared" si="114"/>
        <v>0</v>
      </c>
      <c r="S349" s="4" t="str">
        <f t="shared" si="115"/>
        <v>aucune</v>
      </c>
      <c r="T349" s="4" t="str">
        <f t="shared" si="105"/>
        <v>aucune</v>
      </c>
      <c r="U349" s="4" t="str">
        <f t="shared" si="106"/>
        <v>aucune</v>
      </c>
      <c r="V349" s="4" t="str">
        <f t="shared" si="116"/>
        <v>non</v>
      </c>
      <c r="W349" s="4" t="str">
        <f t="shared" si="117"/>
        <v>non</v>
      </c>
      <c r="X349" s="4" t="str">
        <f t="shared" si="118"/>
        <v>non</v>
      </c>
      <c r="Y349" s="4" t="str">
        <f t="shared" si="119"/>
        <v>non</v>
      </c>
      <c r="Z349" s="4" t="str">
        <f t="shared" si="120"/>
        <v>non</v>
      </c>
      <c r="AA349" s="4" t="str">
        <f t="shared" si="121"/>
        <v>non</v>
      </c>
      <c r="AB349" s="4" t="str">
        <f t="shared" si="122"/>
        <v>non</v>
      </c>
      <c r="AC349" s="4" t="str">
        <f t="shared" si="123"/>
        <v>non</v>
      </c>
      <c r="AD349" s="4" t="str">
        <f t="shared" si="124"/>
        <v>non</v>
      </c>
      <c r="AE349" s="4" t="str">
        <f t="shared" si="125"/>
        <v>non</v>
      </c>
    </row>
    <row r="350" spans="2:31">
      <c r="B350" s="5"/>
      <c r="C350" s="5"/>
      <c r="D350" s="4"/>
      <c r="E350" s="8"/>
      <c r="F350" s="8"/>
      <c r="G350" s="8" t="str">
        <f t="shared" si="107"/>
        <v>-</v>
      </c>
      <c r="H350" s="4"/>
      <c r="I350" s="4"/>
      <c r="J350" s="8"/>
      <c r="K350" s="8"/>
      <c r="L350" s="6" t="str">
        <f t="shared" si="108"/>
        <v>-</v>
      </c>
      <c r="M350" s="4" t="str">
        <f t="shared" si="109"/>
        <v>oui</v>
      </c>
      <c r="N350" s="4" t="str">
        <f t="shared" si="110"/>
        <v>oui</v>
      </c>
      <c r="O350" s="4" t="str">
        <f t="shared" si="111"/>
        <v>nul</v>
      </c>
      <c r="P350" s="4" t="str">
        <f t="shared" si="112"/>
        <v>nul</v>
      </c>
      <c r="Q350" s="8">
        <f t="shared" si="113"/>
        <v>0</v>
      </c>
      <c r="R350" s="8">
        <f t="shared" si="114"/>
        <v>0</v>
      </c>
      <c r="S350" s="4" t="str">
        <f t="shared" si="115"/>
        <v>aucune</v>
      </c>
      <c r="T350" s="4" t="str">
        <f t="shared" si="105"/>
        <v>aucune</v>
      </c>
      <c r="U350" s="4" t="str">
        <f t="shared" si="106"/>
        <v>aucune</v>
      </c>
      <c r="V350" s="4" t="str">
        <f t="shared" si="116"/>
        <v>non</v>
      </c>
      <c r="W350" s="4" t="str">
        <f t="shared" si="117"/>
        <v>non</v>
      </c>
      <c r="X350" s="4" t="str">
        <f t="shared" si="118"/>
        <v>non</v>
      </c>
      <c r="Y350" s="4" t="str">
        <f t="shared" si="119"/>
        <v>non</v>
      </c>
      <c r="Z350" s="4" t="str">
        <f t="shared" si="120"/>
        <v>non</v>
      </c>
      <c r="AA350" s="4" t="str">
        <f t="shared" si="121"/>
        <v>non</v>
      </c>
      <c r="AB350" s="4" t="str">
        <f t="shared" si="122"/>
        <v>non</v>
      </c>
      <c r="AC350" s="4" t="str">
        <f t="shared" si="123"/>
        <v>non</v>
      </c>
      <c r="AD350" s="4" t="str">
        <f t="shared" si="124"/>
        <v>non</v>
      </c>
      <c r="AE350" s="4" t="str">
        <f t="shared" si="125"/>
        <v>non</v>
      </c>
    </row>
    <row r="351" spans="2:31">
      <c r="B351" s="5"/>
      <c r="C351" s="5"/>
      <c r="D351" s="4"/>
      <c r="E351" s="8"/>
      <c r="F351" s="8"/>
      <c r="G351" s="8" t="str">
        <f t="shared" si="107"/>
        <v>-</v>
      </c>
      <c r="H351" s="4"/>
      <c r="I351" s="4"/>
      <c r="J351" s="8"/>
      <c r="K351" s="8"/>
      <c r="L351" s="6" t="str">
        <f t="shared" si="108"/>
        <v>-</v>
      </c>
      <c r="M351" s="4" t="str">
        <f t="shared" si="109"/>
        <v>oui</v>
      </c>
      <c r="N351" s="4" t="str">
        <f t="shared" si="110"/>
        <v>oui</v>
      </c>
      <c r="O351" s="4" t="str">
        <f t="shared" si="111"/>
        <v>nul</v>
      </c>
      <c r="P351" s="4" t="str">
        <f t="shared" si="112"/>
        <v>nul</v>
      </c>
      <c r="Q351" s="8">
        <f t="shared" si="113"/>
        <v>0</v>
      </c>
      <c r="R351" s="8">
        <f t="shared" si="114"/>
        <v>0</v>
      </c>
      <c r="S351" s="4" t="str">
        <f t="shared" si="115"/>
        <v>aucune</v>
      </c>
      <c r="T351" s="4" t="str">
        <f t="shared" si="105"/>
        <v>aucune</v>
      </c>
      <c r="U351" s="4" t="str">
        <f t="shared" si="106"/>
        <v>aucune</v>
      </c>
      <c r="V351" s="4" t="str">
        <f t="shared" si="116"/>
        <v>non</v>
      </c>
      <c r="W351" s="4" t="str">
        <f t="shared" si="117"/>
        <v>non</v>
      </c>
      <c r="X351" s="4" t="str">
        <f t="shared" si="118"/>
        <v>non</v>
      </c>
      <c r="Y351" s="4" t="str">
        <f t="shared" si="119"/>
        <v>non</v>
      </c>
      <c r="Z351" s="4" t="str">
        <f t="shared" si="120"/>
        <v>non</v>
      </c>
      <c r="AA351" s="4" t="str">
        <f t="shared" si="121"/>
        <v>non</v>
      </c>
      <c r="AB351" s="4" t="str">
        <f t="shared" si="122"/>
        <v>non</v>
      </c>
      <c r="AC351" s="4" t="str">
        <f t="shared" si="123"/>
        <v>non</v>
      </c>
      <c r="AD351" s="4" t="str">
        <f t="shared" si="124"/>
        <v>non</v>
      </c>
      <c r="AE351" s="4" t="str">
        <f t="shared" si="125"/>
        <v>non</v>
      </c>
    </row>
    <row r="352" spans="2:31">
      <c r="B352" s="5"/>
      <c r="C352" s="5"/>
      <c r="D352" s="4"/>
      <c r="E352" s="8"/>
      <c r="F352" s="8"/>
      <c r="G352" s="8" t="str">
        <f t="shared" si="107"/>
        <v>-</v>
      </c>
      <c r="H352" s="4"/>
      <c r="I352" s="4"/>
      <c r="J352" s="8"/>
      <c r="K352" s="8"/>
      <c r="L352" s="6" t="str">
        <f t="shared" si="108"/>
        <v>-</v>
      </c>
      <c r="M352" s="4" t="str">
        <f t="shared" si="109"/>
        <v>oui</v>
      </c>
      <c r="N352" s="4" t="str">
        <f t="shared" si="110"/>
        <v>oui</v>
      </c>
      <c r="O352" s="4" t="str">
        <f t="shared" si="111"/>
        <v>nul</v>
      </c>
      <c r="P352" s="4" t="str">
        <f t="shared" si="112"/>
        <v>nul</v>
      </c>
      <c r="Q352" s="8">
        <f t="shared" si="113"/>
        <v>0</v>
      </c>
      <c r="R352" s="8">
        <f t="shared" si="114"/>
        <v>0</v>
      </c>
      <c r="S352" s="4" t="str">
        <f t="shared" si="115"/>
        <v>aucune</v>
      </c>
      <c r="T352" s="4" t="str">
        <f t="shared" si="105"/>
        <v>aucune</v>
      </c>
      <c r="U352" s="4" t="str">
        <f t="shared" si="106"/>
        <v>aucune</v>
      </c>
      <c r="V352" s="4" t="str">
        <f t="shared" si="116"/>
        <v>non</v>
      </c>
      <c r="W352" s="4" t="str">
        <f t="shared" si="117"/>
        <v>non</v>
      </c>
      <c r="X352" s="4" t="str">
        <f t="shared" si="118"/>
        <v>non</v>
      </c>
      <c r="Y352" s="4" t="str">
        <f t="shared" si="119"/>
        <v>non</v>
      </c>
      <c r="Z352" s="4" t="str">
        <f t="shared" si="120"/>
        <v>non</v>
      </c>
      <c r="AA352" s="4" t="str">
        <f t="shared" si="121"/>
        <v>non</v>
      </c>
      <c r="AB352" s="4" t="str">
        <f t="shared" si="122"/>
        <v>non</v>
      </c>
      <c r="AC352" s="4" t="str">
        <f t="shared" si="123"/>
        <v>non</v>
      </c>
      <c r="AD352" s="4" t="str">
        <f t="shared" si="124"/>
        <v>non</v>
      </c>
      <c r="AE352" s="4" t="str">
        <f t="shared" si="125"/>
        <v>non</v>
      </c>
    </row>
    <row r="353" spans="2:31">
      <c r="B353" s="5"/>
      <c r="C353" s="5"/>
      <c r="D353" s="4"/>
      <c r="E353" s="8"/>
      <c r="F353" s="8"/>
      <c r="G353" s="8" t="str">
        <f t="shared" si="107"/>
        <v>-</v>
      </c>
      <c r="H353" s="4"/>
      <c r="I353" s="4"/>
      <c r="J353" s="8"/>
      <c r="K353" s="8"/>
      <c r="L353" s="6" t="str">
        <f t="shared" si="108"/>
        <v>-</v>
      </c>
      <c r="M353" s="4" t="str">
        <f t="shared" si="109"/>
        <v>oui</v>
      </c>
      <c r="N353" s="4" t="str">
        <f t="shared" si="110"/>
        <v>oui</v>
      </c>
      <c r="O353" s="4" t="str">
        <f t="shared" si="111"/>
        <v>nul</v>
      </c>
      <c r="P353" s="4" t="str">
        <f t="shared" si="112"/>
        <v>nul</v>
      </c>
      <c r="Q353" s="8">
        <f t="shared" si="113"/>
        <v>0</v>
      </c>
      <c r="R353" s="8">
        <f t="shared" si="114"/>
        <v>0</v>
      </c>
      <c r="S353" s="4" t="str">
        <f t="shared" si="115"/>
        <v>aucune</v>
      </c>
      <c r="T353" s="4" t="str">
        <f t="shared" si="105"/>
        <v>aucune</v>
      </c>
      <c r="U353" s="4" t="str">
        <f t="shared" si="106"/>
        <v>aucune</v>
      </c>
      <c r="V353" s="4" t="str">
        <f t="shared" si="116"/>
        <v>non</v>
      </c>
      <c r="W353" s="4" t="str">
        <f t="shared" si="117"/>
        <v>non</v>
      </c>
      <c r="X353" s="4" t="str">
        <f t="shared" si="118"/>
        <v>non</v>
      </c>
      <c r="Y353" s="4" t="str">
        <f t="shared" si="119"/>
        <v>non</v>
      </c>
      <c r="Z353" s="4" t="str">
        <f t="shared" si="120"/>
        <v>non</v>
      </c>
      <c r="AA353" s="4" t="str">
        <f t="shared" si="121"/>
        <v>non</v>
      </c>
      <c r="AB353" s="4" t="str">
        <f t="shared" si="122"/>
        <v>non</v>
      </c>
      <c r="AC353" s="4" t="str">
        <f t="shared" si="123"/>
        <v>non</v>
      </c>
      <c r="AD353" s="4" t="str">
        <f t="shared" si="124"/>
        <v>non</v>
      </c>
      <c r="AE353" s="4" t="str">
        <f t="shared" si="125"/>
        <v>non</v>
      </c>
    </row>
    <row r="354" spans="2:31">
      <c r="B354" s="5"/>
      <c r="C354" s="5"/>
      <c r="D354" s="4"/>
      <c r="E354" s="8"/>
      <c r="F354" s="8"/>
      <c r="G354" s="8" t="str">
        <f t="shared" si="107"/>
        <v>-</v>
      </c>
      <c r="H354" s="4"/>
      <c r="I354" s="4"/>
      <c r="J354" s="8"/>
      <c r="K354" s="8"/>
      <c r="L354" s="6" t="str">
        <f t="shared" si="108"/>
        <v>-</v>
      </c>
      <c r="M354" s="4" t="str">
        <f t="shared" si="109"/>
        <v>oui</v>
      </c>
      <c r="N354" s="4" t="str">
        <f t="shared" si="110"/>
        <v>oui</v>
      </c>
      <c r="O354" s="4" t="str">
        <f t="shared" si="111"/>
        <v>nul</v>
      </c>
      <c r="P354" s="4" t="str">
        <f t="shared" si="112"/>
        <v>nul</v>
      </c>
      <c r="Q354" s="8">
        <f t="shared" si="113"/>
        <v>0</v>
      </c>
      <c r="R354" s="8">
        <f t="shared" si="114"/>
        <v>0</v>
      </c>
      <c r="S354" s="4" t="str">
        <f t="shared" si="115"/>
        <v>aucune</v>
      </c>
      <c r="T354" s="4" t="str">
        <f t="shared" si="105"/>
        <v>aucune</v>
      </c>
      <c r="U354" s="4" t="str">
        <f t="shared" si="106"/>
        <v>aucune</v>
      </c>
      <c r="V354" s="4" t="str">
        <f t="shared" si="116"/>
        <v>non</v>
      </c>
      <c r="W354" s="4" t="str">
        <f t="shared" si="117"/>
        <v>non</v>
      </c>
      <c r="X354" s="4" t="str">
        <f t="shared" si="118"/>
        <v>non</v>
      </c>
      <c r="Y354" s="4" t="str">
        <f t="shared" si="119"/>
        <v>non</v>
      </c>
      <c r="Z354" s="4" t="str">
        <f t="shared" si="120"/>
        <v>non</v>
      </c>
      <c r="AA354" s="4" t="str">
        <f t="shared" si="121"/>
        <v>non</v>
      </c>
      <c r="AB354" s="4" t="str">
        <f t="shared" si="122"/>
        <v>non</v>
      </c>
      <c r="AC354" s="4" t="str">
        <f t="shared" si="123"/>
        <v>non</v>
      </c>
      <c r="AD354" s="4" t="str">
        <f t="shared" si="124"/>
        <v>non</v>
      </c>
      <c r="AE354" s="4" t="str">
        <f t="shared" si="125"/>
        <v>non</v>
      </c>
    </row>
    <row r="355" spans="2:31">
      <c r="B355" s="5"/>
      <c r="C355" s="5"/>
      <c r="D355" s="4"/>
      <c r="E355" s="8"/>
      <c r="F355" s="8"/>
      <c r="G355" s="8" t="str">
        <f t="shared" si="107"/>
        <v>-</v>
      </c>
      <c r="H355" s="4"/>
      <c r="I355" s="4"/>
      <c r="J355" s="8"/>
      <c r="K355" s="8"/>
      <c r="L355" s="6" t="str">
        <f t="shared" si="108"/>
        <v>-</v>
      </c>
      <c r="M355" s="4" t="str">
        <f t="shared" si="109"/>
        <v>oui</v>
      </c>
      <c r="N355" s="4" t="str">
        <f t="shared" si="110"/>
        <v>oui</v>
      </c>
      <c r="O355" s="4" t="str">
        <f t="shared" si="111"/>
        <v>nul</v>
      </c>
      <c r="P355" s="4" t="str">
        <f t="shared" si="112"/>
        <v>nul</v>
      </c>
      <c r="Q355" s="8">
        <f t="shared" si="113"/>
        <v>0</v>
      </c>
      <c r="R355" s="8">
        <f t="shared" si="114"/>
        <v>0</v>
      </c>
      <c r="S355" s="4" t="str">
        <f t="shared" si="115"/>
        <v>aucune</v>
      </c>
      <c r="T355" s="4" t="str">
        <f t="shared" si="105"/>
        <v>aucune</v>
      </c>
      <c r="U355" s="4" t="str">
        <f t="shared" si="106"/>
        <v>aucune</v>
      </c>
      <c r="V355" s="4" t="str">
        <f t="shared" si="116"/>
        <v>non</v>
      </c>
      <c r="W355" s="4" t="str">
        <f t="shared" si="117"/>
        <v>non</v>
      </c>
      <c r="X355" s="4" t="str">
        <f t="shared" si="118"/>
        <v>non</v>
      </c>
      <c r="Y355" s="4" t="str">
        <f t="shared" si="119"/>
        <v>non</v>
      </c>
      <c r="Z355" s="4" t="str">
        <f t="shared" si="120"/>
        <v>non</v>
      </c>
      <c r="AA355" s="4" t="str">
        <f t="shared" si="121"/>
        <v>non</v>
      </c>
      <c r="AB355" s="4" t="str">
        <f t="shared" si="122"/>
        <v>non</v>
      </c>
      <c r="AC355" s="4" t="str">
        <f t="shared" si="123"/>
        <v>non</v>
      </c>
      <c r="AD355" s="4" t="str">
        <f t="shared" si="124"/>
        <v>non</v>
      </c>
      <c r="AE355" s="4" t="str">
        <f t="shared" si="125"/>
        <v>non</v>
      </c>
    </row>
    <row r="356" spans="2:31">
      <c r="B356" s="5"/>
      <c r="C356" s="5"/>
      <c r="D356" s="4"/>
      <c r="E356" s="8"/>
      <c r="F356" s="8"/>
      <c r="G356" s="8" t="str">
        <f t="shared" si="107"/>
        <v>-</v>
      </c>
      <c r="H356" s="4"/>
      <c r="I356" s="4"/>
      <c r="J356" s="8"/>
      <c r="K356" s="8"/>
      <c r="L356" s="6" t="str">
        <f t="shared" si="108"/>
        <v>-</v>
      </c>
      <c r="M356" s="4" t="str">
        <f t="shared" si="109"/>
        <v>oui</v>
      </c>
      <c r="N356" s="4" t="str">
        <f t="shared" si="110"/>
        <v>oui</v>
      </c>
      <c r="O356" s="4" t="str">
        <f t="shared" si="111"/>
        <v>nul</v>
      </c>
      <c r="P356" s="4" t="str">
        <f t="shared" si="112"/>
        <v>nul</v>
      </c>
      <c r="Q356" s="8">
        <f t="shared" si="113"/>
        <v>0</v>
      </c>
      <c r="R356" s="8">
        <f t="shared" si="114"/>
        <v>0</v>
      </c>
      <c r="S356" s="4" t="str">
        <f t="shared" si="115"/>
        <v>aucune</v>
      </c>
      <c r="T356" s="4" t="str">
        <f t="shared" si="105"/>
        <v>aucune</v>
      </c>
      <c r="U356" s="4" t="str">
        <f t="shared" si="106"/>
        <v>aucune</v>
      </c>
      <c r="V356" s="4" t="str">
        <f t="shared" si="116"/>
        <v>non</v>
      </c>
      <c r="W356" s="4" t="str">
        <f t="shared" si="117"/>
        <v>non</v>
      </c>
      <c r="X356" s="4" t="str">
        <f t="shared" si="118"/>
        <v>non</v>
      </c>
      <c r="Y356" s="4" t="str">
        <f t="shared" si="119"/>
        <v>non</v>
      </c>
      <c r="Z356" s="4" t="str">
        <f t="shared" si="120"/>
        <v>non</v>
      </c>
      <c r="AA356" s="4" t="str">
        <f t="shared" si="121"/>
        <v>non</v>
      </c>
      <c r="AB356" s="4" t="str">
        <f t="shared" si="122"/>
        <v>non</v>
      </c>
      <c r="AC356" s="4" t="str">
        <f t="shared" si="123"/>
        <v>non</v>
      </c>
      <c r="AD356" s="4" t="str">
        <f t="shared" si="124"/>
        <v>non</v>
      </c>
      <c r="AE356" s="4" t="str">
        <f t="shared" si="125"/>
        <v>non</v>
      </c>
    </row>
    <row r="357" spans="2:31">
      <c r="B357" s="5"/>
      <c r="C357" s="5"/>
      <c r="D357" s="4"/>
      <c r="E357" s="8"/>
      <c r="F357" s="8"/>
      <c r="G357" s="8" t="str">
        <f t="shared" si="107"/>
        <v>-</v>
      </c>
      <c r="H357" s="4"/>
      <c r="I357" s="4"/>
      <c r="J357" s="8"/>
      <c r="K357" s="8"/>
      <c r="L357" s="6" t="str">
        <f t="shared" si="108"/>
        <v>-</v>
      </c>
      <c r="M357" s="4" t="str">
        <f t="shared" si="109"/>
        <v>oui</v>
      </c>
      <c r="N357" s="4" t="str">
        <f t="shared" si="110"/>
        <v>oui</v>
      </c>
      <c r="O357" s="4" t="str">
        <f t="shared" si="111"/>
        <v>nul</v>
      </c>
      <c r="P357" s="4" t="str">
        <f t="shared" si="112"/>
        <v>nul</v>
      </c>
      <c r="Q357" s="8">
        <f t="shared" si="113"/>
        <v>0</v>
      </c>
      <c r="R357" s="8">
        <f t="shared" si="114"/>
        <v>0</v>
      </c>
      <c r="S357" s="4" t="str">
        <f t="shared" si="115"/>
        <v>aucune</v>
      </c>
      <c r="T357" s="4" t="str">
        <f t="shared" si="105"/>
        <v>aucune</v>
      </c>
      <c r="U357" s="4" t="str">
        <f t="shared" si="106"/>
        <v>aucune</v>
      </c>
      <c r="V357" s="4" t="str">
        <f t="shared" si="116"/>
        <v>non</v>
      </c>
      <c r="W357" s="4" t="str">
        <f t="shared" si="117"/>
        <v>non</v>
      </c>
      <c r="X357" s="4" t="str">
        <f t="shared" si="118"/>
        <v>non</v>
      </c>
      <c r="Y357" s="4" t="str">
        <f t="shared" si="119"/>
        <v>non</v>
      </c>
      <c r="Z357" s="4" t="str">
        <f t="shared" si="120"/>
        <v>non</v>
      </c>
      <c r="AA357" s="4" t="str">
        <f t="shared" si="121"/>
        <v>non</v>
      </c>
      <c r="AB357" s="4" t="str">
        <f t="shared" si="122"/>
        <v>non</v>
      </c>
      <c r="AC357" s="4" t="str">
        <f t="shared" si="123"/>
        <v>non</v>
      </c>
      <c r="AD357" s="4" t="str">
        <f t="shared" si="124"/>
        <v>non</v>
      </c>
      <c r="AE357" s="4" t="str">
        <f t="shared" si="125"/>
        <v>non</v>
      </c>
    </row>
    <row r="358" spans="2:31">
      <c r="B358" s="5"/>
      <c r="C358" s="5"/>
      <c r="D358" s="4"/>
      <c r="E358" s="8"/>
      <c r="F358" s="8"/>
      <c r="G358" s="8" t="str">
        <f t="shared" si="107"/>
        <v>-</v>
      </c>
      <c r="H358" s="4"/>
      <c r="I358" s="4"/>
      <c r="J358" s="8"/>
      <c r="K358" s="8"/>
      <c r="L358" s="6" t="str">
        <f t="shared" si="108"/>
        <v>-</v>
      </c>
      <c r="M358" s="4" t="str">
        <f t="shared" si="109"/>
        <v>oui</v>
      </c>
      <c r="N358" s="4" t="str">
        <f t="shared" si="110"/>
        <v>oui</v>
      </c>
      <c r="O358" s="4" t="str">
        <f t="shared" si="111"/>
        <v>nul</v>
      </c>
      <c r="P358" s="4" t="str">
        <f t="shared" si="112"/>
        <v>nul</v>
      </c>
      <c r="Q358" s="8">
        <f t="shared" si="113"/>
        <v>0</v>
      </c>
      <c r="R358" s="8">
        <f t="shared" si="114"/>
        <v>0</v>
      </c>
      <c r="S358" s="4" t="str">
        <f t="shared" si="115"/>
        <v>aucune</v>
      </c>
      <c r="T358" s="4" t="str">
        <f t="shared" si="105"/>
        <v>aucune</v>
      </c>
      <c r="U358" s="4" t="str">
        <f t="shared" si="106"/>
        <v>aucune</v>
      </c>
      <c r="V358" s="4" t="str">
        <f t="shared" si="116"/>
        <v>non</v>
      </c>
      <c r="W358" s="4" t="str">
        <f t="shared" si="117"/>
        <v>non</v>
      </c>
      <c r="X358" s="4" t="str">
        <f t="shared" si="118"/>
        <v>non</v>
      </c>
      <c r="Y358" s="4" t="str">
        <f t="shared" si="119"/>
        <v>non</v>
      </c>
      <c r="Z358" s="4" t="str">
        <f t="shared" si="120"/>
        <v>non</v>
      </c>
      <c r="AA358" s="4" t="str">
        <f t="shared" si="121"/>
        <v>non</v>
      </c>
      <c r="AB358" s="4" t="str">
        <f t="shared" si="122"/>
        <v>non</v>
      </c>
      <c r="AC358" s="4" t="str">
        <f t="shared" si="123"/>
        <v>non</v>
      </c>
      <c r="AD358" s="4" t="str">
        <f t="shared" si="124"/>
        <v>non</v>
      </c>
      <c r="AE358" s="4" t="str">
        <f t="shared" si="125"/>
        <v>non</v>
      </c>
    </row>
    <row r="359" spans="2:31">
      <c r="B359" s="5"/>
      <c r="C359" s="5"/>
      <c r="D359" s="4"/>
      <c r="E359" s="8"/>
      <c r="F359" s="8"/>
      <c r="G359" s="8" t="str">
        <f t="shared" si="107"/>
        <v>-</v>
      </c>
      <c r="H359" s="4"/>
      <c r="I359" s="4"/>
      <c r="J359" s="8"/>
      <c r="K359" s="8"/>
      <c r="L359" s="6" t="str">
        <f t="shared" si="108"/>
        <v>-</v>
      </c>
      <c r="M359" s="4" t="str">
        <f t="shared" si="109"/>
        <v>oui</v>
      </c>
      <c r="N359" s="4" t="str">
        <f t="shared" si="110"/>
        <v>oui</v>
      </c>
      <c r="O359" s="4" t="str">
        <f t="shared" si="111"/>
        <v>nul</v>
      </c>
      <c r="P359" s="4" t="str">
        <f t="shared" si="112"/>
        <v>nul</v>
      </c>
      <c r="Q359" s="8">
        <f t="shared" si="113"/>
        <v>0</v>
      </c>
      <c r="R359" s="8">
        <f t="shared" si="114"/>
        <v>0</v>
      </c>
      <c r="S359" s="4" t="str">
        <f t="shared" si="115"/>
        <v>aucune</v>
      </c>
      <c r="T359" s="4" t="str">
        <f t="shared" si="105"/>
        <v>aucune</v>
      </c>
      <c r="U359" s="4" t="str">
        <f t="shared" si="106"/>
        <v>aucune</v>
      </c>
      <c r="V359" s="4" t="str">
        <f t="shared" si="116"/>
        <v>non</v>
      </c>
      <c r="W359" s="4" t="str">
        <f t="shared" si="117"/>
        <v>non</v>
      </c>
      <c r="X359" s="4" t="str">
        <f t="shared" si="118"/>
        <v>non</v>
      </c>
      <c r="Y359" s="4" t="str">
        <f t="shared" si="119"/>
        <v>non</v>
      </c>
      <c r="Z359" s="4" t="str">
        <f t="shared" si="120"/>
        <v>non</v>
      </c>
      <c r="AA359" s="4" t="str">
        <f t="shared" si="121"/>
        <v>non</v>
      </c>
      <c r="AB359" s="4" t="str">
        <f t="shared" si="122"/>
        <v>non</v>
      </c>
      <c r="AC359" s="4" t="str">
        <f t="shared" si="123"/>
        <v>non</v>
      </c>
      <c r="AD359" s="4" t="str">
        <f t="shared" si="124"/>
        <v>non</v>
      </c>
      <c r="AE359" s="4" t="str">
        <f t="shared" si="125"/>
        <v>non</v>
      </c>
    </row>
    <row r="360" spans="2:31">
      <c r="B360" s="5"/>
      <c r="C360" s="5"/>
      <c r="D360" s="4"/>
      <c r="E360" s="8"/>
      <c r="F360" s="8"/>
      <c r="G360" s="8" t="str">
        <f t="shared" si="107"/>
        <v>-</v>
      </c>
      <c r="H360" s="4"/>
      <c r="I360" s="4"/>
      <c r="J360" s="8"/>
      <c r="K360" s="8"/>
      <c r="L360" s="6" t="str">
        <f t="shared" si="108"/>
        <v>-</v>
      </c>
      <c r="M360" s="4" t="str">
        <f t="shared" si="109"/>
        <v>oui</v>
      </c>
      <c r="N360" s="4" t="str">
        <f t="shared" si="110"/>
        <v>oui</v>
      </c>
      <c r="O360" s="4" t="str">
        <f t="shared" si="111"/>
        <v>nul</v>
      </c>
      <c r="P360" s="4" t="str">
        <f t="shared" si="112"/>
        <v>nul</v>
      </c>
      <c r="Q360" s="8">
        <f t="shared" si="113"/>
        <v>0</v>
      </c>
      <c r="R360" s="8">
        <f t="shared" si="114"/>
        <v>0</v>
      </c>
      <c r="S360" s="4" t="str">
        <f t="shared" si="115"/>
        <v>aucune</v>
      </c>
      <c r="T360" s="4" t="str">
        <f t="shared" si="105"/>
        <v>aucune</v>
      </c>
      <c r="U360" s="4" t="str">
        <f t="shared" si="106"/>
        <v>aucune</v>
      </c>
      <c r="V360" s="4" t="str">
        <f t="shared" si="116"/>
        <v>non</v>
      </c>
      <c r="W360" s="4" t="str">
        <f t="shared" si="117"/>
        <v>non</v>
      </c>
      <c r="X360" s="4" t="str">
        <f t="shared" si="118"/>
        <v>non</v>
      </c>
      <c r="Y360" s="4" t="str">
        <f t="shared" si="119"/>
        <v>non</v>
      </c>
      <c r="Z360" s="4" t="str">
        <f t="shared" si="120"/>
        <v>non</v>
      </c>
      <c r="AA360" s="4" t="str">
        <f t="shared" si="121"/>
        <v>non</v>
      </c>
      <c r="AB360" s="4" t="str">
        <f t="shared" si="122"/>
        <v>non</v>
      </c>
      <c r="AC360" s="4" t="str">
        <f t="shared" si="123"/>
        <v>non</v>
      </c>
      <c r="AD360" s="4" t="str">
        <f t="shared" si="124"/>
        <v>non</v>
      </c>
      <c r="AE360" s="4" t="str">
        <f t="shared" si="125"/>
        <v>non</v>
      </c>
    </row>
    <row r="361" spans="2:31">
      <c r="B361" s="5"/>
      <c r="C361" s="5"/>
      <c r="D361" s="4"/>
      <c r="E361" s="8"/>
      <c r="F361" s="8"/>
      <c r="G361" s="8" t="str">
        <f t="shared" si="107"/>
        <v>-</v>
      </c>
      <c r="H361" s="4"/>
      <c r="I361" s="4"/>
      <c r="J361" s="8"/>
      <c r="K361" s="8"/>
      <c r="L361" s="6" t="str">
        <f t="shared" si="108"/>
        <v>-</v>
      </c>
      <c r="M361" s="4" t="str">
        <f t="shared" si="109"/>
        <v>oui</v>
      </c>
      <c r="N361" s="4" t="str">
        <f t="shared" si="110"/>
        <v>oui</v>
      </c>
      <c r="O361" s="4" t="str">
        <f t="shared" si="111"/>
        <v>nul</v>
      </c>
      <c r="P361" s="4" t="str">
        <f t="shared" si="112"/>
        <v>nul</v>
      </c>
      <c r="Q361" s="8">
        <f t="shared" si="113"/>
        <v>0</v>
      </c>
      <c r="R361" s="8">
        <f t="shared" si="114"/>
        <v>0</v>
      </c>
      <c r="S361" s="4" t="str">
        <f t="shared" si="115"/>
        <v>aucune</v>
      </c>
      <c r="T361" s="4" t="str">
        <f t="shared" si="105"/>
        <v>aucune</v>
      </c>
      <c r="U361" s="4" t="str">
        <f t="shared" si="106"/>
        <v>aucune</v>
      </c>
      <c r="V361" s="4" t="str">
        <f t="shared" si="116"/>
        <v>non</v>
      </c>
      <c r="W361" s="4" t="str">
        <f t="shared" si="117"/>
        <v>non</v>
      </c>
      <c r="X361" s="4" t="str">
        <f t="shared" si="118"/>
        <v>non</v>
      </c>
      <c r="Y361" s="4" t="str">
        <f t="shared" si="119"/>
        <v>non</v>
      </c>
      <c r="Z361" s="4" t="str">
        <f t="shared" si="120"/>
        <v>non</v>
      </c>
      <c r="AA361" s="4" t="str">
        <f t="shared" si="121"/>
        <v>non</v>
      </c>
      <c r="AB361" s="4" t="str">
        <f t="shared" si="122"/>
        <v>non</v>
      </c>
      <c r="AC361" s="4" t="str">
        <f t="shared" si="123"/>
        <v>non</v>
      </c>
      <c r="AD361" s="4" t="str">
        <f t="shared" si="124"/>
        <v>non</v>
      </c>
      <c r="AE361" s="4" t="str">
        <f t="shared" si="125"/>
        <v>non</v>
      </c>
    </row>
    <row r="362" spans="2:31">
      <c r="B362" s="5"/>
      <c r="C362" s="5"/>
      <c r="D362" s="4"/>
      <c r="E362" s="8"/>
      <c r="F362" s="8"/>
      <c r="G362" s="8" t="str">
        <f t="shared" si="107"/>
        <v>-</v>
      </c>
      <c r="H362" s="4"/>
      <c r="I362" s="4"/>
      <c r="J362" s="8"/>
      <c r="K362" s="8"/>
      <c r="L362" s="6" t="str">
        <f t="shared" si="108"/>
        <v>-</v>
      </c>
      <c r="M362" s="4" t="str">
        <f t="shared" si="109"/>
        <v>oui</v>
      </c>
      <c r="N362" s="4" t="str">
        <f t="shared" si="110"/>
        <v>oui</v>
      </c>
      <c r="O362" s="4" t="str">
        <f t="shared" si="111"/>
        <v>nul</v>
      </c>
      <c r="P362" s="4" t="str">
        <f t="shared" si="112"/>
        <v>nul</v>
      </c>
      <c r="Q362" s="8">
        <f t="shared" si="113"/>
        <v>0</v>
      </c>
      <c r="R362" s="8">
        <f t="shared" si="114"/>
        <v>0</v>
      </c>
      <c r="S362" s="4" t="str">
        <f t="shared" si="115"/>
        <v>aucune</v>
      </c>
      <c r="T362" s="4" t="str">
        <f t="shared" si="105"/>
        <v>aucune</v>
      </c>
      <c r="U362" s="4" t="str">
        <f t="shared" si="106"/>
        <v>aucune</v>
      </c>
      <c r="V362" s="4" t="str">
        <f t="shared" si="116"/>
        <v>non</v>
      </c>
      <c r="W362" s="4" t="str">
        <f t="shared" si="117"/>
        <v>non</v>
      </c>
      <c r="X362" s="4" t="str">
        <f t="shared" si="118"/>
        <v>non</v>
      </c>
      <c r="Y362" s="4" t="str">
        <f t="shared" si="119"/>
        <v>non</v>
      </c>
      <c r="Z362" s="4" t="str">
        <f t="shared" si="120"/>
        <v>non</v>
      </c>
      <c r="AA362" s="4" t="str">
        <f t="shared" si="121"/>
        <v>non</v>
      </c>
      <c r="AB362" s="4" t="str">
        <f t="shared" si="122"/>
        <v>non</v>
      </c>
      <c r="AC362" s="4" t="str">
        <f t="shared" si="123"/>
        <v>non</v>
      </c>
      <c r="AD362" s="4" t="str">
        <f t="shared" si="124"/>
        <v>non</v>
      </c>
      <c r="AE362" s="4" t="str">
        <f t="shared" si="125"/>
        <v>non</v>
      </c>
    </row>
    <row r="363" spans="2:31">
      <c r="B363" s="5"/>
      <c r="C363" s="5"/>
      <c r="D363" s="4"/>
      <c r="E363" s="8"/>
      <c r="F363" s="8"/>
      <c r="G363" s="8" t="str">
        <f t="shared" si="107"/>
        <v>-</v>
      </c>
      <c r="H363" s="4"/>
      <c r="I363" s="4"/>
      <c r="J363" s="8"/>
      <c r="K363" s="8"/>
      <c r="L363" s="6" t="str">
        <f t="shared" si="108"/>
        <v>-</v>
      </c>
      <c r="M363" s="4" t="str">
        <f t="shared" si="109"/>
        <v>oui</v>
      </c>
      <c r="N363" s="4" t="str">
        <f t="shared" si="110"/>
        <v>oui</v>
      </c>
      <c r="O363" s="4" t="str">
        <f t="shared" si="111"/>
        <v>nul</v>
      </c>
      <c r="P363" s="4" t="str">
        <f t="shared" si="112"/>
        <v>nul</v>
      </c>
      <c r="Q363" s="8">
        <f t="shared" si="113"/>
        <v>0</v>
      </c>
      <c r="R363" s="8">
        <f t="shared" si="114"/>
        <v>0</v>
      </c>
      <c r="S363" s="4" t="str">
        <f t="shared" si="115"/>
        <v>aucune</v>
      </c>
      <c r="T363" s="4" t="str">
        <f t="shared" si="105"/>
        <v>aucune</v>
      </c>
      <c r="U363" s="4" t="str">
        <f t="shared" si="106"/>
        <v>aucune</v>
      </c>
      <c r="V363" s="4" t="str">
        <f t="shared" si="116"/>
        <v>non</v>
      </c>
      <c r="W363" s="4" t="str">
        <f t="shared" si="117"/>
        <v>non</v>
      </c>
      <c r="X363" s="4" t="str">
        <f t="shared" si="118"/>
        <v>non</v>
      </c>
      <c r="Y363" s="4" t="str">
        <f t="shared" si="119"/>
        <v>non</v>
      </c>
      <c r="Z363" s="4" t="str">
        <f t="shared" si="120"/>
        <v>non</v>
      </c>
      <c r="AA363" s="4" t="str">
        <f t="shared" si="121"/>
        <v>non</v>
      </c>
      <c r="AB363" s="4" t="str">
        <f t="shared" si="122"/>
        <v>non</v>
      </c>
      <c r="AC363" s="4" t="str">
        <f t="shared" si="123"/>
        <v>non</v>
      </c>
      <c r="AD363" s="4" t="str">
        <f t="shared" si="124"/>
        <v>non</v>
      </c>
      <c r="AE363" s="4" t="str">
        <f t="shared" si="125"/>
        <v>non</v>
      </c>
    </row>
    <row r="364" spans="2:31">
      <c r="B364" s="5"/>
      <c r="C364" s="5"/>
      <c r="D364" s="4"/>
      <c r="E364" s="8"/>
      <c r="F364" s="8"/>
      <c r="G364" s="8" t="str">
        <f t="shared" si="107"/>
        <v>-</v>
      </c>
      <c r="H364" s="4"/>
      <c r="I364" s="4"/>
      <c r="J364" s="8"/>
      <c r="K364" s="8"/>
      <c r="L364" s="6" t="str">
        <f t="shared" si="108"/>
        <v>-</v>
      </c>
      <c r="M364" s="4" t="str">
        <f t="shared" si="109"/>
        <v>oui</v>
      </c>
      <c r="N364" s="4" t="str">
        <f t="shared" si="110"/>
        <v>oui</v>
      </c>
      <c r="O364" s="4" t="str">
        <f t="shared" si="111"/>
        <v>nul</v>
      </c>
      <c r="P364" s="4" t="str">
        <f t="shared" si="112"/>
        <v>nul</v>
      </c>
      <c r="Q364" s="8">
        <f t="shared" si="113"/>
        <v>0</v>
      </c>
      <c r="R364" s="8">
        <f t="shared" si="114"/>
        <v>0</v>
      </c>
      <c r="S364" s="4" t="str">
        <f t="shared" si="115"/>
        <v>aucune</v>
      </c>
      <c r="T364" s="4" t="str">
        <f t="shared" si="105"/>
        <v>aucune</v>
      </c>
      <c r="U364" s="4" t="str">
        <f t="shared" si="106"/>
        <v>aucune</v>
      </c>
      <c r="V364" s="4" t="str">
        <f t="shared" si="116"/>
        <v>non</v>
      </c>
      <c r="W364" s="4" t="str">
        <f t="shared" si="117"/>
        <v>non</v>
      </c>
      <c r="X364" s="4" t="str">
        <f t="shared" si="118"/>
        <v>non</v>
      </c>
      <c r="Y364" s="4" t="str">
        <f t="shared" si="119"/>
        <v>non</v>
      </c>
      <c r="Z364" s="4" t="str">
        <f t="shared" si="120"/>
        <v>non</v>
      </c>
      <c r="AA364" s="4" t="str">
        <f t="shared" si="121"/>
        <v>non</v>
      </c>
      <c r="AB364" s="4" t="str">
        <f t="shared" si="122"/>
        <v>non</v>
      </c>
      <c r="AC364" s="4" t="str">
        <f t="shared" si="123"/>
        <v>non</v>
      </c>
      <c r="AD364" s="4" t="str">
        <f t="shared" si="124"/>
        <v>non</v>
      </c>
      <c r="AE364" s="4" t="str">
        <f t="shared" si="125"/>
        <v>non</v>
      </c>
    </row>
    <row r="365" spans="2:31">
      <c r="B365" s="5"/>
      <c r="C365" s="5"/>
      <c r="D365" s="4"/>
      <c r="E365" s="8"/>
      <c r="F365" s="8"/>
      <c r="G365" s="8" t="str">
        <f t="shared" si="107"/>
        <v>-</v>
      </c>
      <c r="H365" s="4"/>
      <c r="I365" s="4"/>
      <c r="J365" s="8"/>
      <c r="K365" s="8"/>
      <c r="L365" s="6" t="str">
        <f t="shared" si="108"/>
        <v>-</v>
      </c>
      <c r="M365" s="4" t="str">
        <f t="shared" si="109"/>
        <v>oui</v>
      </c>
      <c r="N365" s="4" t="str">
        <f t="shared" si="110"/>
        <v>oui</v>
      </c>
      <c r="O365" s="4" t="str">
        <f t="shared" si="111"/>
        <v>nul</v>
      </c>
      <c r="P365" s="4" t="str">
        <f t="shared" si="112"/>
        <v>nul</v>
      </c>
      <c r="Q365" s="8">
        <f t="shared" si="113"/>
        <v>0</v>
      </c>
      <c r="R365" s="8">
        <f t="shared" si="114"/>
        <v>0</v>
      </c>
      <c r="S365" s="4" t="str">
        <f t="shared" si="115"/>
        <v>aucune</v>
      </c>
      <c r="T365" s="4" t="str">
        <f t="shared" si="105"/>
        <v>aucune</v>
      </c>
      <c r="U365" s="4" t="str">
        <f t="shared" si="106"/>
        <v>aucune</v>
      </c>
      <c r="V365" s="4" t="str">
        <f t="shared" si="116"/>
        <v>non</v>
      </c>
      <c r="W365" s="4" t="str">
        <f t="shared" si="117"/>
        <v>non</v>
      </c>
      <c r="X365" s="4" t="str">
        <f t="shared" si="118"/>
        <v>non</v>
      </c>
      <c r="Y365" s="4" t="str">
        <f t="shared" si="119"/>
        <v>non</v>
      </c>
      <c r="Z365" s="4" t="str">
        <f t="shared" si="120"/>
        <v>non</v>
      </c>
      <c r="AA365" s="4" t="str">
        <f t="shared" si="121"/>
        <v>non</v>
      </c>
      <c r="AB365" s="4" t="str">
        <f t="shared" si="122"/>
        <v>non</v>
      </c>
      <c r="AC365" s="4" t="str">
        <f t="shared" si="123"/>
        <v>non</v>
      </c>
      <c r="AD365" s="4" t="str">
        <f t="shared" si="124"/>
        <v>non</v>
      </c>
      <c r="AE365" s="4" t="str">
        <f t="shared" si="125"/>
        <v>non</v>
      </c>
    </row>
    <row r="366" spans="2:31">
      <c r="B366" s="5"/>
      <c r="C366" s="5"/>
      <c r="D366" s="4"/>
      <c r="E366" s="8"/>
      <c r="F366" s="8"/>
      <c r="G366" s="8" t="str">
        <f t="shared" si="107"/>
        <v>-</v>
      </c>
      <c r="H366" s="4"/>
      <c r="I366" s="4"/>
      <c r="J366" s="8"/>
      <c r="K366" s="8"/>
      <c r="L366" s="6" t="str">
        <f t="shared" si="108"/>
        <v>-</v>
      </c>
      <c r="M366" s="4" t="str">
        <f t="shared" si="109"/>
        <v>oui</v>
      </c>
      <c r="N366" s="4" t="str">
        <f t="shared" si="110"/>
        <v>oui</v>
      </c>
      <c r="O366" s="4" t="str">
        <f t="shared" si="111"/>
        <v>nul</v>
      </c>
      <c r="P366" s="4" t="str">
        <f t="shared" si="112"/>
        <v>nul</v>
      </c>
      <c r="Q366" s="8">
        <f t="shared" si="113"/>
        <v>0</v>
      </c>
      <c r="R366" s="8">
        <f t="shared" si="114"/>
        <v>0</v>
      </c>
      <c r="S366" s="4" t="str">
        <f t="shared" si="115"/>
        <v>aucune</v>
      </c>
      <c r="T366" s="4" t="str">
        <f t="shared" si="105"/>
        <v>aucune</v>
      </c>
      <c r="U366" s="4" t="str">
        <f t="shared" si="106"/>
        <v>aucune</v>
      </c>
      <c r="V366" s="4" t="str">
        <f t="shared" si="116"/>
        <v>non</v>
      </c>
      <c r="W366" s="4" t="str">
        <f t="shared" si="117"/>
        <v>non</v>
      </c>
      <c r="X366" s="4" t="str">
        <f t="shared" si="118"/>
        <v>non</v>
      </c>
      <c r="Y366" s="4" t="str">
        <f t="shared" si="119"/>
        <v>non</v>
      </c>
      <c r="Z366" s="4" t="str">
        <f t="shared" si="120"/>
        <v>non</v>
      </c>
      <c r="AA366" s="4" t="str">
        <f t="shared" si="121"/>
        <v>non</v>
      </c>
      <c r="AB366" s="4" t="str">
        <f t="shared" si="122"/>
        <v>non</v>
      </c>
      <c r="AC366" s="4" t="str">
        <f t="shared" si="123"/>
        <v>non</v>
      </c>
      <c r="AD366" s="4" t="str">
        <f t="shared" si="124"/>
        <v>non</v>
      </c>
      <c r="AE366" s="4" t="str">
        <f t="shared" si="125"/>
        <v>non</v>
      </c>
    </row>
    <row r="367" spans="2:31">
      <c r="B367" s="5"/>
      <c r="C367" s="5"/>
      <c r="D367" s="4"/>
      <c r="E367" s="8"/>
      <c r="F367" s="8"/>
      <c r="G367" s="8" t="str">
        <f t="shared" si="107"/>
        <v>-</v>
      </c>
      <c r="H367" s="4"/>
      <c r="I367" s="4"/>
      <c r="J367" s="8"/>
      <c r="K367" s="8"/>
      <c r="L367" s="6" t="str">
        <f t="shared" si="108"/>
        <v>-</v>
      </c>
      <c r="M367" s="4" t="str">
        <f t="shared" si="109"/>
        <v>oui</v>
      </c>
      <c r="N367" s="4" t="str">
        <f t="shared" si="110"/>
        <v>oui</v>
      </c>
      <c r="O367" s="4" t="str">
        <f t="shared" si="111"/>
        <v>nul</v>
      </c>
      <c r="P367" s="4" t="str">
        <f t="shared" si="112"/>
        <v>nul</v>
      </c>
      <c r="Q367" s="8">
        <f t="shared" si="113"/>
        <v>0</v>
      </c>
      <c r="R367" s="8">
        <f t="shared" si="114"/>
        <v>0</v>
      </c>
      <c r="S367" s="4" t="str">
        <f t="shared" si="115"/>
        <v>aucune</v>
      </c>
      <c r="T367" s="4" t="str">
        <f t="shared" si="105"/>
        <v>aucune</v>
      </c>
      <c r="U367" s="4" t="str">
        <f t="shared" si="106"/>
        <v>aucune</v>
      </c>
      <c r="V367" s="4" t="str">
        <f t="shared" si="116"/>
        <v>non</v>
      </c>
      <c r="W367" s="4" t="str">
        <f t="shared" si="117"/>
        <v>non</v>
      </c>
      <c r="X367" s="4" t="str">
        <f t="shared" si="118"/>
        <v>non</v>
      </c>
      <c r="Y367" s="4" t="str">
        <f t="shared" si="119"/>
        <v>non</v>
      </c>
      <c r="Z367" s="4" t="str">
        <f t="shared" si="120"/>
        <v>non</v>
      </c>
      <c r="AA367" s="4" t="str">
        <f t="shared" si="121"/>
        <v>non</v>
      </c>
      <c r="AB367" s="4" t="str">
        <f t="shared" si="122"/>
        <v>non</v>
      </c>
      <c r="AC367" s="4" t="str">
        <f t="shared" si="123"/>
        <v>non</v>
      </c>
      <c r="AD367" s="4" t="str">
        <f t="shared" si="124"/>
        <v>non</v>
      </c>
      <c r="AE367" s="4" t="str">
        <f t="shared" si="125"/>
        <v>non</v>
      </c>
    </row>
    <row r="368" spans="2:31">
      <c r="B368" s="5"/>
      <c r="C368" s="5"/>
      <c r="D368" s="4"/>
      <c r="E368" s="8"/>
      <c r="F368" s="8"/>
      <c r="G368" s="8" t="str">
        <f t="shared" si="107"/>
        <v>-</v>
      </c>
      <c r="H368" s="4"/>
      <c r="I368" s="4"/>
      <c r="J368" s="8"/>
      <c r="K368" s="8"/>
      <c r="L368" s="6" t="str">
        <f t="shared" si="108"/>
        <v>-</v>
      </c>
      <c r="M368" s="4" t="str">
        <f t="shared" si="109"/>
        <v>oui</v>
      </c>
      <c r="N368" s="4" t="str">
        <f t="shared" si="110"/>
        <v>oui</v>
      </c>
      <c r="O368" s="4" t="str">
        <f t="shared" si="111"/>
        <v>nul</v>
      </c>
      <c r="P368" s="4" t="str">
        <f t="shared" si="112"/>
        <v>nul</v>
      </c>
      <c r="Q368" s="8">
        <f t="shared" si="113"/>
        <v>0</v>
      </c>
      <c r="R368" s="8">
        <f t="shared" si="114"/>
        <v>0</v>
      </c>
      <c r="S368" s="4" t="str">
        <f t="shared" si="115"/>
        <v>aucune</v>
      </c>
      <c r="T368" s="4" t="str">
        <f t="shared" si="105"/>
        <v>aucune</v>
      </c>
      <c r="U368" s="4" t="str">
        <f t="shared" si="106"/>
        <v>aucune</v>
      </c>
      <c r="V368" s="4" t="str">
        <f t="shared" si="116"/>
        <v>non</v>
      </c>
      <c r="W368" s="4" t="str">
        <f t="shared" si="117"/>
        <v>non</v>
      </c>
      <c r="X368" s="4" t="str">
        <f t="shared" si="118"/>
        <v>non</v>
      </c>
      <c r="Y368" s="4" t="str">
        <f t="shared" si="119"/>
        <v>non</v>
      </c>
      <c r="Z368" s="4" t="str">
        <f t="shared" si="120"/>
        <v>non</v>
      </c>
      <c r="AA368" s="4" t="str">
        <f t="shared" si="121"/>
        <v>non</v>
      </c>
      <c r="AB368" s="4" t="str">
        <f t="shared" si="122"/>
        <v>non</v>
      </c>
      <c r="AC368" s="4" t="str">
        <f t="shared" si="123"/>
        <v>non</v>
      </c>
      <c r="AD368" s="4" t="str">
        <f t="shared" si="124"/>
        <v>non</v>
      </c>
      <c r="AE368" s="4" t="str">
        <f t="shared" si="125"/>
        <v>non</v>
      </c>
    </row>
    <row r="369" spans="2:31">
      <c r="B369" s="5"/>
      <c r="C369" s="5"/>
      <c r="D369" s="4"/>
      <c r="E369" s="8"/>
      <c r="F369" s="8"/>
      <c r="G369" s="8" t="str">
        <f t="shared" si="107"/>
        <v>-</v>
      </c>
      <c r="H369" s="4"/>
      <c r="I369" s="4"/>
      <c r="J369" s="8"/>
      <c r="K369" s="8"/>
      <c r="L369" s="6" t="str">
        <f t="shared" si="108"/>
        <v>-</v>
      </c>
      <c r="M369" s="4" t="str">
        <f t="shared" si="109"/>
        <v>oui</v>
      </c>
      <c r="N369" s="4" t="str">
        <f t="shared" si="110"/>
        <v>oui</v>
      </c>
      <c r="O369" s="4" t="str">
        <f t="shared" si="111"/>
        <v>nul</v>
      </c>
      <c r="P369" s="4" t="str">
        <f t="shared" si="112"/>
        <v>nul</v>
      </c>
      <c r="Q369" s="8">
        <f t="shared" si="113"/>
        <v>0</v>
      </c>
      <c r="R369" s="8">
        <f t="shared" si="114"/>
        <v>0</v>
      </c>
      <c r="S369" s="4" t="str">
        <f t="shared" si="115"/>
        <v>aucune</v>
      </c>
      <c r="T369" s="4" t="str">
        <f t="shared" si="105"/>
        <v>aucune</v>
      </c>
      <c r="U369" s="4" t="str">
        <f t="shared" si="106"/>
        <v>aucune</v>
      </c>
      <c r="V369" s="4" t="str">
        <f t="shared" si="116"/>
        <v>non</v>
      </c>
      <c r="W369" s="4" t="str">
        <f t="shared" si="117"/>
        <v>non</v>
      </c>
      <c r="X369" s="4" t="str">
        <f t="shared" si="118"/>
        <v>non</v>
      </c>
      <c r="Y369" s="4" t="str">
        <f t="shared" si="119"/>
        <v>non</v>
      </c>
      <c r="Z369" s="4" t="str">
        <f t="shared" si="120"/>
        <v>non</v>
      </c>
      <c r="AA369" s="4" t="str">
        <f t="shared" si="121"/>
        <v>non</v>
      </c>
      <c r="AB369" s="4" t="str">
        <f t="shared" si="122"/>
        <v>non</v>
      </c>
      <c r="AC369" s="4" t="str">
        <f t="shared" si="123"/>
        <v>non</v>
      </c>
      <c r="AD369" s="4" t="str">
        <f t="shared" si="124"/>
        <v>non</v>
      </c>
      <c r="AE369" s="4" t="str">
        <f t="shared" si="125"/>
        <v>non</v>
      </c>
    </row>
    <row r="370" spans="2:31">
      <c r="B370" s="5"/>
      <c r="C370" s="5"/>
      <c r="D370" s="4"/>
      <c r="E370" s="8"/>
      <c r="F370" s="8"/>
      <c r="G370" s="8" t="str">
        <f t="shared" si="107"/>
        <v>-</v>
      </c>
      <c r="H370" s="4"/>
      <c r="I370" s="4"/>
      <c r="J370" s="8"/>
      <c r="K370" s="8"/>
      <c r="L370" s="6" t="str">
        <f t="shared" si="108"/>
        <v>-</v>
      </c>
      <c r="M370" s="4" t="str">
        <f t="shared" si="109"/>
        <v>oui</v>
      </c>
      <c r="N370" s="4" t="str">
        <f t="shared" si="110"/>
        <v>oui</v>
      </c>
      <c r="O370" s="4" t="str">
        <f t="shared" si="111"/>
        <v>nul</v>
      </c>
      <c r="P370" s="4" t="str">
        <f t="shared" si="112"/>
        <v>nul</v>
      </c>
      <c r="Q370" s="8">
        <f t="shared" si="113"/>
        <v>0</v>
      </c>
      <c r="R370" s="8">
        <f t="shared" si="114"/>
        <v>0</v>
      </c>
      <c r="S370" s="4" t="str">
        <f t="shared" si="115"/>
        <v>aucune</v>
      </c>
      <c r="T370" s="4" t="str">
        <f t="shared" si="105"/>
        <v>aucune</v>
      </c>
      <c r="U370" s="4" t="str">
        <f t="shared" si="106"/>
        <v>aucune</v>
      </c>
      <c r="V370" s="4" t="str">
        <f t="shared" si="116"/>
        <v>non</v>
      </c>
      <c r="W370" s="4" t="str">
        <f t="shared" si="117"/>
        <v>non</v>
      </c>
      <c r="X370" s="4" t="str">
        <f t="shared" si="118"/>
        <v>non</v>
      </c>
      <c r="Y370" s="4" t="str">
        <f t="shared" si="119"/>
        <v>non</v>
      </c>
      <c r="Z370" s="4" t="str">
        <f t="shared" si="120"/>
        <v>non</v>
      </c>
      <c r="AA370" s="4" t="str">
        <f t="shared" si="121"/>
        <v>non</v>
      </c>
      <c r="AB370" s="4" t="str">
        <f t="shared" si="122"/>
        <v>non</v>
      </c>
      <c r="AC370" s="4" t="str">
        <f t="shared" si="123"/>
        <v>non</v>
      </c>
      <c r="AD370" s="4" t="str">
        <f t="shared" si="124"/>
        <v>non</v>
      </c>
      <c r="AE370" s="4" t="str">
        <f t="shared" si="125"/>
        <v>non</v>
      </c>
    </row>
    <row r="371" spans="2:31">
      <c r="B371" s="5"/>
      <c r="C371" s="5"/>
      <c r="D371" s="4"/>
      <c r="E371" s="8"/>
      <c r="F371" s="8"/>
      <c r="G371" s="8" t="str">
        <f t="shared" si="107"/>
        <v>-</v>
      </c>
      <c r="H371" s="4"/>
      <c r="I371" s="4"/>
      <c r="J371" s="8"/>
      <c r="K371" s="8"/>
      <c r="L371" s="6" t="str">
        <f t="shared" si="108"/>
        <v>-</v>
      </c>
      <c r="M371" s="4" t="str">
        <f t="shared" si="109"/>
        <v>oui</v>
      </c>
      <c r="N371" s="4" t="str">
        <f t="shared" si="110"/>
        <v>oui</v>
      </c>
      <c r="O371" s="4" t="str">
        <f t="shared" si="111"/>
        <v>nul</v>
      </c>
      <c r="P371" s="4" t="str">
        <f t="shared" si="112"/>
        <v>nul</v>
      </c>
      <c r="Q371" s="8">
        <f t="shared" si="113"/>
        <v>0</v>
      </c>
      <c r="R371" s="8">
        <f t="shared" si="114"/>
        <v>0</v>
      </c>
      <c r="S371" s="4" t="str">
        <f t="shared" si="115"/>
        <v>aucune</v>
      </c>
      <c r="T371" s="4" t="str">
        <f t="shared" si="105"/>
        <v>aucune</v>
      </c>
      <c r="U371" s="4" t="str">
        <f t="shared" si="106"/>
        <v>aucune</v>
      </c>
      <c r="V371" s="4" t="str">
        <f t="shared" si="116"/>
        <v>non</v>
      </c>
      <c r="W371" s="4" t="str">
        <f t="shared" si="117"/>
        <v>non</v>
      </c>
      <c r="X371" s="4" t="str">
        <f t="shared" si="118"/>
        <v>non</v>
      </c>
      <c r="Y371" s="4" t="str">
        <f t="shared" si="119"/>
        <v>non</v>
      </c>
      <c r="Z371" s="4" t="str">
        <f t="shared" si="120"/>
        <v>non</v>
      </c>
      <c r="AA371" s="4" t="str">
        <f t="shared" si="121"/>
        <v>non</v>
      </c>
      <c r="AB371" s="4" t="str">
        <f t="shared" si="122"/>
        <v>non</v>
      </c>
      <c r="AC371" s="4" t="str">
        <f t="shared" si="123"/>
        <v>non</v>
      </c>
      <c r="AD371" s="4" t="str">
        <f t="shared" si="124"/>
        <v>non</v>
      </c>
      <c r="AE371" s="4" t="str">
        <f t="shared" si="125"/>
        <v>non</v>
      </c>
    </row>
    <row r="372" spans="2:31">
      <c r="B372" s="5"/>
      <c r="C372" s="5"/>
      <c r="D372" s="4"/>
      <c r="E372" s="8"/>
      <c r="F372" s="8"/>
      <c r="G372" s="8" t="str">
        <f t="shared" si="107"/>
        <v>-</v>
      </c>
      <c r="H372" s="4"/>
      <c r="I372" s="4"/>
      <c r="J372" s="8"/>
      <c r="K372" s="8"/>
      <c r="L372" s="6" t="str">
        <f t="shared" si="108"/>
        <v>-</v>
      </c>
      <c r="M372" s="4" t="str">
        <f t="shared" si="109"/>
        <v>oui</v>
      </c>
      <c r="N372" s="4" t="str">
        <f t="shared" si="110"/>
        <v>oui</v>
      </c>
      <c r="O372" s="4" t="str">
        <f t="shared" si="111"/>
        <v>nul</v>
      </c>
      <c r="P372" s="4" t="str">
        <f t="shared" si="112"/>
        <v>nul</v>
      </c>
      <c r="Q372" s="8">
        <f t="shared" si="113"/>
        <v>0</v>
      </c>
      <c r="R372" s="8">
        <f t="shared" si="114"/>
        <v>0</v>
      </c>
      <c r="S372" s="4" t="str">
        <f t="shared" si="115"/>
        <v>aucune</v>
      </c>
      <c r="T372" s="4" t="str">
        <f t="shared" si="105"/>
        <v>aucune</v>
      </c>
      <c r="U372" s="4" t="str">
        <f t="shared" si="106"/>
        <v>aucune</v>
      </c>
      <c r="V372" s="4" t="str">
        <f t="shared" si="116"/>
        <v>non</v>
      </c>
      <c r="W372" s="4" t="str">
        <f t="shared" si="117"/>
        <v>non</v>
      </c>
      <c r="X372" s="4" t="str">
        <f t="shared" si="118"/>
        <v>non</v>
      </c>
      <c r="Y372" s="4" t="str">
        <f t="shared" si="119"/>
        <v>non</v>
      </c>
      <c r="Z372" s="4" t="str">
        <f t="shared" si="120"/>
        <v>non</v>
      </c>
      <c r="AA372" s="4" t="str">
        <f t="shared" si="121"/>
        <v>non</v>
      </c>
      <c r="AB372" s="4" t="str">
        <f t="shared" si="122"/>
        <v>non</v>
      </c>
      <c r="AC372" s="4" t="str">
        <f t="shared" si="123"/>
        <v>non</v>
      </c>
      <c r="AD372" s="4" t="str">
        <f t="shared" si="124"/>
        <v>non</v>
      </c>
      <c r="AE372" s="4" t="str">
        <f t="shared" si="125"/>
        <v>non</v>
      </c>
    </row>
    <row r="373" spans="2:31">
      <c r="G373" s="23" t="str">
        <f t="shared" si="107"/>
        <v>-</v>
      </c>
      <c r="L373" s="6" t="str">
        <f t="shared" si="108"/>
        <v>-</v>
      </c>
      <c r="M373" s="4" t="str">
        <f t="shared" si="109"/>
        <v>oui</v>
      </c>
      <c r="N373" s="4" t="str">
        <f t="shared" si="110"/>
        <v>oui</v>
      </c>
      <c r="O373" s="4" t="str">
        <f t="shared" si="111"/>
        <v>nul</v>
      </c>
      <c r="P373" s="4" t="str">
        <f t="shared" si="112"/>
        <v>nul</v>
      </c>
      <c r="Q373" s="8">
        <f t="shared" si="113"/>
        <v>0</v>
      </c>
      <c r="R373" s="8">
        <f t="shared" si="114"/>
        <v>0</v>
      </c>
      <c r="S373" s="4" t="str">
        <f t="shared" si="115"/>
        <v>aucune</v>
      </c>
      <c r="T373" s="4" t="str">
        <f t="shared" si="105"/>
        <v>aucune</v>
      </c>
      <c r="U373" s="4" t="str">
        <f t="shared" si="106"/>
        <v>aucune</v>
      </c>
      <c r="V373" s="4" t="str">
        <f t="shared" si="116"/>
        <v>non</v>
      </c>
      <c r="W373" s="4" t="str">
        <f t="shared" si="117"/>
        <v>non</v>
      </c>
      <c r="X373" s="4" t="str">
        <f t="shared" si="118"/>
        <v>non</v>
      </c>
      <c r="Y373" s="4" t="str">
        <f t="shared" si="119"/>
        <v>non</v>
      </c>
      <c r="Z373" s="4" t="str">
        <f t="shared" si="120"/>
        <v>non</v>
      </c>
      <c r="AA373" s="4" t="str">
        <f t="shared" si="121"/>
        <v>non</v>
      </c>
      <c r="AB373" s="4" t="str">
        <f t="shared" si="122"/>
        <v>non</v>
      </c>
      <c r="AC373" s="4" t="str">
        <f t="shared" si="123"/>
        <v>non</v>
      </c>
      <c r="AD373" s="4" t="str">
        <f t="shared" si="124"/>
        <v>non</v>
      </c>
      <c r="AE373" s="4" t="str">
        <f t="shared" si="125"/>
        <v>non</v>
      </c>
    </row>
    <row r="374" spans="2:31">
      <c r="G374" s="8" t="str">
        <f t="shared" si="107"/>
        <v>-</v>
      </c>
      <c r="L374" s="6" t="str">
        <f t="shared" si="108"/>
        <v>-</v>
      </c>
      <c r="M374" s="4" t="str">
        <f t="shared" si="109"/>
        <v>oui</v>
      </c>
      <c r="N374" s="4" t="str">
        <f t="shared" si="110"/>
        <v>oui</v>
      </c>
      <c r="O374" s="4" t="str">
        <f t="shared" si="111"/>
        <v>nul</v>
      </c>
      <c r="P374" s="4" t="str">
        <f t="shared" si="112"/>
        <v>nul</v>
      </c>
      <c r="Q374" s="8">
        <f t="shared" si="113"/>
        <v>0</v>
      </c>
      <c r="R374" s="8">
        <f t="shared" si="114"/>
        <v>0</v>
      </c>
      <c r="S374" s="4" t="str">
        <f t="shared" si="115"/>
        <v>aucune</v>
      </c>
      <c r="T374" s="4" t="str">
        <f t="shared" si="105"/>
        <v>aucune</v>
      </c>
      <c r="U374" s="4" t="str">
        <f t="shared" si="106"/>
        <v>aucune</v>
      </c>
      <c r="V374" s="4" t="str">
        <f t="shared" si="116"/>
        <v>non</v>
      </c>
      <c r="W374" s="4" t="str">
        <f t="shared" si="117"/>
        <v>non</v>
      </c>
      <c r="X374" s="4" t="str">
        <f t="shared" si="118"/>
        <v>non</v>
      </c>
      <c r="Y374" s="4" t="str">
        <f t="shared" si="119"/>
        <v>non</v>
      </c>
      <c r="Z374" s="4" t="str">
        <f t="shared" si="120"/>
        <v>non</v>
      </c>
      <c r="AA374" s="4" t="str">
        <f t="shared" si="121"/>
        <v>non</v>
      </c>
      <c r="AB374" s="4" t="str">
        <f t="shared" si="122"/>
        <v>non</v>
      </c>
      <c r="AC374" s="4" t="str">
        <f t="shared" si="123"/>
        <v>non</v>
      </c>
      <c r="AD374" s="4" t="str">
        <f t="shared" si="124"/>
        <v>non</v>
      </c>
      <c r="AE374" s="4" t="str">
        <f t="shared" si="125"/>
        <v>non</v>
      </c>
    </row>
    <row r="375" spans="2:31">
      <c r="G375" s="8" t="str">
        <f t="shared" si="107"/>
        <v>-</v>
      </c>
      <c r="L375" s="6" t="str">
        <f t="shared" si="108"/>
        <v>-</v>
      </c>
      <c r="M375" s="4" t="str">
        <f t="shared" si="109"/>
        <v>oui</v>
      </c>
      <c r="N375" s="4" t="str">
        <f t="shared" si="110"/>
        <v>oui</v>
      </c>
      <c r="O375" s="4" t="str">
        <f t="shared" si="111"/>
        <v>nul</v>
      </c>
      <c r="P375" s="4" t="str">
        <f t="shared" si="112"/>
        <v>nul</v>
      </c>
      <c r="Q375" s="8">
        <f t="shared" si="113"/>
        <v>0</v>
      </c>
      <c r="R375" s="8">
        <f t="shared" si="114"/>
        <v>0</v>
      </c>
      <c r="S375" s="4" t="str">
        <f t="shared" si="115"/>
        <v>aucune</v>
      </c>
      <c r="T375" s="4" t="str">
        <f t="shared" si="105"/>
        <v>aucune</v>
      </c>
      <c r="U375" s="4" t="str">
        <f t="shared" si="106"/>
        <v>aucune</v>
      </c>
      <c r="V375" s="4" t="str">
        <f t="shared" si="116"/>
        <v>non</v>
      </c>
      <c r="W375" s="4" t="str">
        <f t="shared" si="117"/>
        <v>non</v>
      </c>
      <c r="X375" s="4" t="str">
        <f t="shared" si="118"/>
        <v>non</v>
      </c>
      <c r="Y375" s="4" t="str">
        <f t="shared" si="119"/>
        <v>non</v>
      </c>
      <c r="Z375" s="4" t="str">
        <f t="shared" si="120"/>
        <v>non</v>
      </c>
      <c r="AA375" s="4" t="str">
        <f t="shared" si="121"/>
        <v>non</v>
      </c>
      <c r="AB375" s="4" t="str">
        <f t="shared" si="122"/>
        <v>non</v>
      </c>
      <c r="AC375" s="4" t="str">
        <f t="shared" si="123"/>
        <v>non</v>
      </c>
      <c r="AD375" s="4" t="str">
        <f t="shared" si="124"/>
        <v>non</v>
      </c>
      <c r="AE375" s="4" t="str">
        <f t="shared" si="125"/>
        <v>non</v>
      </c>
    </row>
    <row r="376" spans="2:31">
      <c r="G376" s="8" t="str">
        <f t="shared" si="107"/>
        <v>-</v>
      </c>
      <c r="L376" s="6" t="str">
        <f t="shared" si="108"/>
        <v>-</v>
      </c>
      <c r="M376" s="4" t="str">
        <f t="shared" si="109"/>
        <v>oui</v>
      </c>
      <c r="N376" s="4" t="str">
        <f t="shared" si="110"/>
        <v>oui</v>
      </c>
      <c r="O376" s="4" t="str">
        <f t="shared" si="111"/>
        <v>nul</v>
      </c>
      <c r="P376" s="4" t="str">
        <f t="shared" si="112"/>
        <v>nul</v>
      </c>
      <c r="Q376" s="8">
        <f t="shared" si="113"/>
        <v>0</v>
      </c>
      <c r="R376" s="8">
        <f t="shared" si="114"/>
        <v>0</v>
      </c>
      <c r="S376" s="4" t="str">
        <f t="shared" si="115"/>
        <v>aucune</v>
      </c>
      <c r="T376" s="4" t="str">
        <f t="shared" si="105"/>
        <v>aucune</v>
      </c>
      <c r="U376" s="4" t="str">
        <f t="shared" si="106"/>
        <v>aucune</v>
      </c>
      <c r="V376" s="4" t="str">
        <f t="shared" si="116"/>
        <v>non</v>
      </c>
      <c r="W376" s="4" t="str">
        <f t="shared" si="117"/>
        <v>non</v>
      </c>
      <c r="X376" s="4" t="str">
        <f t="shared" si="118"/>
        <v>non</v>
      </c>
      <c r="Y376" s="4" t="str">
        <f t="shared" si="119"/>
        <v>non</v>
      </c>
      <c r="Z376" s="4" t="str">
        <f t="shared" si="120"/>
        <v>non</v>
      </c>
      <c r="AA376" s="4" t="str">
        <f t="shared" si="121"/>
        <v>non</v>
      </c>
      <c r="AB376" s="4" t="str">
        <f t="shared" si="122"/>
        <v>non</v>
      </c>
      <c r="AC376" s="4" t="str">
        <f t="shared" si="123"/>
        <v>non</v>
      </c>
      <c r="AD376" s="4" t="str">
        <f t="shared" si="124"/>
        <v>non</v>
      </c>
      <c r="AE376" s="4" t="str">
        <f t="shared" si="125"/>
        <v>non</v>
      </c>
    </row>
    <row r="377" spans="2:31">
      <c r="G377" s="8" t="str">
        <f t="shared" si="107"/>
        <v>-</v>
      </c>
      <c r="L377" s="6" t="str">
        <f t="shared" si="108"/>
        <v>-</v>
      </c>
      <c r="M377" s="4" t="str">
        <f t="shared" si="109"/>
        <v>oui</v>
      </c>
      <c r="N377" s="4" t="str">
        <f t="shared" si="110"/>
        <v>oui</v>
      </c>
      <c r="O377" s="4" t="str">
        <f t="shared" si="111"/>
        <v>nul</v>
      </c>
      <c r="P377" s="4" t="str">
        <f t="shared" si="112"/>
        <v>nul</v>
      </c>
      <c r="Q377" s="8">
        <f t="shared" si="113"/>
        <v>0</v>
      </c>
      <c r="R377" s="8">
        <f t="shared" si="114"/>
        <v>0</v>
      </c>
      <c r="S377" s="4" t="str">
        <f t="shared" si="115"/>
        <v>aucune</v>
      </c>
      <c r="T377" s="4" t="str">
        <f t="shared" si="105"/>
        <v>aucune</v>
      </c>
      <c r="U377" s="4" t="str">
        <f t="shared" si="106"/>
        <v>aucune</v>
      </c>
      <c r="V377" s="4" t="str">
        <f t="shared" si="116"/>
        <v>non</v>
      </c>
      <c r="W377" s="4" t="str">
        <f t="shared" si="117"/>
        <v>non</v>
      </c>
      <c r="X377" s="4" t="str">
        <f t="shared" si="118"/>
        <v>non</v>
      </c>
      <c r="Y377" s="4" t="str">
        <f t="shared" si="119"/>
        <v>non</v>
      </c>
      <c r="Z377" s="4" t="str">
        <f t="shared" si="120"/>
        <v>non</v>
      </c>
      <c r="AA377" s="4" t="str">
        <f t="shared" si="121"/>
        <v>non</v>
      </c>
      <c r="AB377" s="4" t="str">
        <f t="shared" si="122"/>
        <v>non</v>
      </c>
      <c r="AC377" s="4" t="str">
        <f t="shared" si="123"/>
        <v>non</v>
      </c>
      <c r="AD377" s="4" t="str">
        <f t="shared" si="124"/>
        <v>non</v>
      </c>
      <c r="AE377" s="4" t="str">
        <f t="shared" si="125"/>
        <v>non</v>
      </c>
    </row>
    <row r="378" spans="2:31">
      <c r="G378" s="8" t="str">
        <f t="shared" si="107"/>
        <v>-</v>
      </c>
      <c r="L378" s="6" t="str">
        <f t="shared" si="108"/>
        <v>-</v>
      </c>
      <c r="M378" s="4" t="str">
        <f t="shared" si="109"/>
        <v>oui</v>
      </c>
      <c r="N378" s="4" t="str">
        <f t="shared" si="110"/>
        <v>oui</v>
      </c>
      <c r="O378" s="4" t="str">
        <f t="shared" si="111"/>
        <v>nul</v>
      </c>
      <c r="P378" s="4" t="str">
        <f t="shared" si="112"/>
        <v>nul</v>
      </c>
      <c r="Q378" s="8">
        <f t="shared" si="113"/>
        <v>0</v>
      </c>
      <c r="R378" s="8">
        <f t="shared" si="114"/>
        <v>0</v>
      </c>
      <c r="S378" s="4" t="str">
        <f t="shared" si="115"/>
        <v>aucune</v>
      </c>
      <c r="T378" s="4" t="str">
        <f t="shared" si="105"/>
        <v>aucune</v>
      </c>
      <c r="U378" s="4" t="str">
        <f t="shared" si="106"/>
        <v>aucune</v>
      </c>
      <c r="V378" s="4" t="str">
        <f t="shared" si="116"/>
        <v>non</v>
      </c>
      <c r="W378" s="4" t="str">
        <f t="shared" si="117"/>
        <v>non</v>
      </c>
      <c r="X378" s="4" t="str">
        <f t="shared" si="118"/>
        <v>non</v>
      </c>
      <c r="Y378" s="4" t="str">
        <f t="shared" si="119"/>
        <v>non</v>
      </c>
      <c r="Z378" s="4" t="str">
        <f t="shared" si="120"/>
        <v>non</v>
      </c>
      <c r="AA378" s="4" t="str">
        <f t="shared" si="121"/>
        <v>non</v>
      </c>
      <c r="AB378" s="4" t="str">
        <f t="shared" si="122"/>
        <v>non</v>
      </c>
      <c r="AC378" s="4" t="str">
        <f t="shared" si="123"/>
        <v>non</v>
      </c>
      <c r="AD378" s="4" t="str">
        <f t="shared" si="124"/>
        <v>non</v>
      </c>
      <c r="AE378" s="4" t="str">
        <f t="shared" si="125"/>
        <v>non</v>
      </c>
    </row>
    <row r="379" spans="2:31">
      <c r="G379" s="8" t="str">
        <f t="shared" si="107"/>
        <v>-</v>
      </c>
      <c r="L379" s="6" t="str">
        <f t="shared" si="108"/>
        <v>-</v>
      </c>
      <c r="M379" s="4" t="str">
        <f t="shared" si="109"/>
        <v>oui</v>
      </c>
      <c r="N379" s="4" t="str">
        <f t="shared" si="110"/>
        <v>oui</v>
      </c>
      <c r="O379" s="4" t="str">
        <f t="shared" si="111"/>
        <v>nul</v>
      </c>
      <c r="P379" s="4" t="str">
        <f t="shared" si="112"/>
        <v>nul</v>
      </c>
      <c r="Q379" s="8">
        <f t="shared" si="113"/>
        <v>0</v>
      </c>
      <c r="R379" s="8">
        <f t="shared" si="114"/>
        <v>0</v>
      </c>
      <c r="S379" s="4" t="str">
        <f t="shared" si="115"/>
        <v>aucune</v>
      </c>
      <c r="T379" s="4" t="str">
        <f t="shared" si="105"/>
        <v>aucune</v>
      </c>
      <c r="U379" s="4" t="str">
        <f t="shared" si="106"/>
        <v>aucune</v>
      </c>
      <c r="V379" s="4" t="str">
        <f t="shared" si="116"/>
        <v>non</v>
      </c>
      <c r="W379" s="4" t="str">
        <f t="shared" si="117"/>
        <v>non</v>
      </c>
      <c r="X379" s="4" t="str">
        <f t="shared" si="118"/>
        <v>non</v>
      </c>
      <c r="Y379" s="4" t="str">
        <f t="shared" si="119"/>
        <v>non</v>
      </c>
      <c r="Z379" s="4" t="str">
        <f t="shared" si="120"/>
        <v>non</v>
      </c>
      <c r="AA379" s="4" t="str">
        <f t="shared" si="121"/>
        <v>non</v>
      </c>
      <c r="AB379" s="4" t="str">
        <f t="shared" si="122"/>
        <v>non</v>
      </c>
      <c r="AC379" s="4" t="str">
        <f t="shared" si="123"/>
        <v>non</v>
      </c>
      <c r="AD379" s="4" t="str">
        <f t="shared" si="124"/>
        <v>non</v>
      </c>
      <c r="AE379" s="4" t="str">
        <f t="shared" si="125"/>
        <v>non</v>
      </c>
    </row>
    <row r="380" spans="2:31">
      <c r="G380" s="8" t="str">
        <f t="shared" si="107"/>
        <v>-</v>
      </c>
      <c r="L380" s="6" t="str">
        <f t="shared" si="108"/>
        <v>-</v>
      </c>
      <c r="M380" s="4" t="str">
        <f t="shared" si="109"/>
        <v>oui</v>
      </c>
      <c r="N380" s="4" t="str">
        <f t="shared" si="110"/>
        <v>oui</v>
      </c>
      <c r="O380" s="4" t="str">
        <f t="shared" si="111"/>
        <v>nul</v>
      </c>
      <c r="P380" s="4" t="str">
        <f t="shared" si="112"/>
        <v>nul</v>
      </c>
      <c r="Q380" s="8">
        <f t="shared" si="113"/>
        <v>0</v>
      </c>
      <c r="R380" s="8">
        <f t="shared" si="114"/>
        <v>0</v>
      </c>
      <c r="S380" s="4" t="str">
        <f t="shared" si="115"/>
        <v>aucune</v>
      </c>
      <c r="T380" s="4" t="str">
        <f t="shared" si="105"/>
        <v>aucune</v>
      </c>
      <c r="U380" s="4" t="str">
        <f t="shared" si="106"/>
        <v>aucune</v>
      </c>
      <c r="V380" s="4" t="str">
        <f t="shared" si="116"/>
        <v>non</v>
      </c>
      <c r="W380" s="4" t="str">
        <f t="shared" si="117"/>
        <v>non</v>
      </c>
      <c r="X380" s="4" t="str">
        <f t="shared" si="118"/>
        <v>non</v>
      </c>
      <c r="Y380" s="4" t="str">
        <f t="shared" si="119"/>
        <v>non</v>
      </c>
      <c r="Z380" s="4" t="str">
        <f t="shared" si="120"/>
        <v>non</v>
      </c>
      <c r="AA380" s="4" t="str">
        <f t="shared" si="121"/>
        <v>non</v>
      </c>
      <c r="AB380" s="4" t="str">
        <f t="shared" si="122"/>
        <v>non</v>
      </c>
      <c r="AC380" s="4" t="str">
        <f t="shared" si="123"/>
        <v>non</v>
      </c>
      <c r="AD380" s="4" t="str">
        <f t="shared" si="124"/>
        <v>non</v>
      </c>
      <c r="AE380" s="4" t="str">
        <f t="shared" si="125"/>
        <v>non</v>
      </c>
    </row>
  </sheetData>
  <autoFilter ref="A1:AE380">
    <filterColumn colId="3"/>
    <filterColumn colId="4"/>
    <filterColumn colId="5"/>
    <filterColumn colId="6"/>
    <filterColumn colId="9"/>
    <filterColumn colId="10"/>
    <filterColumn colId="11"/>
    <filterColumn colId="16"/>
    <filterColumn colId="17"/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M44"/>
  <sheetViews>
    <sheetView zoomScale="70" zoomScaleNormal="70" workbookViewId="0">
      <selection activeCell="P11" sqref="P11"/>
    </sheetView>
  </sheetViews>
  <sheetFormatPr baseColWidth="10" defaultColWidth="11.5703125" defaultRowHeight="15"/>
  <cols>
    <col min="1" max="1" width="8.5703125" bestFit="1" customWidth="1"/>
    <col min="2" max="2" width="8.28515625" customWidth="1"/>
    <col min="3" max="3" width="8.140625" bestFit="1" customWidth="1"/>
    <col min="4" max="4" width="10.28515625" bestFit="1" customWidth="1"/>
    <col min="5" max="6" width="8.140625" bestFit="1" customWidth="1"/>
    <col min="7" max="7" width="11.140625" bestFit="1" customWidth="1"/>
    <col min="8" max="9" width="8.140625" bestFit="1" customWidth="1"/>
    <col min="10" max="10" width="9.5703125" bestFit="1" customWidth="1"/>
    <col min="11" max="11" width="9.140625" bestFit="1" customWidth="1"/>
    <col min="13" max="17" width="8.140625" bestFit="1" customWidth="1"/>
    <col min="18" max="18" width="8.7109375" bestFit="1" customWidth="1"/>
    <col min="19" max="19" width="13.85546875" bestFit="1" customWidth="1"/>
    <col min="20" max="20" width="11.7109375" bestFit="1" customWidth="1"/>
    <col min="21" max="21" width="10.140625" bestFit="1" customWidth="1"/>
    <col min="23" max="23" width="14.42578125" bestFit="1" customWidth="1"/>
    <col min="24" max="24" width="8.28515625" style="9" bestFit="1" customWidth="1"/>
    <col min="25" max="25" width="8.140625" style="9" bestFit="1" customWidth="1"/>
    <col min="26" max="26" width="10.28515625" style="9" bestFit="1" customWidth="1"/>
    <col min="27" max="27" width="6.42578125" style="9" bestFit="1" customWidth="1"/>
    <col min="28" max="28" width="6" style="9" bestFit="1" customWidth="1"/>
    <col min="29" max="29" width="11.140625" style="9" bestFit="1" customWidth="1"/>
    <col min="30" max="30" width="5" style="9" bestFit="1" customWidth="1"/>
    <col min="31" max="31" width="6" style="9" bestFit="1" customWidth="1"/>
    <col min="32" max="32" width="9.5703125" style="9" bestFit="1" customWidth="1"/>
    <col min="33" max="33" width="9.140625" style="9" bestFit="1" customWidth="1"/>
    <col min="34" max="34" width="11.5703125" style="9" bestFit="1" customWidth="1"/>
    <col min="35" max="35" width="8.140625" style="9" bestFit="1" customWidth="1"/>
    <col min="36" max="36" width="5.7109375" style="9" bestFit="1" customWidth="1"/>
    <col min="37" max="37" width="7.140625" style="9" bestFit="1" customWidth="1"/>
    <col min="38" max="38" width="5.85546875" style="9" bestFit="1" customWidth="1"/>
    <col min="39" max="39" width="7.140625" style="9" bestFit="1" customWidth="1"/>
    <col min="40" max="40" width="8.7109375" style="9" bestFit="1" customWidth="1"/>
    <col min="41" max="41" width="13.85546875" style="9" bestFit="1" customWidth="1"/>
    <col min="42" max="42" width="11.7109375" style="9" bestFit="1" customWidth="1"/>
    <col min="43" max="43" width="10.140625" style="9" bestFit="1" customWidth="1"/>
    <col min="45" max="45" width="14.42578125" bestFit="1" customWidth="1"/>
    <col min="46" max="46" width="9.140625" bestFit="1" customWidth="1"/>
    <col min="47" max="47" width="9.28515625" bestFit="1" customWidth="1"/>
    <col min="48" max="48" width="10.28515625" bestFit="1" customWidth="1"/>
    <col min="49" max="49" width="8.85546875" bestFit="1" customWidth="1"/>
    <col min="50" max="50" width="9.28515625" bestFit="1" customWidth="1"/>
    <col min="51" max="51" width="11.140625" bestFit="1" customWidth="1"/>
    <col min="52" max="53" width="9.28515625" bestFit="1" customWidth="1"/>
    <col min="54" max="54" width="9.5703125" bestFit="1" customWidth="1"/>
    <col min="55" max="55" width="9.140625" bestFit="1" customWidth="1"/>
    <col min="57" max="57" width="9.140625" bestFit="1" customWidth="1"/>
    <col min="58" max="61" width="9.28515625" bestFit="1" customWidth="1"/>
    <col min="62" max="62" width="9.140625" bestFit="1" customWidth="1"/>
    <col min="63" max="63" width="13.85546875" bestFit="1" customWidth="1"/>
    <col min="64" max="64" width="11.7109375" bestFit="1" customWidth="1"/>
    <col min="65" max="65" width="10.140625" bestFit="1" customWidth="1"/>
  </cols>
  <sheetData>
    <row r="1" spans="1:65">
      <c r="A1" s="1" t="s">
        <v>102</v>
      </c>
      <c r="B1" s="1" t="s">
        <v>36</v>
      </c>
      <c r="C1" s="1" t="s">
        <v>27</v>
      </c>
      <c r="D1" s="1" t="s">
        <v>64</v>
      </c>
      <c r="E1" s="1" t="s">
        <v>34</v>
      </c>
      <c r="F1" s="1" t="s">
        <v>39</v>
      </c>
      <c r="G1" s="1" t="s">
        <v>103</v>
      </c>
      <c r="H1" s="1" t="s">
        <v>28</v>
      </c>
      <c r="I1" s="1" t="s">
        <v>26</v>
      </c>
      <c r="J1" s="1" t="s">
        <v>33</v>
      </c>
      <c r="K1" s="1" t="s">
        <v>41</v>
      </c>
      <c r="L1" s="1" t="s">
        <v>29</v>
      </c>
      <c r="M1" s="1" t="s">
        <v>32</v>
      </c>
      <c r="N1" s="1" t="s">
        <v>30</v>
      </c>
      <c r="O1" s="1" t="s">
        <v>37</v>
      </c>
      <c r="P1" s="1" t="s">
        <v>59</v>
      </c>
      <c r="Q1" s="1" t="s">
        <v>40</v>
      </c>
      <c r="R1" s="1" t="s">
        <v>38</v>
      </c>
      <c r="S1" s="1" t="s">
        <v>31</v>
      </c>
      <c r="T1" s="1" t="s">
        <v>35</v>
      </c>
      <c r="U1" s="1" t="s">
        <v>42</v>
      </c>
      <c r="W1" s="12" t="s">
        <v>93</v>
      </c>
      <c r="X1" s="14" t="s">
        <v>36</v>
      </c>
      <c r="Y1" s="14" t="s">
        <v>27</v>
      </c>
      <c r="Z1" s="14" t="s">
        <v>64</v>
      </c>
      <c r="AA1" s="14" t="s">
        <v>34</v>
      </c>
      <c r="AB1" s="14" t="s">
        <v>39</v>
      </c>
      <c r="AC1" s="14" t="s">
        <v>103</v>
      </c>
      <c r="AD1" s="14" t="s">
        <v>28</v>
      </c>
      <c r="AE1" s="14" t="s">
        <v>26</v>
      </c>
      <c r="AF1" s="14" t="s">
        <v>33</v>
      </c>
      <c r="AG1" s="14" t="s">
        <v>41</v>
      </c>
      <c r="AH1" s="14" t="s">
        <v>29</v>
      </c>
      <c r="AI1" s="14" t="s">
        <v>32</v>
      </c>
      <c r="AJ1" s="14" t="s">
        <v>30</v>
      </c>
      <c r="AK1" s="14" t="s">
        <v>37</v>
      </c>
      <c r="AL1" s="14" t="s">
        <v>59</v>
      </c>
      <c r="AM1" s="14" t="s">
        <v>40</v>
      </c>
      <c r="AN1" s="14" t="s">
        <v>38</v>
      </c>
      <c r="AO1" s="14" t="s">
        <v>31</v>
      </c>
      <c r="AP1" s="14" t="s">
        <v>35</v>
      </c>
      <c r="AQ1" s="14" t="s">
        <v>42</v>
      </c>
      <c r="AS1" s="12" t="s">
        <v>93</v>
      </c>
      <c r="AT1" s="12" t="s">
        <v>36</v>
      </c>
      <c r="AU1" s="12" t="s">
        <v>27</v>
      </c>
      <c r="AV1" s="12" t="s">
        <v>64</v>
      </c>
      <c r="AW1" s="12" t="s">
        <v>34</v>
      </c>
      <c r="AX1" s="12" t="s">
        <v>39</v>
      </c>
      <c r="AY1" s="12" t="s">
        <v>103</v>
      </c>
      <c r="AZ1" s="12" t="s">
        <v>28</v>
      </c>
      <c r="BA1" s="12" t="s">
        <v>26</v>
      </c>
      <c r="BB1" s="12" t="s">
        <v>33</v>
      </c>
      <c r="BC1" s="12" t="s">
        <v>41</v>
      </c>
      <c r="BD1" s="12" t="s">
        <v>29</v>
      </c>
      <c r="BE1" s="12" t="s">
        <v>32</v>
      </c>
      <c r="BF1" s="12" t="s">
        <v>30</v>
      </c>
      <c r="BG1" s="12" t="s">
        <v>37</v>
      </c>
      <c r="BH1" s="12" t="s">
        <v>59</v>
      </c>
      <c r="BI1" s="12" t="s">
        <v>40</v>
      </c>
      <c r="BJ1" s="12" t="s">
        <v>38</v>
      </c>
      <c r="BK1" s="12" t="s">
        <v>31</v>
      </c>
      <c r="BL1" s="12" t="s">
        <v>35</v>
      </c>
      <c r="BM1" s="12" t="s">
        <v>42</v>
      </c>
    </row>
    <row r="2" spans="1:65">
      <c r="A2" s="1">
        <v>1</v>
      </c>
      <c r="B2" s="4" t="str">
        <f>IF(COUNTIF('DB L1'!$B2:$B11,'Résultat équipe'!B$1)=1,VLOOKUP(B$1,'DB L1'!$B2:$O11,14,FALSE),VLOOKUP('Résultat équipe'!B$1,'DB L1'!$C2:$P11,14,FALSE))</f>
        <v>defaite</v>
      </c>
      <c r="C2" s="4" t="str">
        <f>IF(COUNTIF('DB L1'!$B2:$B11,'Résultat équipe'!C$1)=1,VLOOKUP(C$1,'DB L1'!$B2:$O11,14,FALSE),VLOOKUP('Résultat équipe'!C$1,'DB L1'!$C2:$P11,14,FALSE))</f>
        <v>defaite</v>
      </c>
      <c r="D2" s="4" t="str">
        <f>IF(COUNTIF('DB L1'!$B2:$B11,'Résultat équipe'!D$1)=1,VLOOKUP(D$1,'DB L1'!$B2:$O11,14,FALSE),VLOOKUP('Résultat équipe'!D$1,'DB L1'!$C2:$P11,14,FALSE))</f>
        <v>defaite</v>
      </c>
      <c r="E2" s="4" t="str">
        <f>IF(COUNTIF('DB L1'!$B2:$B11,'Résultat équipe'!E$1)=1,VLOOKUP(E$1,'DB L1'!$B2:$O11,14,FALSE),VLOOKUP('Résultat équipe'!E$1,'DB L1'!$C2:$P11,14,FALSE))</f>
        <v>defaite</v>
      </c>
      <c r="F2" s="4" t="str">
        <f>IF(COUNTIF('DB L1'!$B2:$B11,'Résultat équipe'!F$1)=1,VLOOKUP(F$1,'DB L1'!$B2:$O11,14,FALSE),VLOOKUP('Résultat équipe'!F$1,'DB L1'!$C2:$P11,14,FALSE))</f>
        <v>victoire</v>
      </c>
      <c r="G2" s="4" t="str">
        <f>IF(COUNTIF('DB L1'!$B2:$B11,'Résultat équipe'!G$1)=1,VLOOKUP(G$1,'DB L1'!$B2:$O11,14,FALSE),VLOOKUP('Résultat équipe'!G$1,'DB L1'!$C2:$P11,14,FALSE))</f>
        <v>defaite</v>
      </c>
      <c r="H2" s="4" t="str">
        <f>IF(COUNTIF('DB L1'!$B2:$B11,'Résultat équipe'!H$1)=1,VLOOKUP(H$1,'DB L1'!$B2:$O11,14,FALSE),VLOOKUP('Résultat équipe'!H$1,'DB L1'!$C2:$P11,14,FALSE))</f>
        <v>victoire</v>
      </c>
      <c r="I2" s="4" t="str">
        <f>IF(COUNTIF('DB L1'!$B2:$B11,'Résultat équipe'!I$1)=1,VLOOKUP(I$1,'DB L1'!$B2:$O11,14,FALSE),VLOOKUP('Résultat équipe'!I$1,'DB L1'!$C2:$P11,14,FALSE))</f>
        <v>victoire</v>
      </c>
      <c r="J2" s="4" t="str">
        <f>IF(COUNTIF('DB L1'!$B2:$B11,'Résultat équipe'!J$1)=1,VLOOKUP(J$1,'DB L1'!$B2:$O11,14,FALSE),VLOOKUP('Résultat équipe'!J$1,'DB L1'!$C2:$P11,14,FALSE))</f>
        <v>victoire</v>
      </c>
      <c r="K2" s="4" t="str">
        <f>IF(COUNTIF('DB L1'!$B2:$B11,'Résultat équipe'!K$1)=1,VLOOKUP(K$1,'DB L1'!$B2:$O11,14,FALSE),VLOOKUP('Résultat équipe'!K$1,'DB L1'!$C2:$P11,14,FALSE))</f>
        <v>victoire</v>
      </c>
      <c r="L2" s="4" t="str">
        <f>IF(COUNTIF('DB L1'!$B2:$B11,'Résultat équipe'!L$1)=1,VLOOKUP(L$1,'DB L1'!$B2:$O11,14,FALSE),VLOOKUP('Résultat équipe'!L$1,'DB L1'!$C2:$P11,14,FALSE))</f>
        <v>defaite</v>
      </c>
      <c r="M2" s="4" t="str">
        <f>IF(COUNTIF('DB L1'!$B2:$B11,'Résultat équipe'!M$1)=1,VLOOKUP(M$1,'DB L1'!$B2:$O11,14,FALSE),VLOOKUP('Résultat équipe'!M$1,'DB L1'!$C2:$P11,14,FALSE))</f>
        <v>defaite</v>
      </c>
      <c r="N2" s="4" t="str">
        <f>IF(COUNTIF('DB L1'!$B2:$B11,'Résultat équipe'!N$1)=1,VLOOKUP(N$1,'DB L1'!$B2:$O11,14,FALSE),VLOOKUP('Résultat équipe'!N$1,'DB L1'!$C2:$P11,14,FALSE))</f>
        <v>defaite</v>
      </c>
      <c r="O2" s="4" t="str">
        <f>IF(COUNTIF('DB L1'!$B2:$B11,'Résultat équipe'!O$1)=1,VLOOKUP(O$1,'DB L1'!$B2:$O11,14,FALSE),VLOOKUP('Résultat équipe'!O$1,'DB L1'!$C2:$P11,14,FALSE))</f>
        <v>victoire</v>
      </c>
      <c r="P2" s="4" t="str">
        <f>IF(COUNTIF('DB L1'!$B2:$B11,'Résultat équipe'!P$1)=1,VLOOKUP(P$1,'DB L1'!$B2:$O11,14,FALSE),VLOOKUP('Résultat équipe'!P$1,'DB L1'!$C2:$P11,14,FALSE))</f>
        <v>victoire</v>
      </c>
      <c r="Q2" s="4" t="str">
        <f>IF(COUNTIF('DB L1'!$B2:$B11,'Résultat équipe'!Q$1)=1,VLOOKUP(Q$1,'DB L1'!$B2:$O11,14,FALSE),VLOOKUP('Résultat équipe'!Q$1,'DB L1'!$C2:$P11,14,FALSE))</f>
        <v>victoire</v>
      </c>
      <c r="R2" s="4" t="str">
        <f>IF(COUNTIF('DB L1'!$B2:$B11,'Résultat équipe'!R$1)=1,VLOOKUP(R$1,'DB L1'!$B2:$O11,14,FALSE),VLOOKUP('Résultat équipe'!R$1,'DB L1'!$C2:$P11,14,FALSE))</f>
        <v>defaite</v>
      </c>
      <c r="S2" s="4" t="str">
        <f>IF(COUNTIF('DB L1'!$B2:$B11,'Résultat équipe'!S$1)=1,VLOOKUP(S$1,'DB L1'!$B2:$O11,14,FALSE),VLOOKUP('Résultat équipe'!S$1,'DB L1'!$C2:$P11,14,FALSE))</f>
        <v>victoire</v>
      </c>
      <c r="T2" s="4" t="str">
        <f>IF(COUNTIF('DB L1'!$B2:$B11,'Résultat équipe'!T$1)=1,VLOOKUP(T$1,'DB L1'!$B2:$O11,14,FALSE),VLOOKUP('Résultat équipe'!T$1,'DB L1'!$C2:$P11,14,FALSE))</f>
        <v>victoire</v>
      </c>
      <c r="U2" s="4" t="str">
        <f>IF(COUNTIF('DB L1'!$B2:$B11,'Résultat équipe'!U$1)=1,VLOOKUP(U$1,'DB L1'!$B2:$O11,14,FALSE),VLOOKUP('Résultat équipe'!U$1,'DB L1'!$C2:$P11,14,FALSE))</f>
        <v>defaite</v>
      </c>
      <c r="W2" s="12">
        <v>1</v>
      </c>
      <c r="X2" s="15">
        <v>1</v>
      </c>
      <c r="Y2" s="15">
        <v>1</v>
      </c>
      <c r="Z2" s="15">
        <v>1</v>
      </c>
      <c r="AA2" s="15">
        <v>1</v>
      </c>
      <c r="AB2" s="15">
        <v>1</v>
      </c>
      <c r="AC2" s="15">
        <v>1</v>
      </c>
      <c r="AD2" s="15">
        <v>1</v>
      </c>
      <c r="AE2" s="15">
        <v>1</v>
      </c>
      <c r="AF2" s="15">
        <v>1</v>
      </c>
      <c r="AG2" s="15">
        <v>1</v>
      </c>
      <c r="AH2" s="15">
        <v>1</v>
      </c>
      <c r="AI2" s="15">
        <v>1</v>
      </c>
      <c r="AJ2" s="15">
        <v>1</v>
      </c>
      <c r="AK2" s="15">
        <v>1</v>
      </c>
      <c r="AL2" s="15">
        <v>1</v>
      </c>
      <c r="AM2" s="15">
        <v>1</v>
      </c>
      <c r="AN2" s="15">
        <v>1</v>
      </c>
      <c r="AO2" s="15">
        <v>1</v>
      </c>
      <c r="AP2" s="15">
        <v>1</v>
      </c>
      <c r="AQ2" s="15">
        <v>1</v>
      </c>
      <c r="AS2" s="12">
        <v>1</v>
      </c>
      <c r="AT2" s="4" t="str">
        <f>CONCATENATE(X2,B2)</f>
        <v>1defaite</v>
      </c>
      <c r="AU2" s="4" t="str">
        <f t="shared" ref="AU2:BM10" si="0">CONCATENATE(Y2,C2)</f>
        <v>1defaite</v>
      </c>
      <c r="AV2" s="4" t="str">
        <f t="shared" si="0"/>
        <v>1defaite</v>
      </c>
      <c r="AW2" s="4" t="str">
        <f t="shared" si="0"/>
        <v>1defaite</v>
      </c>
      <c r="AX2" s="4" t="str">
        <f t="shared" si="0"/>
        <v>1victoire</v>
      </c>
      <c r="AY2" s="4" t="str">
        <f t="shared" si="0"/>
        <v>1defaite</v>
      </c>
      <c r="AZ2" s="4" t="str">
        <f t="shared" si="0"/>
        <v>1victoire</v>
      </c>
      <c r="BA2" s="4" t="str">
        <f t="shared" si="0"/>
        <v>1victoire</v>
      </c>
      <c r="BB2" s="4" t="str">
        <f t="shared" si="0"/>
        <v>1victoire</v>
      </c>
      <c r="BC2" s="4" t="str">
        <f t="shared" si="0"/>
        <v>1victoire</v>
      </c>
      <c r="BD2" s="4" t="str">
        <f t="shared" si="0"/>
        <v>1defaite</v>
      </c>
      <c r="BE2" s="4" t="str">
        <f t="shared" si="0"/>
        <v>1defaite</v>
      </c>
      <c r="BF2" s="4" t="str">
        <f t="shared" si="0"/>
        <v>1defaite</v>
      </c>
      <c r="BG2" s="4" t="str">
        <f t="shared" si="0"/>
        <v>1victoire</v>
      </c>
      <c r="BH2" s="4" t="str">
        <f t="shared" si="0"/>
        <v>1victoire</v>
      </c>
      <c r="BI2" s="4" t="str">
        <f t="shared" si="0"/>
        <v>1victoire</v>
      </c>
      <c r="BJ2" s="4" t="str">
        <f t="shared" si="0"/>
        <v>1defaite</v>
      </c>
      <c r="BK2" s="4" t="str">
        <f t="shared" si="0"/>
        <v>1victoire</v>
      </c>
      <c r="BL2" s="4" t="str">
        <f t="shared" si="0"/>
        <v>1victoire</v>
      </c>
      <c r="BM2" s="4" t="str">
        <f t="shared" si="0"/>
        <v>1defaite</v>
      </c>
    </row>
    <row r="3" spans="1:65">
      <c r="A3" s="1">
        <v>2</v>
      </c>
      <c r="B3" s="4" t="str">
        <f>IF(COUNTIF('DB L1'!$B12:$B21,'Résultat équipe'!B1)=1,VLOOKUP(B1,'DB L1'!$B12:$O21,14,FALSE),VLOOKUP('Résultat équipe'!B1,'DB L1'!$C12:$P21,14,FALSE))</f>
        <v>defaite</v>
      </c>
      <c r="C3" s="4" t="str">
        <f>IF(COUNTIF('DB L1'!$B12:$B21,'Résultat équipe'!C1)=1,VLOOKUP(C1,'DB L1'!$B12:$O21,14,FALSE),VLOOKUP('Résultat équipe'!C1,'DB L1'!$C12:$P21,14,FALSE))</f>
        <v>defaite</v>
      </c>
      <c r="D3" s="4" t="str">
        <f>IF(COUNTIF('DB L1'!$B12:$B21,'Résultat équipe'!D1)=1,VLOOKUP(D1,'DB L1'!$B12:$O21,14,FALSE),VLOOKUP('Résultat équipe'!D1,'DB L1'!$C12:$P21,14,FALSE))</f>
        <v>defaite</v>
      </c>
      <c r="E3" s="4" t="str">
        <f>IF(COUNTIF('DB L1'!$B12:$B21,'Résultat équipe'!E1)=1,VLOOKUP(E1,'DB L1'!$B12:$O21,14,FALSE),VLOOKUP('Résultat équipe'!E1,'DB L1'!$C12:$P21,14,FALSE))</f>
        <v>nul</v>
      </c>
      <c r="F3" s="4" t="str">
        <f>IF(COUNTIF('DB L1'!$B12:$B21,'Résultat équipe'!F1)=1,VLOOKUP(F1,'DB L1'!$B12:$O21,14,FALSE),VLOOKUP('Résultat équipe'!F1,'DB L1'!$C12:$P21,14,FALSE))</f>
        <v>victoire</v>
      </c>
      <c r="G3" s="4" t="str">
        <f>IF(COUNTIF('DB L1'!$B12:$B21,'Résultat équipe'!G1)=1,VLOOKUP(G1,'DB L1'!$B12:$O21,14,FALSE),VLOOKUP('Résultat équipe'!G1,'DB L1'!$C12:$P21,14,FALSE))</f>
        <v>defaite</v>
      </c>
      <c r="H3" s="4" t="str">
        <f>IF(COUNTIF('DB L1'!$B12:$B21,'Résultat équipe'!H1)=1,VLOOKUP(H1,'DB L1'!$B12:$O21,14,FALSE),VLOOKUP('Résultat équipe'!H1,'DB L1'!$C12:$P21,14,FALSE))</f>
        <v>nul</v>
      </c>
      <c r="I3" s="4" t="str">
        <f>IF(COUNTIF('DB L1'!$B12:$B21,'Résultat équipe'!I1)=1,VLOOKUP(I1,'DB L1'!$B12:$O21,14,FALSE),VLOOKUP('Résultat équipe'!I1,'DB L1'!$C12:$P21,14,FALSE))</f>
        <v>defaite</v>
      </c>
      <c r="J3" s="4" t="str">
        <f>IF(COUNTIF('DB L1'!$B12:$B21,'Résultat équipe'!J1)=1,VLOOKUP(J1,'DB L1'!$B12:$O21,14,FALSE),VLOOKUP('Résultat équipe'!J1,'DB L1'!$C12:$P21,14,FALSE))</f>
        <v>defaite</v>
      </c>
      <c r="K3" s="4" t="str">
        <f>IF(COUNTIF('DB L1'!$B12:$B21,'Résultat équipe'!K1)=1,VLOOKUP(K1,'DB L1'!$B12:$O21,14,FALSE),VLOOKUP('Résultat équipe'!K1,'DB L1'!$C12:$P21,14,FALSE))</f>
        <v>nul</v>
      </c>
      <c r="L3" s="4" t="str">
        <f>IF(COUNTIF('DB L1'!$B12:$B21,'Résultat équipe'!L1)=1,VLOOKUP(L1,'DB L1'!$B12:$O21,14,FALSE),VLOOKUP('Résultat équipe'!L1,'DB L1'!$C12:$P21,14,FALSE))</f>
        <v>victoire</v>
      </c>
      <c r="M3" s="4" t="str">
        <f>IF(COUNTIF('DB L1'!$B12:$B21,'Résultat équipe'!M1)=1,VLOOKUP(M1,'DB L1'!$B12:$O21,14,FALSE),VLOOKUP('Résultat équipe'!M1,'DB L1'!$C12:$P21,14,FALSE))</f>
        <v>defaite</v>
      </c>
      <c r="N3" s="4" t="str">
        <f>IF(COUNTIF('DB L1'!$B12:$B21,'Résultat équipe'!N1)=1,VLOOKUP(N1,'DB L1'!$B12:$O21,14,FALSE),VLOOKUP('Résultat équipe'!N1,'DB L1'!$C12:$P21,14,FALSE))</f>
        <v>nul</v>
      </c>
      <c r="O3" s="4" t="str">
        <f>IF(COUNTIF('DB L1'!$B12:$B21,'Résultat équipe'!O1)=1,VLOOKUP(O1,'DB L1'!$B12:$O21,14,FALSE),VLOOKUP('Résultat équipe'!O1,'DB L1'!$C12:$P21,14,FALSE))</f>
        <v>victoire</v>
      </c>
      <c r="P3" s="4" t="str">
        <f>IF(COUNTIF('DB L1'!$B12:$B21,'Résultat équipe'!P1)=1,VLOOKUP(P1,'DB L1'!$B12:$O21,14,FALSE),VLOOKUP('Résultat équipe'!P1,'DB L1'!$C12:$P21,14,FALSE))</f>
        <v>victoire</v>
      </c>
      <c r="Q3" s="4" t="str">
        <f>IF(COUNTIF('DB L1'!$B12:$B21,'Résultat équipe'!Q1)=1,VLOOKUP(Q1,'DB L1'!$B12:$O21,14,FALSE),VLOOKUP('Résultat équipe'!Q1,'DB L1'!$C12:$P21,14,FALSE))</f>
        <v>victoire</v>
      </c>
      <c r="R3" s="4" t="str">
        <f>IF(COUNTIF('DB L1'!$B12:$B21,'Résultat équipe'!R1)=1,VLOOKUP(R1,'DB L1'!$B12:$O21,14,FALSE),VLOOKUP('Résultat équipe'!R1,'DB L1'!$C12:$P21,14,FALSE))</f>
        <v>victoire</v>
      </c>
      <c r="S3" s="4" t="str">
        <f>IF(COUNTIF('DB L1'!$B12:$B21,'Résultat équipe'!S1)=1,VLOOKUP(S1,'DB L1'!$B12:$O21,14,FALSE),VLOOKUP('Résultat équipe'!S1,'DB L1'!$C12:$P21,14,FALSE))</f>
        <v>nul</v>
      </c>
      <c r="T3" s="4" t="str">
        <f>IF(COUNTIF('DB L1'!$B12:$B21,'Résultat équipe'!T1)=1,VLOOKUP(T1,'DB L1'!$B12:$O21,14,FALSE),VLOOKUP('Résultat équipe'!T1,'DB L1'!$C12:$P21,14,FALSE))</f>
        <v>nul</v>
      </c>
      <c r="U3" s="4" t="str">
        <f>IF(COUNTIF('DB L1'!$B12:$B21,'Résultat équipe'!U1)=1,VLOOKUP(U1,'DB L1'!$B12:$O21,14,FALSE),VLOOKUP('Résultat équipe'!U1,'DB L1'!$C12:$P21,14,FALSE))</f>
        <v>victoire</v>
      </c>
      <c r="W3" s="12">
        <v>2</v>
      </c>
      <c r="X3" s="15">
        <f>IF(B3=B2,X2+1,1)</f>
        <v>2</v>
      </c>
      <c r="Y3" s="15">
        <f t="shared" ref="Y3:AQ10" si="1">IF(C3=C2,Y2+1,1)</f>
        <v>2</v>
      </c>
      <c r="Z3" s="15">
        <f t="shared" si="1"/>
        <v>2</v>
      </c>
      <c r="AA3" s="15">
        <f t="shared" si="1"/>
        <v>1</v>
      </c>
      <c r="AB3" s="15">
        <f t="shared" si="1"/>
        <v>2</v>
      </c>
      <c r="AC3" s="15">
        <f t="shared" si="1"/>
        <v>2</v>
      </c>
      <c r="AD3" s="15">
        <f t="shared" si="1"/>
        <v>1</v>
      </c>
      <c r="AE3" s="15">
        <f t="shared" si="1"/>
        <v>1</v>
      </c>
      <c r="AF3" s="15">
        <f t="shared" si="1"/>
        <v>1</v>
      </c>
      <c r="AG3" s="15">
        <f t="shared" si="1"/>
        <v>1</v>
      </c>
      <c r="AH3" s="15">
        <f t="shared" si="1"/>
        <v>1</v>
      </c>
      <c r="AI3" s="15">
        <f t="shared" si="1"/>
        <v>2</v>
      </c>
      <c r="AJ3" s="15">
        <f t="shared" si="1"/>
        <v>1</v>
      </c>
      <c r="AK3" s="15">
        <f t="shared" si="1"/>
        <v>2</v>
      </c>
      <c r="AL3" s="15">
        <f t="shared" si="1"/>
        <v>2</v>
      </c>
      <c r="AM3" s="15">
        <f t="shared" si="1"/>
        <v>2</v>
      </c>
      <c r="AN3" s="15">
        <f t="shared" si="1"/>
        <v>1</v>
      </c>
      <c r="AO3" s="15">
        <f t="shared" si="1"/>
        <v>1</v>
      </c>
      <c r="AP3" s="15">
        <f t="shared" si="1"/>
        <v>1</v>
      </c>
      <c r="AQ3" s="15">
        <f t="shared" si="1"/>
        <v>1</v>
      </c>
      <c r="AS3" s="12">
        <v>2</v>
      </c>
      <c r="AT3" s="4" t="str">
        <f t="shared" ref="AT3:AT10" si="2">CONCATENATE(X3,B3)</f>
        <v>2defaite</v>
      </c>
      <c r="AU3" s="4" t="str">
        <f t="shared" si="0"/>
        <v>2defaite</v>
      </c>
      <c r="AV3" s="4" t="str">
        <f t="shared" si="0"/>
        <v>2defaite</v>
      </c>
      <c r="AW3" s="4" t="str">
        <f t="shared" si="0"/>
        <v>1nul</v>
      </c>
      <c r="AX3" s="4" t="str">
        <f t="shared" si="0"/>
        <v>2victoire</v>
      </c>
      <c r="AY3" s="4" t="str">
        <f t="shared" si="0"/>
        <v>2defaite</v>
      </c>
      <c r="AZ3" s="4" t="str">
        <f t="shared" si="0"/>
        <v>1nul</v>
      </c>
      <c r="BA3" s="4" t="str">
        <f t="shared" si="0"/>
        <v>1defaite</v>
      </c>
      <c r="BB3" s="4" t="str">
        <f t="shared" si="0"/>
        <v>1defaite</v>
      </c>
      <c r="BC3" s="4" t="str">
        <f t="shared" si="0"/>
        <v>1nul</v>
      </c>
      <c r="BD3" s="4" t="str">
        <f t="shared" si="0"/>
        <v>1victoire</v>
      </c>
      <c r="BE3" s="4" t="str">
        <f t="shared" si="0"/>
        <v>2defaite</v>
      </c>
      <c r="BF3" s="4" t="str">
        <f t="shared" si="0"/>
        <v>1nul</v>
      </c>
      <c r="BG3" s="4" t="str">
        <f t="shared" si="0"/>
        <v>2victoire</v>
      </c>
      <c r="BH3" s="4" t="str">
        <f t="shared" si="0"/>
        <v>2victoire</v>
      </c>
      <c r="BI3" s="4" t="str">
        <f t="shared" si="0"/>
        <v>2victoire</v>
      </c>
      <c r="BJ3" s="4" t="str">
        <f t="shared" si="0"/>
        <v>1victoire</v>
      </c>
      <c r="BK3" s="4" t="str">
        <f t="shared" si="0"/>
        <v>1nul</v>
      </c>
      <c r="BL3" s="4" t="str">
        <f t="shared" si="0"/>
        <v>1nul</v>
      </c>
      <c r="BM3" s="4" t="str">
        <f t="shared" si="0"/>
        <v>1victoire</v>
      </c>
    </row>
    <row r="4" spans="1:65">
      <c r="A4" s="1">
        <v>3</v>
      </c>
      <c r="B4" s="4" t="str">
        <f>IF(COUNTIF('DB L1'!$B22:$B31,'Résultat équipe'!B$1)=1,VLOOKUP(B$1,'DB L1'!$B22:$O31,14,FALSE),VLOOKUP('Résultat équipe'!B$1,'DB L1'!$C22:$P31,14,FALSE))</f>
        <v>victoire</v>
      </c>
      <c r="C4" s="4" t="str">
        <f>IF(COUNTIF('DB L1'!$B22:$B31,'Résultat équipe'!C$1)=1,VLOOKUP(C$1,'DB L1'!$B22:$O31,14,FALSE),VLOOKUP('Résultat équipe'!C$1,'DB L1'!$C22:$P31,14,FALSE))</f>
        <v>defaite</v>
      </c>
      <c r="D4" s="4" t="str">
        <f>IF(COUNTIF('DB L1'!$B22:$B31,'Résultat équipe'!D$1)=1,VLOOKUP(D$1,'DB L1'!$B22:$O31,14,FALSE),VLOOKUP('Résultat équipe'!D$1,'DB L1'!$C22:$P31,14,FALSE))</f>
        <v>victoire</v>
      </c>
      <c r="E4" s="4" t="str">
        <f>IF(COUNTIF('DB L1'!$B22:$B31,'Résultat équipe'!E$1)=1,VLOOKUP(E$1,'DB L1'!$B22:$O31,14,FALSE),VLOOKUP('Résultat équipe'!E$1,'DB L1'!$C22:$P31,14,FALSE))</f>
        <v>nul</v>
      </c>
      <c r="F4" s="4" t="str">
        <f>IF(COUNTIF('DB L1'!$B22:$B31,'Résultat équipe'!F$1)=1,VLOOKUP(F$1,'DB L1'!$B22:$O31,14,FALSE),VLOOKUP('Résultat équipe'!F$1,'DB L1'!$C22:$P31,14,FALSE))</f>
        <v>victoire</v>
      </c>
      <c r="G4" s="4" t="str">
        <f>IF(COUNTIF('DB L1'!$B22:$B31,'Résultat équipe'!G$1)=1,VLOOKUP(G$1,'DB L1'!$B22:$O31,14,FALSE),VLOOKUP('Résultat équipe'!G$1,'DB L1'!$C22:$P31,14,FALSE))</f>
        <v>defaite</v>
      </c>
      <c r="H4" s="4" t="str">
        <f>IF(COUNTIF('DB L1'!$B22:$B31,'Résultat équipe'!H$1)=1,VLOOKUP(H$1,'DB L1'!$B22:$O31,14,FALSE),VLOOKUP('Résultat équipe'!H$1,'DB L1'!$C22:$P31,14,FALSE))</f>
        <v>victoire</v>
      </c>
      <c r="I4" s="4" t="str">
        <f>IF(COUNTIF('DB L1'!$B22:$B31,'Résultat équipe'!I$1)=1,VLOOKUP(I$1,'DB L1'!$B22:$O31,14,FALSE),VLOOKUP('Résultat équipe'!I$1,'DB L1'!$C22:$P31,14,FALSE))</f>
        <v>victoire</v>
      </c>
      <c r="J4" s="4" t="str">
        <f>IF(COUNTIF('DB L1'!$B22:$B31,'Résultat équipe'!J$1)=1,VLOOKUP(J$1,'DB L1'!$B22:$O31,14,FALSE),VLOOKUP('Résultat équipe'!J$1,'DB L1'!$C22:$P31,14,FALSE))</f>
        <v>nul</v>
      </c>
      <c r="K4" s="4" t="str">
        <f>IF(COUNTIF('DB L1'!$B22:$B31,'Résultat équipe'!K$1)=1,VLOOKUP(K$1,'DB L1'!$B22:$O31,14,FALSE),VLOOKUP('Résultat équipe'!K$1,'DB L1'!$C22:$P31,14,FALSE))</f>
        <v>defaite</v>
      </c>
      <c r="L4" s="4" t="str">
        <f>IF(COUNTIF('DB L1'!$B22:$B31,'Résultat équipe'!L$1)=1,VLOOKUP(L$1,'DB L1'!$B22:$O31,14,FALSE),VLOOKUP('Résultat équipe'!L$1,'DB L1'!$C22:$P31,14,FALSE))</f>
        <v>nul</v>
      </c>
      <c r="M4" s="4" t="str">
        <f>IF(COUNTIF('DB L1'!$B22:$B31,'Résultat équipe'!M$1)=1,VLOOKUP(M$1,'DB L1'!$B22:$O31,14,FALSE),VLOOKUP('Résultat équipe'!M$1,'DB L1'!$C22:$P31,14,FALSE))</f>
        <v>nul</v>
      </c>
      <c r="N4" s="4" t="str">
        <f>IF(COUNTIF('DB L1'!$B22:$B31,'Résultat équipe'!N$1)=1,VLOOKUP(N$1,'DB L1'!$B22:$O31,14,FALSE),VLOOKUP('Résultat équipe'!N$1,'DB L1'!$C22:$P31,14,FALSE))</f>
        <v>defaite</v>
      </c>
      <c r="O4" s="4" t="str">
        <f>IF(COUNTIF('DB L1'!$B22:$B31,'Résultat équipe'!O$1)=1,VLOOKUP(O$1,'DB L1'!$B22:$O31,14,FALSE),VLOOKUP('Résultat équipe'!O$1,'DB L1'!$C22:$P31,14,FALSE))</f>
        <v>defaite</v>
      </c>
      <c r="P4" s="4" t="str">
        <f>IF(COUNTIF('DB L1'!$B22:$B31,'Résultat équipe'!P$1)=1,VLOOKUP(P$1,'DB L1'!$B22:$O31,14,FALSE),VLOOKUP('Résultat équipe'!P$1,'DB L1'!$C22:$P31,14,FALSE))</f>
        <v>victoire</v>
      </c>
      <c r="Q4" s="4" t="str">
        <f>IF(COUNTIF('DB L1'!$B22:$B31,'Résultat équipe'!Q$1)=1,VLOOKUP(Q$1,'DB L1'!$B22:$O31,14,FALSE),VLOOKUP('Résultat équipe'!Q$1,'DB L1'!$C22:$P31,14,FALSE))</f>
        <v>defaite</v>
      </c>
      <c r="R4" s="4" t="str">
        <f>IF(COUNTIF('DB L1'!$B22:$B31,'Résultat équipe'!R$1)=1,VLOOKUP(R$1,'DB L1'!$B22:$O31,14,FALSE),VLOOKUP('Résultat équipe'!R$1,'DB L1'!$C22:$P31,14,FALSE))</f>
        <v>nul</v>
      </c>
      <c r="S4" s="4" t="str">
        <f>IF(COUNTIF('DB L1'!$B22:$B31,'Résultat équipe'!S$1)=1,VLOOKUP(S$1,'DB L1'!$B22:$O31,14,FALSE),VLOOKUP('Résultat équipe'!S$1,'DB L1'!$C22:$P31,14,FALSE))</f>
        <v>nul</v>
      </c>
      <c r="T4" s="4" t="str">
        <f>IF(COUNTIF('DB L1'!$B22:$B31,'Résultat équipe'!T$1)=1,VLOOKUP(T$1,'DB L1'!$B22:$O31,14,FALSE),VLOOKUP('Résultat équipe'!T$1,'DB L1'!$C22:$P31,14,FALSE))</f>
        <v>defaite</v>
      </c>
      <c r="U4" s="4" t="str">
        <f>IF(COUNTIF('DB L1'!$B22:$B31,'Résultat équipe'!U$1)=1,VLOOKUP(U$1,'DB L1'!$B22:$O31,14,FALSE),VLOOKUP('Résultat équipe'!U$1,'DB L1'!$C22:$P31,14,FALSE))</f>
        <v>victoire</v>
      </c>
      <c r="W4" s="12">
        <v>3</v>
      </c>
      <c r="X4" s="15">
        <f t="shared" ref="X4:X10" si="3">IF(B4=B3,X3+1,1)</f>
        <v>1</v>
      </c>
      <c r="Y4" s="15">
        <f t="shared" si="1"/>
        <v>3</v>
      </c>
      <c r="Z4" s="15">
        <f t="shared" si="1"/>
        <v>1</v>
      </c>
      <c r="AA4" s="15">
        <f t="shared" si="1"/>
        <v>2</v>
      </c>
      <c r="AB4" s="15">
        <f t="shared" si="1"/>
        <v>3</v>
      </c>
      <c r="AC4" s="15">
        <f t="shared" si="1"/>
        <v>3</v>
      </c>
      <c r="AD4" s="15">
        <f t="shared" si="1"/>
        <v>1</v>
      </c>
      <c r="AE4" s="15">
        <f t="shared" si="1"/>
        <v>1</v>
      </c>
      <c r="AF4" s="15">
        <f t="shared" si="1"/>
        <v>1</v>
      </c>
      <c r="AG4" s="15">
        <f t="shared" si="1"/>
        <v>1</v>
      </c>
      <c r="AH4" s="15">
        <f t="shared" si="1"/>
        <v>1</v>
      </c>
      <c r="AI4" s="15">
        <f t="shared" si="1"/>
        <v>1</v>
      </c>
      <c r="AJ4" s="15">
        <f t="shared" si="1"/>
        <v>1</v>
      </c>
      <c r="AK4" s="15">
        <f t="shared" si="1"/>
        <v>1</v>
      </c>
      <c r="AL4" s="15">
        <f t="shared" si="1"/>
        <v>3</v>
      </c>
      <c r="AM4" s="15">
        <f t="shared" si="1"/>
        <v>1</v>
      </c>
      <c r="AN4" s="15">
        <f t="shared" si="1"/>
        <v>1</v>
      </c>
      <c r="AO4" s="15">
        <f t="shared" si="1"/>
        <v>2</v>
      </c>
      <c r="AP4" s="15">
        <f t="shared" si="1"/>
        <v>1</v>
      </c>
      <c r="AQ4" s="15">
        <f t="shared" si="1"/>
        <v>2</v>
      </c>
      <c r="AS4" s="12">
        <v>3</v>
      </c>
      <c r="AT4" s="4" t="str">
        <f t="shared" si="2"/>
        <v>1victoire</v>
      </c>
      <c r="AU4" s="4" t="str">
        <f t="shared" si="0"/>
        <v>3defaite</v>
      </c>
      <c r="AV4" s="4" t="str">
        <f t="shared" si="0"/>
        <v>1victoire</v>
      </c>
      <c r="AW4" s="4" t="str">
        <f t="shared" si="0"/>
        <v>2nul</v>
      </c>
      <c r="AX4" s="4" t="str">
        <f t="shared" si="0"/>
        <v>3victoire</v>
      </c>
      <c r="AY4" s="4" t="str">
        <f t="shared" si="0"/>
        <v>3defaite</v>
      </c>
      <c r="AZ4" s="4" t="str">
        <f t="shared" si="0"/>
        <v>1victoire</v>
      </c>
      <c r="BA4" s="4" t="str">
        <f t="shared" si="0"/>
        <v>1victoire</v>
      </c>
      <c r="BB4" s="4" t="str">
        <f t="shared" si="0"/>
        <v>1nul</v>
      </c>
      <c r="BC4" s="4" t="str">
        <f t="shared" si="0"/>
        <v>1defaite</v>
      </c>
      <c r="BD4" s="4" t="str">
        <f t="shared" si="0"/>
        <v>1nul</v>
      </c>
      <c r="BE4" s="4" t="str">
        <f t="shared" si="0"/>
        <v>1nul</v>
      </c>
      <c r="BF4" s="4" t="str">
        <f t="shared" si="0"/>
        <v>1defaite</v>
      </c>
      <c r="BG4" s="4" t="str">
        <f t="shared" si="0"/>
        <v>1defaite</v>
      </c>
      <c r="BH4" s="4" t="str">
        <f t="shared" si="0"/>
        <v>3victoire</v>
      </c>
      <c r="BI4" s="4" t="str">
        <f t="shared" si="0"/>
        <v>1defaite</v>
      </c>
      <c r="BJ4" s="4" t="str">
        <f t="shared" si="0"/>
        <v>1nul</v>
      </c>
      <c r="BK4" s="4" t="str">
        <f t="shared" si="0"/>
        <v>2nul</v>
      </c>
      <c r="BL4" s="4" t="str">
        <f t="shared" si="0"/>
        <v>1defaite</v>
      </c>
      <c r="BM4" s="4" t="str">
        <f t="shared" si="0"/>
        <v>2victoire</v>
      </c>
    </row>
    <row r="5" spans="1:65">
      <c r="A5" s="1">
        <v>4</v>
      </c>
      <c r="B5" s="4" t="str">
        <f>IF(COUNTIF('DB L1'!$B32:$B41,'Résultat équipe'!B$1)=1,VLOOKUP(B$1,'DB L1'!$B32:$O41,14,FALSE),VLOOKUP('Résultat équipe'!B$1,'DB L1'!$C32:$P41,14,FALSE))</f>
        <v>nul</v>
      </c>
      <c r="C5" s="4" t="str">
        <f>IF(COUNTIF('DB L1'!$B32:$B41,'Résultat équipe'!C$1)=1,VLOOKUP(C$1,'DB L1'!$B32:$O41,14,FALSE),VLOOKUP('Résultat équipe'!C$1,'DB L1'!$C32:$P41,14,FALSE))</f>
        <v>victoire</v>
      </c>
      <c r="D5" s="4" t="str">
        <f>IF(COUNTIF('DB L1'!$B32:$B41,'Résultat équipe'!D$1)=1,VLOOKUP(D$1,'DB L1'!$B32:$O41,14,FALSE),VLOOKUP('Résultat équipe'!D$1,'DB L1'!$C32:$P41,14,FALSE))</f>
        <v>defaite</v>
      </c>
      <c r="E5" s="4" t="str">
        <f>IF(COUNTIF('DB L1'!$B32:$B41,'Résultat équipe'!E$1)=1,VLOOKUP(E$1,'DB L1'!$B32:$O41,14,FALSE),VLOOKUP('Résultat équipe'!E$1,'DB L1'!$C32:$P41,14,FALSE))</f>
        <v>victoire</v>
      </c>
      <c r="F5" s="4" t="str">
        <f>IF(COUNTIF('DB L1'!$B32:$B41,'Résultat équipe'!F$1)=1,VLOOKUP(F$1,'DB L1'!$B32:$O41,14,FALSE),VLOOKUP('Résultat équipe'!F$1,'DB L1'!$C32:$P41,14,FALSE))</f>
        <v>defaite</v>
      </c>
      <c r="G5" s="4" t="str">
        <f>IF(COUNTIF('DB L1'!$B32:$B41,'Résultat équipe'!G$1)=1,VLOOKUP(G$1,'DB L1'!$B32:$O41,14,FALSE),VLOOKUP('Résultat équipe'!G$1,'DB L1'!$C32:$P41,14,FALSE))</f>
        <v>defaite</v>
      </c>
      <c r="H5" s="4" t="str">
        <f>IF(COUNTIF('DB L1'!$B32:$B41,'Résultat équipe'!H$1)=1,VLOOKUP(H$1,'DB L1'!$B32:$O41,14,FALSE),VLOOKUP('Résultat équipe'!H$1,'DB L1'!$C32:$P41,14,FALSE))</f>
        <v>defaite</v>
      </c>
      <c r="I5" s="4" t="str">
        <f>IF(COUNTIF('DB L1'!$B32:$B41,'Résultat équipe'!I$1)=1,VLOOKUP(I$1,'DB L1'!$B32:$O41,14,FALSE),VLOOKUP('Résultat équipe'!I$1,'DB L1'!$C32:$P41,14,FALSE))</f>
        <v>defaite</v>
      </c>
      <c r="J5" s="4" t="str">
        <f>IF(COUNTIF('DB L1'!$B32:$B41,'Résultat équipe'!J$1)=1,VLOOKUP(J$1,'DB L1'!$B32:$O41,14,FALSE),VLOOKUP('Résultat équipe'!J$1,'DB L1'!$C32:$P41,14,FALSE))</f>
        <v>victoire</v>
      </c>
      <c r="K5" s="4" t="str">
        <f>IF(COUNTIF('DB L1'!$B32:$B41,'Résultat équipe'!K$1)=1,VLOOKUP(K$1,'DB L1'!$B32:$O41,14,FALSE),VLOOKUP('Résultat équipe'!K$1,'DB L1'!$C32:$P41,14,FALSE))</f>
        <v>defaite</v>
      </c>
      <c r="L5" s="4" t="str">
        <f>IF(COUNTIF('DB L1'!$B32:$B41,'Résultat équipe'!L$1)=1,VLOOKUP(L$1,'DB L1'!$B32:$O41,14,FALSE),VLOOKUP('Résultat équipe'!L$1,'DB L1'!$C32:$P41,14,FALSE))</f>
        <v>victoire</v>
      </c>
      <c r="M5" s="4" t="str">
        <f>IF(COUNTIF('DB L1'!$B32:$B41,'Résultat équipe'!M$1)=1,VLOOKUP(M$1,'DB L1'!$B32:$O41,14,FALSE),VLOOKUP('Résultat équipe'!M$1,'DB L1'!$C32:$P41,14,FALSE))</f>
        <v>victoire</v>
      </c>
      <c r="N5" s="4" t="str">
        <f>IF(COUNTIF('DB L1'!$B32:$B41,'Résultat équipe'!N$1)=1,VLOOKUP(N$1,'DB L1'!$B32:$O41,14,FALSE),VLOOKUP('Résultat équipe'!N$1,'DB L1'!$C32:$P41,14,FALSE))</f>
        <v>victoire</v>
      </c>
      <c r="O5" s="4" t="str">
        <f>IF(COUNTIF('DB L1'!$B32:$B41,'Résultat équipe'!O$1)=1,VLOOKUP(O$1,'DB L1'!$B32:$O41,14,FALSE),VLOOKUP('Résultat équipe'!O$1,'DB L1'!$C32:$P41,14,FALSE))</f>
        <v>defaite</v>
      </c>
      <c r="P5" s="4" t="str">
        <f>IF(COUNTIF('DB L1'!$B32:$B41,'Résultat équipe'!P$1)=1,VLOOKUP(P$1,'DB L1'!$B32:$O41,14,FALSE),VLOOKUP('Résultat équipe'!P$1,'DB L1'!$C32:$P41,14,FALSE))</f>
        <v>victoire</v>
      </c>
      <c r="Q5" s="4" t="str">
        <f>IF(COUNTIF('DB L1'!$B32:$B41,'Résultat équipe'!Q$1)=1,VLOOKUP(Q$1,'DB L1'!$B32:$O41,14,FALSE),VLOOKUP('Résultat équipe'!Q$1,'DB L1'!$C32:$P41,14,FALSE))</f>
        <v>defaite</v>
      </c>
      <c r="R5" s="4" t="str">
        <f>IF(COUNTIF('DB L1'!$B32:$B41,'Résultat équipe'!R$1)=1,VLOOKUP(R$1,'DB L1'!$B32:$O41,14,FALSE),VLOOKUP('Résultat équipe'!R$1,'DB L1'!$C32:$P41,14,FALSE))</f>
        <v>victoire</v>
      </c>
      <c r="S5" s="4" t="str">
        <f>IF(COUNTIF('DB L1'!$B32:$B41,'Résultat équipe'!S$1)=1,VLOOKUP(S$1,'DB L1'!$B32:$O41,14,FALSE),VLOOKUP('Résultat équipe'!S$1,'DB L1'!$C32:$P41,14,FALSE))</f>
        <v>nul</v>
      </c>
      <c r="T5" s="4" t="str">
        <f>IF(COUNTIF('DB L1'!$B32:$B41,'Résultat équipe'!T$1)=1,VLOOKUP(T$1,'DB L1'!$B32:$O41,14,FALSE),VLOOKUP('Résultat équipe'!T$1,'DB L1'!$C32:$P41,14,FALSE))</f>
        <v>defaite</v>
      </c>
      <c r="U5" s="4" t="str">
        <f>IF(COUNTIF('DB L1'!$B32:$B41,'Résultat équipe'!U$1)=1,VLOOKUP(U$1,'DB L1'!$B32:$O41,14,FALSE),VLOOKUP('Résultat équipe'!U$1,'DB L1'!$C32:$P41,14,FALSE))</f>
        <v>victoire</v>
      </c>
      <c r="W5" s="12">
        <v>4</v>
      </c>
      <c r="X5" s="15">
        <f t="shared" si="3"/>
        <v>1</v>
      </c>
      <c r="Y5" s="15">
        <f t="shared" si="1"/>
        <v>1</v>
      </c>
      <c r="Z5" s="15">
        <f t="shared" si="1"/>
        <v>1</v>
      </c>
      <c r="AA5" s="15">
        <f t="shared" si="1"/>
        <v>1</v>
      </c>
      <c r="AB5" s="15">
        <f t="shared" si="1"/>
        <v>1</v>
      </c>
      <c r="AC5" s="15">
        <f t="shared" si="1"/>
        <v>4</v>
      </c>
      <c r="AD5" s="15">
        <f t="shared" si="1"/>
        <v>1</v>
      </c>
      <c r="AE5" s="15">
        <f t="shared" si="1"/>
        <v>1</v>
      </c>
      <c r="AF5" s="15">
        <f t="shared" si="1"/>
        <v>1</v>
      </c>
      <c r="AG5" s="15">
        <f t="shared" si="1"/>
        <v>2</v>
      </c>
      <c r="AH5" s="15">
        <f t="shared" si="1"/>
        <v>1</v>
      </c>
      <c r="AI5" s="15">
        <f t="shared" si="1"/>
        <v>1</v>
      </c>
      <c r="AJ5" s="15">
        <f t="shared" si="1"/>
        <v>1</v>
      </c>
      <c r="AK5" s="15">
        <f t="shared" si="1"/>
        <v>2</v>
      </c>
      <c r="AL5" s="15">
        <f t="shared" si="1"/>
        <v>4</v>
      </c>
      <c r="AM5" s="15">
        <f t="shared" si="1"/>
        <v>2</v>
      </c>
      <c r="AN5" s="15">
        <f t="shared" si="1"/>
        <v>1</v>
      </c>
      <c r="AO5" s="15">
        <f t="shared" si="1"/>
        <v>3</v>
      </c>
      <c r="AP5" s="15">
        <f t="shared" si="1"/>
        <v>2</v>
      </c>
      <c r="AQ5" s="15">
        <f t="shared" si="1"/>
        <v>3</v>
      </c>
      <c r="AS5" s="12">
        <v>4</v>
      </c>
      <c r="AT5" s="4" t="str">
        <f t="shared" si="2"/>
        <v>1nul</v>
      </c>
      <c r="AU5" s="4" t="str">
        <f t="shared" si="0"/>
        <v>1victoire</v>
      </c>
      <c r="AV5" s="4" t="str">
        <f t="shared" si="0"/>
        <v>1defaite</v>
      </c>
      <c r="AW5" s="4" t="str">
        <f t="shared" si="0"/>
        <v>1victoire</v>
      </c>
      <c r="AX5" s="4" t="str">
        <f t="shared" si="0"/>
        <v>1defaite</v>
      </c>
      <c r="AY5" s="4" t="str">
        <f t="shared" si="0"/>
        <v>4defaite</v>
      </c>
      <c r="AZ5" s="4" t="str">
        <f t="shared" si="0"/>
        <v>1defaite</v>
      </c>
      <c r="BA5" s="4" t="str">
        <f t="shared" si="0"/>
        <v>1defaite</v>
      </c>
      <c r="BB5" s="4" t="str">
        <f t="shared" si="0"/>
        <v>1victoire</v>
      </c>
      <c r="BC5" s="4" t="str">
        <f t="shared" si="0"/>
        <v>2defaite</v>
      </c>
      <c r="BD5" s="4" t="str">
        <f t="shared" si="0"/>
        <v>1victoire</v>
      </c>
      <c r="BE5" s="4" t="str">
        <f t="shared" si="0"/>
        <v>1victoire</v>
      </c>
      <c r="BF5" s="4" t="str">
        <f t="shared" si="0"/>
        <v>1victoire</v>
      </c>
      <c r="BG5" s="4" t="str">
        <f t="shared" si="0"/>
        <v>2defaite</v>
      </c>
      <c r="BH5" s="4" t="str">
        <f t="shared" si="0"/>
        <v>4victoire</v>
      </c>
      <c r="BI5" s="4" t="str">
        <f t="shared" si="0"/>
        <v>2defaite</v>
      </c>
      <c r="BJ5" s="4" t="str">
        <f t="shared" si="0"/>
        <v>1victoire</v>
      </c>
      <c r="BK5" s="4" t="str">
        <f t="shared" si="0"/>
        <v>3nul</v>
      </c>
      <c r="BL5" s="4" t="str">
        <f t="shared" si="0"/>
        <v>2defaite</v>
      </c>
      <c r="BM5" s="4" t="str">
        <f t="shared" si="0"/>
        <v>3victoire</v>
      </c>
    </row>
    <row r="6" spans="1:65">
      <c r="A6" s="1">
        <v>5</v>
      </c>
      <c r="B6" s="4" t="str">
        <f>IF(COUNTIF('DB L1'!$B42:$B51,'Résultat équipe'!B$1)=1,VLOOKUP(B$1,'DB L1'!$B42:$O51,14,FALSE),VLOOKUP('Résultat équipe'!B$1,'DB L1'!$C42:$P51,14,FALSE))</f>
        <v>defaite</v>
      </c>
      <c r="C6" s="4" t="str">
        <f>IF(COUNTIF('DB L1'!$B42:$B51,'Résultat équipe'!C$1)=1,VLOOKUP(C$1,'DB L1'!$B42:$O51,14,FALSE),VLOOKUP('Résultat équipe'!C$1,'DB L1'!$C42:$P51,14,FALSE))</f>
        <v>victoire</v>
      </c>
      <c r="D6" s="4" t="str">
        <f>IF(COUNTIF('DB L1'!$B42:$B51,'Résultat équipe'!D$1)=1,VLOOKUP(D$1,'DB L1'!$B42:$O51,14,FALSE),VLOOKUP('Résultat équipe'!D$1,'DB L1'!$C42:$P51,14,FALSE))</f>
        <v>nul</v>
      </c>
      <c r="E6" s="4" t="str">
        <f>IF(COUNTIF('DB L1'!$B42:$B51,'Résultat équipe'!E$1)=1,VLOOKUP(E$1,'DB L1'!$B42:$O51,14,FALSE),VLOOKUP('Résultat équipe'!E$1,'DB L1'!$C42:$P51,14,FALSE))</f>
        <v>nul</v>
      </c>
      <c r="F6" s="4" t="str">
        <f>IF(COUNTIF('DB L1'!$B42:$B51,'Résultat équipe'!F$1)=1,VLOOKUP(F$1,'DB L1'!$B42:$O51,14,FALSE),VLOOKUP('Résultat équipe'!F$1,'DB L1'!$C42:$P51,14,FALSE))</f>
        <v>defaite</v>
      </c>
      <c r="G6" s="4" t="str">
        <f>IF(COUNTIF('DB L1'!$B42:$B51,'Résultat équipe'!G$1)=1,VLOOKUP(G$1,'DB L1'!$B42:$O51,14,FALSE),VLOOKUP('Résultat équipe'!G$1,'DB L1'!$C42:$P51,14,FALSE))</f>
        <v>defaite</v>
      </c>
      <c r="H6" s="4" t="str">
        <f>IF(COUNTIF('DB L1'!$B42:$B51,'Résultat équipe'!H$1)=1,VLOOKUP(H$1,'DB L1'!$B42:$O51,14,FALSE),VLOOKUP('Résultat équipe'!H$1,'DB L1'!$C42:$P51,14,FALSE))</f>
        <v>victoire</v>
      </c>
      <c r="I6" s="4" t="str">
        <f>IF(COUNTIF('DB L1'!$B42:$B51,'Résultat équipe'!I$1)=1,VLOOKUP(I$1,'DB L1'!$B42:$O51,14,FALSE),VLOOKUP('Résultat équipe'!I$1,'DB L1'!$C42:$P51,14,FALSE))</f>
        <v>nul</v>
      </c>
      <c r="J6" s="4" t="str">
        <f>IF(COUNTIF('DB L1'!$B42:$B51,'Résultat équipe'!J$1)=1,VLOOKUP(J$1,'DB L1'!$B42:$O51,14,FALSE),VLOOKUP('Résultat équipe'!J$1,'DB L1'!$C42:$P51,14,FALSE))</f>
        <v>victoire</v>
      </c>
      <c r="K6" s="4" t="str">
        <f>IF(COUNTIF('DB L1'!$B42:$B51,'Résultat équipe'!K$1)=1,VLOOKUP(K$1,'DB L1'!$B42:$O51,14,FALSE),VLOOKUP('Résultat équipe'!K$1,'DB L1'!$C42:$P51,14,FALSE))</f>
        <v>nul</v>
      </c>
      <c r="L6" s="4" t="str">
        <f>IF(COUNTIF('DB L1'!$B42:$B51,'Résultat équipe'!L$1)=1,VLOOKUP(L$1,'DB L1'!$B42:$O51,14,FALSE),VLOOKUP('Résultat équipe'!L$1,'DB L1'!$C42:$P51,14,FALSE))</f>
        <v>nul</v>
      </c>
      <c r="M6" s="4" t="str">
        <f>IF(COUNTIF('DB L1'!$B42:$B51,'Résultat équipe'!M$1)=1,VLOOKUP(M$1,'DB L1'!$B42:$O51,14,FALSE),VLOOKUP('Résultat équipe'!M$1,'DB L1'!$C42:$P51,14,FALSE))</f>
        <v>nul</v>
      </c>
      <c r="N6" s="4" t="str">
        <f>IF(COUNTIF('DB L1'!$B42:$B51,'Résultat équipe'!N$1)=1,VLOOKUP(N$1,'DB L1'!$B42:$O51,14,FALSE),VLOOKUP('Résultat équipe'!N$1,'DB L1'!$C42:$P51,14,FALSE))</f>
        <v>victoire</v>
      </c>
      <c r="O6" s="4" t="str">
        <f>IF(COUNTIF('DB L1'!$B42:$B51,'Résultat équipe'!O$1)=1,VLOOKUP(O$1,'DB L1'!$B42:$O51,14,FALSE),VLOOKUP('Résultat équipe'!O$1,'DB L1'!$C42:$P51,14,FALSE))</f>
        <v>nul</v>
      </c>
      <c r="P6" s="4" t="str">
        <f>IF(COUNTIF('DB L1'!$B42:$B51,'Résultat équipe'!P$1)=1,VLOOKUP(P$1,'DB L1'!$B42:$O51,14,FALSE),VLOOKUP('Résultat équipe'!P$1,'DB L1'!$C42:$P51,14,FALSE))</f>
        <v>victoire</v>
      </c>
      <c r="Q6" s="4" t="str">
        <f>IF(COUNTIF('DB L1'!$B42:$B51,'Résultat équipe'!Q$1)=1,VLOOKUP(Q$1,'DB L1'!$B42:$O51,14,FALSE),VLOOKUP('Résultat équipe'!Q$1,'DB L1'!$C42:$P51,14,FALSE))</f>
        <v>nul</v>
      </c>
      <c r="R6" s="4" t="str">
        <f>IF(COUNTIF('DB L1'!$B42:$B51,'Résultat équipe'!R$1)=1,VLOOKUP(R$1,'DB L1'!$B42:$O51,14,FALSE),VLOOKUP('Résultat équipe'!R$1,'DB L1'!$C42:$P51,14,FALSE))</f>
        <v>defaite</v>
      </c>
      <c r="S6" s="4" t="str">
        <f>IF(COUNTIF('DB L1'!$B42:$B51,'Résultat équipe'!S$1)=1,VLOOKUP(S$1,'DB L1'!$B42:$O51,14,FALSE),VLOOKUP('Résultat équipe'!S$1,'DB L1'!$C42:$P51,14,FALSE))</f>
        <v>defaite</v>
      </c>
      <c r="T6" s="4" t="str">
        <f>IF(COUNTIF('DB L1'!$B42:$B51,'Résultat équipe'!T$1)=1,VLOOKUP(T$1,'DB L1'!$B42:$O51,14,FALSE),VLOOKUP('Résultat équipe'!T$1,'DB L1'!$C42:$P51,14,FALSE))</f>
        <v>nul</v>
      </c>
      <c r="U6" s="4" t="str">
        <f>IF(COUNTIF('DB L1'!$B42:$B51,'Résultat équipe'!U$1)=1,VLOOKUP(U$1,'DB L1'!$B42:$O51,14,FALSE),VLOOKUP('Résultat équipe'!U$1,'DB L1'!$C42:$P51,14,FALSE))</f>
        <v>nul</v>
      </c>
      <c r="W6" s="12">
        <v>5</v>
      </c>
      <c r="X6" s="15">
        <f t="shared" si="3"/>
        <v>1</v>
      </c>
      <c r="Y6" s="15">
        <f t="shared" si="1"/>
        <v>2</v>
      </c>
      <c r="Z6" s="15">
        <f t="shared" si="1"/>
        <v>1</v>
      </c>
      <c r="AA6" s="15">
        <f t="shared" si="1"/>
        <v>1</v>
      </c>
      <c r="AB6" s="15">
        <f t="shared" si="1"/>
        <v>2</v>
      </c>
      <c r="AC6" s="15">
        <f t="shared" si="1"/>
        <v>5</v>
      </c>
      <c r="AD6" s="15">
        <f t="shared" si="1"/>
        <v>1</v>
      </c>
      <c r="AE6" s="15">
        <f t="shared" si="1"/>
        <v>1</v>
      </c>
      <c r="AF6" s="15">
        <f t="shared" si="1"/>
        <v>2</v>
      </c>
      <c r="AG6" s="15">
        <f t="shared" si="1"/>
        <v>1</v>
      </c>
      <c r="AH6" s="15">
        <f t="shared" si="1"/>
        <v>1</v>
      </c>
      <c r="AI6" s="15">
        <f t="shared" si="1"/>
        <v>1</v>
      </c>
      <c r="AJ6" s="15">
        <f t="shared" si="1"/>
        <v>2</v>
      </c>
      <c r="AK6" s="15">
        <f t="shared" si="1"/>
        <v>1</v>
      </c>
      <c r="AL6" s="15">
        <f t="shared" si="1"/>
        <v>5</v>
      </c>
      <c r="AM6" s="15">
        <f t="shared" si="1"/>
        <v>1</v>
      </c>
      <c r="AN6" s="15">
        <f t="shared" si="1"/>
        <v>1</v>
      </c>
      <c r="AO6" s="15">
        <f t="shared" si="1"/>
        <v>1</v>
      </c>
      <c r="AP6" s="15">
        <f t="shared" si="1"/>
        <v>1</v>
      </c>
      <c r="AQ6" s="15">
        <f t="shared" si="1"/>
        <v>1</v>
      </c>
      <c r="AS6" s="12">
        <v>5</v>
      </c>
      <c r="AT6" s="4" t="str">
        <f t="shared" si="2"/>
        <v>1defaite</v>
      </c>
      <c r="AU6" s="4" t="str">
        <f t="shared" si="0"/>
        <v>2victoire</v>
      </c>
      <c r="AV6" s="4" t="str">
        <f t="shared" si="0"/>
        <v>1nul</v>
      </c>
      <c r="AW6" s="4" t="str">
        <f t="shared" si="0"/>
        <v>1nul</v>
      </c>
      <c r="AX6" s="4" t="str">
        <f t="shared" si="0"/>
        <v>2defaite</v>
      </c>
      <c r="AY6" s="4" t="str">
        <f t="shared" si="0"/>
        <v>5defaite</v>
      </c>
      <c r="AZ6" s="4" t="str">
        <f t="shared" si="0"/>
        <v>1victoire</v>
      </c>
      <c r="BA6" s="4" t="str">
        <f t="shared" si="0"/>
        <v>1nul</v>
      </c>
      <c r="BB6" s="4" t="str">
        <f t="shared" si="0"/>
        <v>2victoire</v>
      </c>
      <c r="BC6" s="4" t="str">
        <f t="shared" si="0"/>
        <v>1nul</v>
      </c>
      <c r="BD6" s="4" t="str">
        <f t="shared" si="0"/>
        <v>1nul</v>
      </c>
      <c r="BE6" s="4" t="str">
        <f t="shared" si="0"/>
        <v>1nul</v>
      </c>
      <c r="BF6" s="4" t="str">
        <f t="shared" si="0"/>
        <v>2victoire</v>
      </c>
      <c r="BG6" s="4" t="str">
        <f t="shared" si="0"/>
        <v>1nul</v>
      </c>
      <c r="BH6" s="4" t="str">
        <f t="shared" si="0"/>
        <v>5victoire</v>
      </c>
      <c r="BI6" s="4" t="str">
        <f t="shared" si="0"/>
        <v>1nul</v>
      </c>
      <c r="BJ6" s="4" t="str">
        <f t="shared" si="0"/>
        <v>1defaite</v>
      </c>
      <c r="BK6" s="4" t="str">
        <f t="shared" si="0"/>
        <v>1defaite</v>
      </c>
      <c r="BL6" s="4" t="str">
        <f t="shared" si="0"/>
        <v>1nul</v>
      </c>
      <c r="BM6" s="4" t="str">
        <f t="shared" si="0"/>
        <v>1nul</v>
      </c>
    </row>
    <row r="7" spans="1:65">
      <c r="A7" s="1">
        <v>6</v>
      </c>
      <c r="B7" s="4" t="str">
        <f>IF(COUNTIF('DB L1'!$B52:$B61,'Résultat équipe'!B$1)=1,VLOOKUP(B$1,'DB L1'!$B52:$O61,14,FALSE),VLOOKUP('Résultat équipe'!B$1,'DB L1'!$C52:$P61,14,FALSE))</f>
        <v>defaite</v>
      </c>
      <c r="C7" s="4" t="str">
        <f>IF(COUNTIF('DB L1'!$B52:$B61,'Résultat équipe'!C$1)=1,VLOOKUP(C$1,'DB L1'!$B52:$O61,14,FALSE),VLOOKUP('Résultat équipe'!C$1,'DB L1'!$C52:$P61,14,FALSE))</f>
        <v>nul</v>
      </c>
      <c r="D7" s="4" t="str">
        <f>IF(COUNTIF('DB L1'!$B52:$B61,'Résultat équipe'!D$1)=1,VLOOKUP(D$1,'DB L1'!$B52:$O61,14,FALSE),VLOOKUP('Résultat équipe'!D$1,'DB L1'!$C52:$P61,14,FALSE))</f>
        <v>victoire</v>
      </c>
      <c r="E7" s="4" t="str">
        <f>IF(COUNTIF('DB L1'!$B52:$B61,'Résultat équipe'!E$1)=1,VLOOKUP(E$1,'DB L1'!$B52:$O61,14,FALSE),VLOOKUP('Résultat équipe'!E$1,'DB L1'!$C52:$P61,14,FALSE))</f>
        <v>defaite</v>
      </c>
      <c r="F7" s="4" t="str">
        <f>IF(COUNTIF('DB L1'!$B52:$B61,'Résultat équipe'!F$1)=1,VLOOKUP(F$1,'DB L1'!$B52:$O61,14,FALSE),VLOOKUP('Résultat équipe'!F$1,'DB L1'!$C52:$P61,14,FALSE))</f>
        <v>nul</v>
      </c>
      <c r="G7" s="4" t="str">
        <f>IF(COUNTIF('DB L1'!$B52:$B61,'Résultat équipe'!G$1)=1,VLOOKUP(G$1,'DB L1'!$B52:$O61,14,FALSE),VLOOKUP('Résultat équipe'!G$1,'DB L1'!$C52:$P61,14,FALSE))</f>
        <v>defaite</v>
      </c>
      <c r="H7" s="4" t="str">
        <f>IF(COUNTIF('DB L1'!$B52:$B61,'Résultat équipe'!H$1)=1,VLOOKUP(H$1,'DB L1'!$B52:$O61,14,FALSE),VLOOKUP('Résultat équipe'!H$1,'DB L1'!$C52:$P61,14,FALSE))</f>
        <v>victoire</v>
      </c>
      <c r="I7" s="4" t="str">
        <f>IF(COUNTIF('DB L1'!$B52:$B61,'Résultat équipe'!I$1)=1,VLOOKUP(I$1,'DB L1'!$B52:$O61,14,FALSE),VLOOKUP('Résultat équipe'!I$1,'DB L1'!$C52:$P61,14,FALSE))</f>
        <v>victoire</v>
      </c>
      <c r="J7" s="4" t="str">
        <f>IF(COUNTIF('DB L1'!$B52:$B61,'Résultat équipe'!J$1)=1,VLOOKUP(J$1,'DB L1'!$B52:$O61,14,FALSE),VLOOKUP('Résultat équipe'!J$1,'DB L1'!$C52:$P61,14,FALSE))</f>
        <v>defaite</v>
      </c>
      <c r="K7" s="4" t="str">
        <f>IF(COUNTIF('DB L1'!$B52:$B61,'Résultat équipe'!K$1)=1,VLOOKUP(K$1,'DB L1'!$B52:$O61,14,FALSE),VLOOKUP('Résultat équipe'!K$1,'DB L1'!$C52:$P61,14,FALSE))</f>
        <v>nul</v>
      </c>
      <c r="L7" s="4" t="str">
        <f>IF(COUNTIF('DB L1'!$B52:$B61,'Résultat équipe'!L$1)=1,VLOOKUP(L$1,'DB L1'!$B52:$O61,14,FALSE),VLOOKUP('Résultat équipe'!L$1,'DB L1'!$C52:$P61,14,FALSE))</f>
        <v>victoire</v>
      </c>
      <c r="M7" s="4" t="str">
        <f>IF(COUNTIF('DB L1'!$B52:$B61,'Résultat équipe'!M$1)=1,VLOOKUP(M$1,'DB L1'!$B52:$O61,14,FALSE),VLOOKUP('Résultat équipe'!M$1,'DB L1'!$C52:$P61,14,FALSE))</f>
        <v>defaite</v>
      </c>
      <c r="N7" s="4" t="str">
        <f>IF(COUNTIF('DB L1'!$B52:$B61,'Résultat équipe'!N$1)=1,VLOOKUP(N$1,'DB L1'!$B52:$O61,14,FALSE),VLOOKUP('Résultat équipe'!N$1,'DB L1'!$C52:$P61,14,FALSE))</f>
        <v>defaite</v>
      </c>
      <c r="O7" s="4" t="str">
        <f>IF(COUNTIF('DB L1'!$B52:$B61,'Résultat équipe'!O$1)=1,VLOOKUP(O$1,'DB L1'!$B52:$O61,14,FALSE),VLOOKUP('Résultat équipe'!O$1,'DB L1'!$C52:$P61,14,FALSE))</f>
        <v>nul</v>
      </c>
      <c r="P7" s="4" t="str">
        <f>IF(COUNTIF('DB L1'!$B52:$B61,'Résultat équipe'!P$1)=1,VLOOKUP(P$1,'DB L1'!$B52:$O61,14,FALSE),VLOOKUP('Résultat équipe'!P$1,'DB L1'!$C52:$P61,14,FALSE))</f>
        <v>victoire</v>
      </c>
      <c r="Q7" s="4" t="str">
        <f>IF(COUNTIF('DB L1'!$B52:$B61,'Résultat équipe'!Q$1)=1,VLOOKUP(Q$1,'DB L1'!$B52:$O61,14,FALSE),VLOOKUP('Résultat équipe'!Q$1,'DB L1'!$C52:$P61,14,FALSE))</f>
        <v>nul</v>
      </c>
      <c r="R7" s="4" t="str">
        <f>IF(COUNTIF('DB L1'!$B52:$B61,'Résultat équipe'!R$1)=1,VLOOKUP(R$1,'DB L1'!$B52:$O61,14,FALSE),VLOOKUP('Résultat équipe'!R$1,'DB L1'!$C52:$P61,14,FALSE))</f>
        <v>defaite</v>
      </c>
      <c r="S7" s="4" t="str">
        <f>IF(COUNTIF('DB L1'!$B52:$B61,'Résultat équipe'!S$1)=1,VLOOKUP(S$1,'DB L1'!$B52:$O61,14,FALSE),VLOOKUP('Résultat équipe'!S$1,'DB L1'!$C52:$P61,14,FALSE))</f>
        <v>victoire</v>
      </c>
      <c r="T7" s="4" t="str">
        <f>IF(COUNTIF('DB L1'!$B52:$B61,'Résultat équipe'!T$1)=1,VLOOKUP(T$1,'DB L1'!$B52:$O61,14,FALSE),VLOOKUP('Résultat équipe'!T$1,'DB L1'!$C52:$P61,14,FALSE))</f>
        <v>victoire</v>
      </c>
      <c r="U7" s="4" t="str">
        <f>IF(COUNTIF('DB L1'!$B52:$B61,'Résultat équipe'!U$1)=1,VLOOKUP(U$1,'DB L1'!$B52:$O61,14,FALSE),VLOOKUP('Résultat équipe'!U$1,'DB L1'!$C52:$P61,14,FALSE))</f>
        <v>nul</v>
      </c>
      <c r="W7" s="12">
        <v>6</v>
      </c>
      <c r="X7" s="15">
        <f t="shared" si="3"/>
        <v>2</v>
      </c>
      <c r="Y7" s="15">
        <f t="shared" si="1"/>
        <v>1</v>
      </c>
      <c r="Z7" s="15">
        <f t="shared" si="1"/>
        <v>1</v>
      </c>
      <c r="AA7" s="15">
        <f t="shared" si="1"/>
        <v>1</v>
      </c>
      <c r="AB7" s="15">
        <f t="shared" si="1"/>
        <v>1</v>
      </c>
      <c r="AC7" s="15">
        <f t="shared" si="1"/>
        <v>6</v>
      </c>
      <c r="AD7" s="15">
        <f t="shared" si="1"/>
        <v>2</v>
      </c>
      <c r="AE7" s="15">
        <f t="shared" si="1"/>
        <v>1</v>
      </c>
      <c r="AF7" s="15">
        <f t="shared" si="1"/>
        <v>1</v>
      </c>
      <c r="AG7" s="15">
        <f t="shared" si="1"/>
        <v>2</v>
      </c>
      <c r="AH7" s="15">
        <f t="shared" si="1"/>
        <v>1</v>
      </c>
      <c r="AI7" s="15">
        <f t="shared" si="1"/>
        <v>1</v>
      </c>
      <c r="AJ7" s="15">
        <f t="shared" si="1"/>
        <v>1</v>
      </c>
      <c r="AK7" s="15">
        <f t="shared" si="1"/>
        <v>2</v>
      </c>
      <c r="AL7" s="15">
        <f t="shared" si="1"/>
        <v>6</v>
      </c>
      <c r="AM7" s="15">
        <f t="shared" si="1"/>
        <v>2</v>
      </c>
      <c r="AN7" s="15">
        <f t="shared" si="1"/>
        <v>2</v>
      </c>
      <c r="AO7" s="15">
        <f t="shared" si="1"/>
        <v>1</v>
      </c>
      <c r="AP7" s="15">
        <f t="shared" si="1"/>
        <v>1</v>
      </c>
      <c r="AQ7" s="15">
        <f t="shared" si="1"/>
        <v>2</v>
      </c>
      <c r="AS7" s="12">
        <v>6</v>
      </c>
      <c r="AT7" s="4" t="str">
        <f t="shared" si="2"/>
        <v>2defaite</v>
      </c>
      <c r="AU7" s="4" t="str">
        <f t="shared" si="0"/>
        <v>1nul</v>
      </c>
      <c r="AV7" s="4" t="str">
        <f t="shared" si="0"/>
        <v>1victoire</v>
      </c>
      <c r="AW7" s="4" t="str">
        <f t="shared" si="0"/>
        <v>1defaite</v>
      </c>
      <c r="AX7" s="4" t="str">
        <f t="shared" si="0"/>
        <v>1nul</v>
      </c>
      <c r="AY7" s="4" t="str">
        <f t="shared" si="0"/>
        <v>6defaite</v>
      </c>
      <c r="AZ7" s="4" t="str">
        <f t="shared" si="0"/>
        <v>2victoire</v>
      </c>
      <c r="BA7" s="4" t="str">
        <f t="shared" si="0"/>
        <v>1victoire</v>
      </c>
      <c r="BB7" s="4" t="str">
        <f t="shared" si="0"/>
        <v>1defaite</v>
      </c>
      <c r="BC7" s="4" t="str">
        <f t="shared" si="0"/>
        <v>2nul</v>
      </c>
      <c r="BD7" s="4" t="str">
        <f t="shared" si="0"/>
        <v>1victoire</v>
      </c>
      <c r="BE7" s="4" t="str">
        <f t="shared" si="0"/>
        <v>1defaite</v>
      </c>
      <c r="BF7" s="4" t="str">
        <f t="shared" si="0"/>
        <v>1defaite</v>
      </c>
      <c r="BG7" s="4" t="str">
        <f t="shared" si="0"/>
        <v>2nul</v>
      </c>
      <c r="BH7" s="4" t="str">
        <f t="shared" si="0"/>
        <v>6victoire</v>
      </c>
      <c r="BI7" s="4" t="str">
        <f t="shared" si="0"/>
        <v>2nul</v>
      </c>
      <c r="BJ7" s="4" t="str">
        <f t="shared" si="0"/>
        <v>2defaite</v>
      </c>
      <c r="BK7" s="4" t="str">
        <f t="shared" si="0"/>
        <v>1victoire</v>
      </c>
      <c r="BL7" s="4" t="str">
        <f t="shared" si="0"/>
        <v>1victoire</v>
      </c>
      <c r="BM7" s="4" t="str">
        <f t="shared" si="0"/>
        <v>2nul</v>
      </c>
    </row>
    <row r="8" spans="1:65">
      <c r="A8" s="1">
        <v>7</v>
      </c>
      <c r="B8" s="4" t="str">
        <f>IF(COUNTIF('DB L1'!$B62:$B71,'Résultat équipe'!B$1)=1,VLOOKUP(B$1,'DB L1'!$B62:$O71,14,FALSE),VLOOKUP('Résultat équipe'!B$1,'DB L1'!$C62:$P71,14,FALSE))</f>
        <v>victoire</v>
      </c>
      <c r="C8" s="4" t="str">
        <f>IF(COUNTIF('DB L1'!$B62:$B71,'Résultat équipe'!C$1)=1,VLOOKUP(C$1,'DB L1'!$B62:$O71,14,FALSE),VLOOKUP('Résultat équipe'!C$1,'DB L1'!$C62:$P71,14,FALSE))</f>
        <v>victoire</v>
      </c>
      <c r="D8" s="4" t="str">
        <f>IF(COUNTIF('DB L1'!$B62:$B71,'Résultat équipe'!D$1)=1,VLOOKUP(D$1,'DB L1'!$B62:$O71,14,FALSE),VLOOKUP('Résultat équipe'!D$1,'DB L1'!$C62:$P71,14,FALSE))</f>
        <v>victoire</v>
      </c>
      <c r="E8" s="4" t="str">
        <f>IF(COUNTIF('DB L1'!$B62:$B71,'Résultat équipe'!E$1)=1,VLOOKUP(E$1,'DB L1'!$B62:$O71,14,FALSE),VLOOKUP('Résultat équipe'!E$1,'DB L1'!$C62:$P71,14,FALSE))</f>
        <v>nul</v>
      </c>
      <c r="F8" s="4" t="str">
        <f>IF(COUNTIF('DB L1'!$B62:$B71,'Résultat équipe'!F$1)=1,VLOOKUP(F$1,'DB L1'!$B62:$O71,14,FALSE),VLOOKUP('Résultat équipe'!F$1,'DB L1'!$C62:$P71,14,FALSE))</f>
        <v>defaite</v>
      </c>
      <c r="G8" s="4" t="str">
        <f>IF(COUNTIF('DB L1'!$B62:$B71,'Résultat équipe'!G$1)=1,VLOOKUP(G$1,'DB L1'!$B62:$O71,14,FALSE),VLOOKUP('Résultat équipe'!G$1,'DB L1'!$C62:$P71,14,FALSE))</f>
        <v>nul</v>
      </c>
      <c r="H8" s="4" t="str">
        <f>IF(COUNTIF('DB L1'!$B62:$B71,'Résultat équipe'!H$1)=1,VLOOKUP(H$1,'DB L1'!$B62:$O71,14,FALSE),VLOOKUP('Résultat équipe'!H$1,'DB L1'!$C62:$P71,14,FALSE))</f>
        <v>defaite</v>
      </c>
      <c r="I8" s="4" t="str">
        <f>IF(COUNTIF('DB L1'!$B62:$B71,'Résultat équipe'!I$1)=1,VLOOKUP(I$1,'DB L1'!$B62:$O71,14,FALSE),VLOOKUP('Résultat équipe'!I$1,'DB L1'!$C62:$P71,14,FALSE))</f>
        <v>victoire</v>
      </c>
      <c r="J8" s="4" t="str">
        <f>IF(COUNTIF('DB L1'!$B62:$B71,'Résultat équipe'!J$1)=1,VLOOKUP(J$1,'DB L1'!$B62:$O71,14,FALSE),VLOOKUP('Résultat équipe'!J$1,'DB L1'!$C62:$P71,14,FALSE))</f>
        <v>victoire</v>
      </c>
      <c r="K8" s="4" t="str">
        <f>IF(COUNTIF('DB L1'!$B62:$B71,'Résultat équipe'!K$1)=1,VLOOKUP(K$1,'DB L1'!$B62:$O71,14,FALSE),VLOOKUP('Résultat équipe'!K$1,'DB L1'!$C62:$P71,14,FALSE))</f>
        <v>defaite</v>
      </c>
      <c r="L8" s="4" t="str">
        <f>IF(COUNTIF('DB L1'!$B62:$B71,'Résultat équipe'!L$1)=1,VLOOKUP(L$1,'DB L1'!$B62:$O71,14,FALSE),VLOOKUP('Résultat équipe'!L$1,'DB L1'!$C62:$P71,14,FALSE))</f>
        <v>nul</v>
      </c>
      <c r="M8" s="4" t="str">
        <f>IF(COUNTIF('DB L1'!$B62:$B71,'Résultat équipe'!M$1)=1,VLOOKUP(M$1,'DB L1'!$B62:$O71,14,FALSE),VLOOKUP('Résultat équipe'!M$1,'DB L1'!$C62:$P71,14,FALSE))</f>
        <v>defaite</v>
      </c>
      <c r="N8" s="4" t="str">
        <f>IF(COUNTIF('DB L1'!$B62:$B71,'Résultat équipe'!N$1)=1,VLOOKUP(N$1,'DB L1'!$B62:$O71,14,FALSE),VLOOKUP('Résultat équipe'!N$1,'DB L1'!$C62:$P71,14,FALSE))</f>
        <v>victoire</v>
      </c>
      <c r="O8" s="4" t="str">
        <f>IF(COUNTIF('DB L1'!$B62:$B71,'Résultat équipe'!O$1)=1,VLOOKUP(O$1,'DB L1'!$B62:$O71,14,FALSE),VLOOKUP('Résultat équipe'!O$1,'DB L1'!$C62:$P71,14,FALSE))</f>
        <v>nul</v>
      </c>
      <c r="P8" s="4" t="str">
        <f>IF(COUNTIF('DB L1'!$B62:$B71,'Résultat équipe'!P$1)=1,VLOOKUP(P$1,'DB L1'!$B62:$O71,14,FALSE),VLOOKUP('Résultat équipe'!P$1,'DB L1'!$C62:$P71,14,FALSE))</f>
        <v>victoire</v>
      </c>
      <c r="Q8" s="4" t="str">
        <f>IF(COUNTIF('DB L1'!$B62:$B71,'Résultat équipe'!Q$1)=1,VLOOKUP(Q$1,'DB L1'!$B62:$O71,14,FALSE),VLOOKUP('Résultat équipe'!Q$1,'DB L1'!$C62:$P71,14,FALSE))</f>
        <v>defaite</v>
      </c>
      <c r="R8" s="4" t="str">
        <f>IF(COUNTIF('DB L1'!$B62:$B71,'Résultat équipe'!R$1)=1,VLOOKUP(R$1,'DB L1'!$B62:$O71,14,FALSE),VLOOKUP('Résultat équipe'!R$1,'DB L1'!$C62:$P71,14,FALSE))</f>
        <v>defaite</v>
      </c>
      <c r="S8" s="4" t="str">
        <f>IF(COUNTIF('DB L1'!$B62:$B71,'Résultat équipe'!S$1)=1,VLOOKUP(S$1,'DB L1'!$B62:$O71,14,FALSE),VLOOKUP('Résultat équipe'!S$1,'DB L1'!$C62:$P71,14,FALSE))</f>
        <v>victoire</v>
      </c>
      <c r="T8" s="4" t="str">
        <f>IF(COUNTIF('DB L1'!$B62:$B71,'Résultat équipe'!T$1)=1,VLOOKUP(T$1,'DB L1'!$B62:$O71,14,FALSE),VLOOKUP('Résultat équipe'!T$1,'DB L1'!$C62:$P71,14,FALSE))</f>
        <v>defaite</v>
      </c>
      <c r="U8" s="4" t="str">
        <f>IF(COUNTIF('DB L1'!$B62:$B71,'Résultat équipe'!U$1)=1,VLOOKUP(U$1,'DB L1'!$B62:$O71,14,FALSE),VLOOKUP('Résultat équipe'!U$1,'DB L1'!$C62:$P71,14,FALSE))</f>
        <v>defaite</v>
      </c>
      <c r="W8" s="12">
        <v>7</v>
      </c>
      <c r="X8" s="15">
        <f t="shared" si="3"/>
        <v>1</v>
      </c>
      <c r="Y8" s="15">
        <f t="shared" si="1"/>
        <v>1</v>
      </c>
      <c r="Z8" s="15">
        <f t="shared" si="1"/>
        <v>2</v>
      </c>
      <c r="AA8" s="15">
        <f t="shared" si="1"/>
        <v>1</v>
      </c>
      <c r="AB8" s="15">
        <f t="shared" si="1"/>
        <v>1</v>
      </c>
      <c r="AC8" s="15">
        <f t="shared" si="1"/>
        <v>1</v>
      </c>
      <c r="AD8" s="15">
        <f t="shared" si="1"/>
        <v>1</v>
      </c>
      <c r="AE8" s="15">
        <f t="shared" si="1"/>
        <v>2</v>
      </c>
      <c r="AF8" s="15">
        <f t="shared" si="1"/>
        <v>1</v>
      </c>
      <c r="AG8" s="15">
        <f t="shared" si="1"/>
        <v>1</v>
      </c>
      <c r="AH8" s="15">
        <f t="shared" si="1"/>
        <v>1</v>
      </c>
      <c r="AI8" s="15">
        <f t="shared" si="1"/>
        <v>2</v>
      </c>
      <c r="AJ8" s="15">
        <f t="shared" si="1"/>
        <v>1</v>
      </c>
      <c r="AK8" s="15">
        <f t="shared" si="1"/>
        <v>3</v>
      </c>
      <c r="AL8" s="15">
        <f t="shared" si="1"/>
        <v>7</v>
      </c>
      <c r="AM8" s="15">
        <f t="shared" si="1"/>
        <v>1</v>
      </c>
      <c r="AN8" s="15">
        <f t="shared" si="1"/>
        <v>3</v>
      </c>
      <c r="AO8" s="15">
        <f t="shared" si="1"/>
        <v>2</v>
      </c>
      <c r="AP8" s="15">
        <f t="shared" si="1"/>
        <v>1</v>
      </c>
      <c r="AQ8" s="15">
        <f t="shared" si="1"/>
        <v>1</v>
      </c>
      <c r="AS8" s="12">
        <v>7</v>
      </c>
      <c r="AT8" s="4" t="str">
        <f t="shared" si="2"/>
        <v>1victoire</v>
      </c>
      <c r="AU8" s="4" t="str">
        <f t="shared" si="0"/>
        <v>1victoire</v>
      </c>
      <c r="AV8" s="4" t="str">
        <f t="shared" si="0"/>
        <v>2victoire</v>
      </c>
      <c r="AW8" s="4" t="str">
        <f t="shared" si="0"/>
        <v>1nul</v>
      </c>
      <c r="AX8" s="4" t="str">
        <f t="shared" si="0"/>
        <v>1defaite</v>
      </c>
      <c r="AY8" s="4" t="str">
        <f t="shared" si="0"/>
        <v>1nul</v>
      </c>
      <c r="AZ8" s="4" t="str">
        <f t="shared" si="0"/>
        <v>1defaite</v>
      </c>
      <c r="BA8" s="4" t="str">
        <f t="shared" si="0"/>
        <v>2victoire</v>
      </c>
      <c r="BB8" s="4" t="str">
        <f t="shared" si="0"/>
        <v>1victoire</v>
      </c>
      <c r="BC8" s="4" t="str">
        <f t="shared" si="0"/>
        <v>1defaite</v>
      </c>
      <c r="BD8" s="4" t="str">
        <f t="shared" si="0"/>
        <v>1nul</v>
      </c>
      <c r="BE8" s="4" t="str">
        <f t="shared" si="0"/>
        <v>2defaite</v>
      </c>
      <c r="BF8" s="4" t="str">
        <f t="shared" si="0"/>
        <v>1victoire</v>
      </c>
      <c r="BG8" s="4" t="str">
        <f t="shared" si="0"/>
        <v>3nul</v>
      </c>
      <c r="BH8" s="4" t="str">
        <f t="shared" si="0"/>
        <v>7victoire</v>
      </c>
      <c r="BI8" s="4" t="str">
        <f t="shared" si="0"/>
        <v>1defaite</v>
      </c>
      <c r="BJ8" s="4" t="str">
        <f t="shared" si="0"/>
        <v>3defaite</v>
      </c>
      <c r="BK8" s="4" t="str">
        <f t="shared" si="0"/>
        <v>2victoire</v>
      </c>
      <c r="BL8" s="4" t="str">
        <f t="shared" si="0"/>
        <v>1defaite</v>
      </c>
      <c r="BM8" s="4" t="str">
        <f t="shared" si="0"/>
        <v>1defaite</v>
      </c>
    </row>
    <row r="9" spans="1:65">
      <c r="A9" s="1">
        <v>8</v>
      </c>
      <c r="B9" s="4" t="str">
        <f>IF(COUNTIF('DB L1'!$B72:$B81,'Résultat équipe'!B$1)=1,VLOOKUP(B$1,'DB L1'!$B72:$O81,14,FALSE),VLOOKUP('Résultat équipe'!B$1,'DB L1'!$C72:$P81,14,FALSE))</f>
        <v>defaite</v>
      </c>
      <c r="C9" s="4" t="str">
        <f>IF(COUNTIF('DB L1'!$B72:$B81,'Résultat équipe'!C$1)=1,VLOOKUP(C$1,'DB L1'!$B72:$O81,14,FALSE),VLOOKUP('Résultat équipe'!C$1,'DB L1'!$C72:$P81,14,FALSE))</f>
        <v>defaite</v>
      </c>
      <c r="D9" s="4" t="str">
        <f>IF(COUNTIF('DB L1'!$B72:$B81,'Résultat équipe'!D$1)=1,VLOOKUP(D$1,'DB L1'!$B72:$O81,14,FALSE),VLOOKUP('Résultat équipe'!D$1,'DB L1'!$C72:$P81,14,FALSE))</f>
        <v>nul</v>
      </c>
      <c r="E9" s="4" t="str">
        <f>IF(COUNTIF('DB L1'!$B72:$B81,'Résultat équipe'!E$1)=1,VLOOKUP(E$1,'DB L1'!$B72:$O81,14,FALSE),VLOOKUP('Résultat équipe'!E$1,'DB L1'!$C72:$P81,14,FALSE))</f>
        <v>victoire</v>
      </c>
      <c r="F9" s="4" t="str">
        <f>IF(COUNTIF('DB L1'!$B72:$B81,'Résultat équipe'!F$1)=1,VLOOKUP(F$1,'DB L1'!$B72:$O81,14,FALSE),VLOOKUP('Résultat équipe'!F$1,'DB L1'!$C72:$P81,14,FALSE))</f>
        <v>defaite</v>
      </c>
      <c r="G9" s="4" t="str">
        <f>IF(COUNTIF('DB L1'!$B72:$B81,'Résultat équipe'!G$1)=1,VLOOKUP(G$1,'DB L1'!$B72:$O81,14,FALSE),VLOOKUP('Résultat équipe'!G$1,'DB L1'!$C72:$P81,14,FALSE))</f>
        <v>victoire</v>
      </c>
      <c r="H9" s="4" t="str">
        <f>IF(COUNTIF('DB L1'!$B72:$B81,'Résultat équipe'!H$1)=1,VLOOKUP(H$1,'DB L1'!$B72:$O81,14,FALSE),VLOOKUP('Résultat équipe'!H$1,'DB L1'!$C72:$P81,14,FALSE))</f>
        <v>victoire</v>
      </c>
      <c r="I9" s="4" t="str">
        <f>IF(COUNTIF('DB L1'!$B72:$B81,'Résultat équipe'!I$1)=1,VLOOKUP(I$1,'DB L1'!$B72:$O81,14,FALSE),VLOOKUP('Résultat équipe'!I$1,'DB L1'!$C72:$P81,14,FALSE))</f>
        <v>nul</v>
      </c>
      <c r="J9" s="4" t="str">
        <f>IF(COUNTIF('DB L1'!$B72:$B81,'Résultat équipe'!J$1)=1,VLOOKUP(J$1,'DB L1'!$B72:$O81,14,FALSE),VLOOKUP('Résultat équipe'!J$1,'DB L1'!$C72:$P81,14,FALSE))</f>
        <v>defaite</v>
      </c>
      <c r="K9" s="4" t="str">
        <f>IF(COUNTIF('DB L1'!$B72:$B81,'Résultat équipe'!K$1)=1,VLOOKUP(K$1,'DB L1'!$B72:$O81,14,FALSE),VLOOKUP('Résultat équipe'!K$1,'DB L1'!$C72:$P81,14,FALSE))</f>
        <v>defaite</v>
      </c>
      <c r="L9" s="4" t="str">
        <f>IF(COUNTIF('DB L1'!$B72:$B81,'Résultat équipe'!L$1)=1,VLOOKUP(L$1,'DB L1'!$B72:$O81,14,FALSE),VLOOKUP('Résultat équipe'!L$1,'DB L1'!$C72:$P81,14,FALSE))</f>
        <v>victoire</v>
      </c>
      <c r="M9" s="4" t="str">
        <f>IF(COUNTIF('DB L1'!$B72:$B81,'Résultat équipe'!M$1)=1,VLOOKUP(M$1,'DB L1'!$B72:$O81,14,FALSE),VLOOKUP('Résultat équipe'!M$1,'DB L1'!$C72:$P81,14,FALSE))</f>
        <v>nul</v>
      </c>
      <c r="N9" s="4" t="str">
        <f>IF(COUNTIF('DB L1'!$B72:$B81,'Résultat équipe'!N$1)=1,VLOOKUP(N$1,'DB L1'!$B72:$O81,14,FALSE),VLOOKUP('Résultat équipe'!N$1,'DB L1'!$C72:$P81,14,FALSE))</f>
        <v>defaite</v>
      </c>
      <c r="O9" s="4" t="str">
        <f>IF(COUNTIF('DB L1'!$B72:$B81,'Résultat équipe'!O$1)=1,VLOOKUP(O$1,'DB L1'!$B72:$O81,14,FALSE),VLOOKUP('Résultat équipe'!O$1,'DB L1'!$C72:$P81,14,FALSE))</f>
        <v>defaite</v>
      </c>
      <c r="P9" s="4" t="str">
        <f>IF(COUNTIF('DB L1'!$B72:$B81,'Résultat équipe'!P$1)=1,VLOOKUP(P$1,'DB L1'!$B72:$O81,14,FALSE),VLOOKUP('Résultat équipe'!P$1,'DB L1'!$C72:$P81,14,FALSE))</f>
        <v>victoire</v>
      </c>
      <c r="Q9" s="4" t="str">
        <f>IF(COUNTIF('DB L1'!$B72:$B81,'Résultat équipe'!Q$1)=1,VLOOKUP(Q$1,'DB L1'!$B72:$O81,14,FALSE),VLOOKUP('Résultat équipe'!Q$1,'DB L1'!$C72:$P81,14,FALSE))</f>
        <v>nul</v>
      </c>
      <c r="R9" s="4" t="str">
        <f>IF(COUNTIF('DB L1'!$B72:$B81,'Résultat équipe'!R$1)=1,VLOOKUP(R$1,'DB L1'!$B72:$O81,14,FALSE),VLOOKUP('Résultat équipe'!R$1,'DB L1'!$C72:$P81,14,FALSE))</f>
        <v>nul</v>
      </c>
      <c r="S9" s="4" t="str">
        <f>IF(COUNTIF('DB L1'!$B72:$B81,'Résultat équipe'!S$1)=1,VLOOKUP(S$1,'DB L1'!$B72:$O81,14,FALSE),VLOOKUP('Résultat équipe'!S$1,'DB L1'!$C72:$P81,14,FALSE))</f>
        <v>victoire</v>
      </c>
      <c r="T9" s="4" t="str">
        <f>IF(COUNTIF('DB L1'!$B72:$B81,'Résultat équipe'!T$1)=1,VLOOKUP(T$1,'DB L1'!$B72:$O81,14,FALSE),VLOOKUP('Résultat équipe'!T$1,'DB L1'!$C72:$P81,14,FALSE))</f>
        <v>victoire</v>
      </c>
      <c r="U9" s="4" t="str">
        <f>IF(COUNTIF('DB L1'!$B72:$B81,'Résultat équipe'!U$1)=1,VLOOKUP(U$1,'DB L1'!$B72:$O81,14,FALSE),VLOOKUP('Résultat équipe'!U$1,'DB L1'!$C72:$P81,14,FALSE))</f>
        <v>nul</v>
      </c>
      <c r="W9" s="12">
        <v>8</v>
      </c>
      <c r="X9" s="15">
        <f t="shared" si="3"/>
        <v>1</v>
      </c>
      <c r="Y9" s="15">
        <f t="shared" si="1"/>
        <v>1</v>
      </c>
      <c r="Z9" s="15">
        <f t="shared" si="1"/>
        <v>1</v>
      </c>
      <c r="AA9" s="15">
        <f t="shared" si="1"/>
        <v>1</v>
      </c>
      <c r="AB9" s="15">
        <f t="shared" si="1"/>
        <v>2</v>
      </c>
      <c r="AC9" s="15">
        <f t="shared" si="1"/>
        <v>1</v>
      </c>
      <c r="AD9" s="15">
        <f t="shared" si="1"/>
        <v>1</v>
      </c>
      <c r="AE9" s="15">
        <f t="shared" si="1"/>
        <v>1</v>
      </c>
      <c r="AF9" s="15">
        <f t="shared" si="1"/>
        <v>1</v>
      </c>
      <c r="AG9" s="15">
        <f t="shared" si="1"/>
        <v>2</v>
      </c>
      <c r="AH9" s="15">
        <f t="shared" si="1"/>
        <v>1</v>
      </c>
      <c r="AI9" s="15">
        <f t="shared" si="1"/>
        <v>1</v>
      </c>
      <c r="AJ9" s="15">
        <f t="shared" si="1"/>
        <v>1</v>
      </c>
      <c r="AK9" s="15">
        <f t="shared" si="1"/>
        <v>1</v>
      </c>
      <c r="AL9" s="15">
        <f t="shared" si="1"/>
        <v>8</v>
      </c>
      <c r="AM9" s="15">
        <f t="shared" si="1"/>
        <v>1</v>
      </c>
      <c r="AN9" s="15">
        <f t="shared" si="1"/>
        <v>1</v>
      </c>
      <c r="AO9" s="15">
        <f t="shared" si="1"/>
        <v>3</v>
      </c>
      <c r="AP9" s="15">
        <f t="shared" si="1"/>
        <v>1</v>
      </c>
      <c r="AQ9" s="15">
        <f t="shared" si="1"/>
        <v>1</v>
      </c>
      <c r="AS9" s="12">
        <v>8</v>
      </c>
      <c r="AT9" s="4" t="str">
        <f t="shared" si="2"/>
        <v>1defaite</v>
      </c>
      <c r="AU9" s="4" t="str">
        <f t="shared" si="0"/>
        <v>1defaite</v>
      </c>
      <c r="AV9" s="4" t="str">
        <f t="shared" si="0"/>
        <v>1nul</v>
      </c>
      <c r="AW9" s="4" t="str">
        <f t="shared" si="0"/>
        <v>1victoire</v>
      </c>
      <c r="AX9" s="4" t="str">
        <f t="shared" si="0"/>
        <v>2defaite</v>
      </c>
      <c r="AY9" s="4" t="str">
        <f t="shared" si="0"/>
        <v>1victoire</v>
      </c>
      <c r="AZ9" s="4" t="str">
        <f t="shared" si="0"/>
        <v>1victoire</v>
      </c>
      <c r="BA9" s="4" t="str">
        <f t="shared" si="0"/>
        <v>1nul</v>
      </c>
      <c r="BB9" s="4" t="str">
        <f t="shared" si="0"/>
        <v>1defaite</v>
      </c>
      <c r="BC9" s="4" t="str">
        <f t="shared" si="0"/>
        <v>2defaite</v>
      </c>
      <c r="BD9" s="4" t="str">
        <f t="shared" si="0"/>
        <v>1victoire</v>
      </c>
      <c r="BE9" s="4" t="str">
        <f t="shared" si="0"/>
        <v>1nul</v>
      </c>
      <c r="BF9" s="4" t="str">
        <f t="shared" si="0"/>
        <v>1defaite</v>
      </c>
      <c r="BG9" s="4" t="str">
        <f t="shared" si="0"/>
        <v>1defaite</v>
      </c>
      <c r="BH9" s="4" t="str">
        <f t="shared" si="0"/>
        <v>8victoire</v>
      </c>
      <c r="BI9" s="4" t="str">
        <f t="shared" si="0"/>
        <v>1nul</v>
      </c>
      <c r="BJ9" s="4" t="str">
        <f t="shared" si="0"/>
        <v>1nul</v>
      </c>
      <c r="BK9" s="4" t="str">
        <f t="shared" si="0"/>
        <v>3victoire</v>
      </c>
      <c r="BL9" s="4" t="str">
        <f t="shared" si="0"/>
        <v>1victoire</v>
      </c>
      <c r="BM9" s="4" t="str">
        <f t="shared" si="0"/>
        <v>1nul</v>
      </c>
    </row>
    <row r="10" spans="1:65">
      <c r="A10" s="1">
        <v>9</v>
      </c>
      <c r="B10" s="4" t="str">
        <f>IF(COUNTIF('DB L1'!$B82:$B91,'Résultat équipe'!B$1)=1,VLOOKUP(B$1,'DB L1'!$B82:$O91,14,FALSE),VLOOKUP('Résultat équipe'!B$1,'DB L1'!$C82:$P91,14,FALSE))</f>
        <v>victoire</v>
      </c>
      <c r="C10" s="4" t="str">
        <f>IF(COUNTIF('DB L1'!$B82:$B91,'Résultat équipe'!C$1)=1,VLOOKUP(C$1,'DB L1'!$B82:$O91,14,FALSE),VLOOKUP('Résultat équipe'!C$1,'DB L1'!$C82:$P91,14,FALSE))</f>
        <v>nul</v>
      </c>
      <c r="D10" s="4" t="str">
        <f>IF(COUNTIF('DB L1'!$B82:$B91,'Résultat équipe'!D$1)=1,VLOOKUP(D$1,'DB L1'!$B82:$O91,14,FALSE),VLOOKUP('Résultat équipe'!D$1,'DB L1'!$C82:$P91,14,FALSE))</f>
        <v>victoire</v>
      </c>
      <c r="E10" s="4" t="str">
        <f>IF(COUNTIF('DB L1'!$B82:$B91,'Résultat équipe'!E$1)=1,VLOOKUP(E$1,'DB L1'!$B82:$O91,14,FALSE),VLOOKUP('Résultat équipe'!E$1,'DB L1'!$C82:$P91,14,FALSE))</f>
        <v>defaite</v>
      </c>
      <c r="F10" s="4" t="str">
        <f>IF(COUNTIF('DB L1'!$B82:$B91,'Résultat équipe'!F$1)=1,VLOOKUP(F$1,'DB L1'!$B82:$O91,14,FALSE),VLOOKUP('Résultat équipe'!F$1,'DB L1'!$C82:$P91,14,FALSE))</f>
        <v>defaite</v>
      </c>
      <c r="G10" s="4" t="str">
        <f>IF(COUNTIF('DB L1'!$B82:$B91,'Résultat équipe'!G$1)=1,VLOOKUP(G$1,'DB L1'!$B82:$O91,14,FALSE),VLOOKUP('Résultat équipe'!G$1,'DB L1'!$C82:$P91,14,FALSE))</f>
        <v>nul</v>
      </c>
      <c r="H10" s="4" t="str">
        <f>IF(COUNTIF('DB L1'!$B82:$B91,'Résultat équipe'!H$1)=1,VLOOKUP(H$1,'DB L1'!$B82:$O91,14,FALSE),VLOOKUP('Résultat équipe'!H$1,'DB L1'!$C82:$P91,14,FALSE))</f>
        <v>victoire</v>
      </c>
      <c r="I10" s="4" t="str">
        <f>IF(COUNTIF('DB L1'!$B82:$B91,'Résultat équipe'!I$1)=1,VLOOKUP(I$1,'DB L1'!$B82:$O91,14,FALSE),VLOOKUP('Résultat équipe'!I$1,'DB L1'!$C82:$P91,14,FALSE))</f>
        <v>defaite</v>
      </c>
      <c r="J10" s="4" t="str">
        <f>IF(COUNTIF('DB L1'!$B82:$B91,'Résultat équipe'!J$1)=1,VLOOKUP(J$1,'DB L1'!$B82:$O91,14,FALSE),VLOOKUP('Résultat équipe'!J$1,'DB L1'!$C82:$P91,14,FALSE))</f>
        <v>victoire</v>
      </c>
      <c r="K10" s="4" t="str">
        <f>IF(COUNTIF('DB L1'!$B82:$B91,'Résultat équipe'!K$1)=1,VLOOKUP(K$1,'DB L1'!$B82:$O91,14,FALSE),VLOOKUP('Résultat équipe'!K$1,'DB L1'!$C82:$P91,14,FALSE))</f>
        <v>defaite</v>
      </c>
      <c r="L10" s="4" t="str">
        <f>IF(COUNTIF('DB L1'!$B82:$B91,'Résultat équipe'!L$1)=1,VLOOKUP(L$1,'DB L1'!$B82:$O91,14,FALSE),VLOOKUP('Résultat équipe'!L$1,'DB L1'!$C82:$P91,14,FALSE))</f>
        <v>nul</v>
      </c>
      <c r="M10" s="4" t="str">
        <f>IF(COUNTIF('DB L1'!$B82:$B91,'Résultat équipe'!M$1)=1,VLOOKUP(M$1,'DB L1'!$B82:$O91,14,FALSE),VLOOKUP('Résultat équipe'!M$1,'DB L1'!$C82:$P91,14,FALSE))</f>
        <v>defaite</v>
      </c>
      <c r="N10" s="4" t="str">
        <f>IF(COUNTIF('DB L1'!$B82:$B91,'Résultat équipe'!N$1)=1,VLOOKUP(N$1,'DB L1'!$B82:$O91,14,FALSE),VLOOKUP('Résultat équipe'!N$1,'DB L1'!$C82:$P91,14,FALSE))</f>
        <v>nul</v>
      </c>
      <c r="O10" s="4" t="str">
        <f>IF(COUNTIF('DB L1'!$B82:$B91,'Résultat équipe'!O$1)=1,VLOOKUP(O$1,'DB L1'!$B82:$O91,14,FALSE),VLOOKUP('Résultat équipe'!O$1,'DB L1'!$C82:$P91,14,FALSE))</f>
        <v>nul</v>
      </c>
      <c r="P10" s="4" t="str">
        <f>IF(COUNTIF('DB L1'!$B82:$B91,'Résultat équipe'!P$1)=1,VLOOKUP(P$1,'DB L1'!$B82:$O91,14,FALSE),VLOOKUP('Résultat équipe'!P$1,'DB L1'!$C82:$P91,14,FALSE))</f>
        <v>victoire</v>
      </c>
      <c r="Q10" s="4" t="str">
        <f>IF(COUNTIF('DB L1'!$B82:$B91,'Résultat équipe'!Q$1)=1,VLOOKUP(Q$1,'DB L1'!$B82:$O91,14,FALSE),VLOOKUP('Résultat équipe'!Q$1,'DB L1'!$C82:$P91,14,FALSE))</f>
        <v>nul</v>
      </c>
      <c r="R10" s="4" t="str">
        <f>IF(COUNTIF('DB L1'!$B82:$B91,'Résultat équipe'!R$1)=1,VLOOKUP(R$1,'DB L1'!$B82:$O91,14,FALSE),VLOOKUP('Résultat équipe'!R$1,'DB L1'!$C82:$P91,14,FALSE))</f>
        <v>victoire</v>
      </c>
      <c r="S10" s="4" t="str">
        <f>IF(COUNTIF('DB L1'!$B82:$B91,'Résultat équipe'!S$1)=1,VLOOKUP(S$1,'DB L1'!$B82:$O91,14,FALSE),VLOOKUP('Résultat équipe'!S$1,'DB L1'!$C82:$P91,14,FALSE))</f>
        <v>defaite</v>
      </c>
      <c r="T10" s="4" t="str">
        <f>IF(COUNTIF('DB L1'!$B82:$B91,'Résultat équipe'!T$1)=1,VLOOKUP(T$1,'DB L1'!$B82:$O91,14,FALSE),VLOOKUP('Résultat équipe'!T$1,'DB L1'!$C82:$P91,14,FALSE))</f>
        <v>nul</v>
      </c>
      <c r="U10" s="4" t="str">
        <f>IF(COUNTIF('DB L1'!$B82:$B91,'Résultat équipe'!U$1)=1,VLOOKUP(U$1,'DB L1'!$B82:$O91,14,FALSE),VLOOKUP('Résultat équipe'!U$1,'DB L1'!$C82:$P91,14,FALSE))</f>
        <v>nul</v>
      </c>
      <c r="W10" s="12">
        <v>9</v>
      </c>
      <c r="X10" s="15">
        <f t="shared" si="3"/>
        <v>1</v>
      </c>
      <c r="Y10" s="15">
        <f t="shared" si="1"/>
        <v>1</v>
      </c>
      <c r="Z10" s="15">
        <f t="shared" si="1"/>
        <v>1</v>
      </c>
      <c r="AA10" s="15">
        <f t="shared" si="1"/>
        <v>1</v>
      </c>
      <c r="AB10" s="15">
        <f t="shared" si="1"/>
        <v>3</v>
      </c>
      <c r="AC10" s="15">
        <f t="shared" si="1"/>
        <v>1</v>
      </c>
      <c r="AD10" s="15">
        <f t="shared" si="1"/>
        <v>2</v>
      </c>
      <c r="AE10" s="15">
        <f t="shared" si="1"/>
        <v>1</v>
      </c>
      <c r="AF10" s="15">
        <f t="shared" si="1"/>
        <v>1</v>
      </c>
      <c r="AG10" s="15">
        <f t="shared" si="1"/>
        <v>3</v>
      </c>
      <c r="AH10" s="15">
        <f t="shared" si="1"/>
        <v>1</v>
      </c>
      <c r="AI10" s="15">
        <f t="shared" si="1"/>
        <v>1</v>
      </c>
      <c r="AJ10" s="15">
        <f t="shared" si="1"/>
        <v>1</v>
      </c>
      <c r="AK10" s="15">
        <f t="shared" si="1"/>
        <v>1</v>
      </c>
      <c r="AL10" s="15">
        <f t="shared" si="1"/>
        <v>9</v>
      </c>
      <c r="AM10" s="15">
        <f t="shared" si="1"/>
        <v>2</v>
      </c>
      <c r="AN10" s="15">
        <f t="shared" si="1"/>
        <v>1</v>
      </c>
      <c r="AO10" s="15">
        <f t="shared" si="1"/>
        <v>1</v>
      </c>
      <c r="AP10" s="15">
        <f t="shared" si="1"/>
        <v>1</v>
      </c>
      <c r="AQ10" s="15">
        <f t="shared" si="1"/>
        <v>2</v>
      </c>
      <c r="AS10" s="12">
        <v>9</v>
      </c>
      <c r="AT10" s="4" t="str">
        <f t="shared" si="2"/>
        <v>1victoire</v>
      </c>
      <c r="AU10" s="4" t="str">
        <f t="shared" si="0"/>
        <v>1nul</v>
      </c>
      <c r="AV10" s="4" t="str">
        <f t="shared" si="0"/>
        <v>1victoire</v>
      </c>
      <c r="AW10" s="4" t="str">
        <f t="shared" si="0"/>
        <v>1defaite</v>
      </c>
      <c r="AX10" s="4" t="str">
        <f t="shared" si="0"/>
        <v>3defaite</v>
      </c>
      <c r="AY10" s="4" t="str">
        <f t="shared" si="0"/>
        <v>1nul</v>
      </c>
      <c r="AZ10" s="4" t="str">
        <f t="shared" si="0"/>
        <v>2victoire</v>
      </c>
      <c r="BA10" s="4" t="str">
        <f t="shared" si="0"/>
        <v>1defaite</v>
      </c>
      <c r="BB10" s="4" t="str">
        <f t="shared" si="0"/>
        <v>1victoire</v>
      </c>
      <c r="BC10" s="4" t="str">
        <f t="shared" si="0"/>
        <v>3defaite</v>
      </c>
      <c r="BD10" s="4" t="str">
        <f t="shared" si="0"/>
        <v>1nul</v>
      </c>
      <c r="BE10" s="4" t="str">
        <f t="shared" si="0"/>
        <v>1defaite</v>
      </c>
      <c r="BF10" s="4" t="str">
        <f t="shared" si="0"/>
        <v>1nul</v>
      </c>
      <c r="BG10" s="4" t="str">
        <f t="shared" si="0"/>
        <v>1nul</v>
      </c>
      <c r="BH10" s="4" t="str">
        <f t="shared" si="0"/>
        <v>9victoire</v>
      </c>
      <c r="BI10" s="4" t="str">
        <f t="shared" si="0"/>
        <v>2nul</v>
      </c>
      <c r="BJ10" s="4" t="str">
        <f t="shared" si="0"/>
        <v>1victoire</v>
      </c>
      <c r="BK10" s="4" t="str">
        <f t="shared" si="0"/>
        <v>1defaite</v>
      </c>
      <c r="BL10" s="4" t="str">
        <f t="shared" si="0"/>
        <v>1nul</v>
      </c>
      <c r="BM10" s="4" t="str">
        <f t="shared" si="0"/>
        <v>2nul</v>
      </c>
    </row>
    <row r="11" spans="1:65">
      <c r="A11" s="1">
        <v>10</v>
      </c>
      <c r="B11" s="4" t="str">
        <f>IF(COUNTIF('DB L1'!$B92:$B101,'Résultat équipe'!B$1)=1,VLOOKUP(B$1,'DB L1'!$B92:$O101,14,FALSE),VLOOKUP('Résultat équipe'!B$1,'DB L1'!$C92:$P101,14,FALSE))</f>
        <v>defaite</v>
      </c>
      <c r="C11" s="4" t="str">
        <f>IF(COUNTIF('DB L1'!$B92:$B101,'Résultat équipe'!C$1)=1,VLOOKUP(C$1,'DB L1'!$B92:$O101,14,FALSE),VLOOKUP('Résultat équipe'!C$1,'DB L1'!$C92:$P101,14,FALSE))</f>
        <v>nul</v>
      </c>
      <c r="D11" s="4" t="str">
        <f>IF(COUNTIF('DB L1'!$B92:$B101,'Résultat équipe'!D$1)=1,VLOOKUP(D$1,'DB L1'!$B92:$O101,14,FALSE),VLOOKUP('Résultat équipe'!D$1,'DB L1'!$C92:$P101,14,FALSE))</f>
        <v>defaite</v>
      </c>
      <c r="E11" s="4" t="str">
        <f>IF(COUNTIF('DB L1'!$B92:$B101,'Résultat équipe'!E$1)=1,VLOOKUP(E$1,'DB L1'!$B92:$O101,14,FALSE),VLOOKUP('Résultat équipe'!E$1,'DB L1'!$C92:$P101,14,FALSE))</f>
        <v>nul</v>
      </c>
      <c r="F11" s="4" t="str">
        <f>IF(COUNTIF('DB L1'!$B92:$B101,'Résultat équipe'!F$1)=1,VLOOKUP(F$1,'DB L1'!$B92:$O101,14,FALSE),VLOOKUP('Résultat équipe'!F$1,'DB L1'!$C92:$P101,14,FALSE))</f>
        <v>defaite</v>
      </c>
      <c r="G11" s="4" t="str">
        <f>IF(COUNTIF('DB L1'!$B92:$B101,'Résultat équipe'!G$1)=1,VLOOKUP(G$1,'DB L1'!$B92:$O101,14,FALSE),VLOOKUP('Résultat équipe'!G$1,'DB L1'!$C92:$P101,14,FALSE))</f>
        <v>nul</v>
      </c>
      <c r="H11" s="4" t="str">
        <f>IF(COUNTIF('DB L1'!$B92:$B101,'Résultat équipe'!H$1)=1,VLOOKUP(H$1,'DB L1'!$B92:$O101,14,FALSE),VLOOKUP('Résultat équipe'!H$1,'DB L1'!$C92:$P101,14,FALSE))</f>
        <v>victoire</v>
      </c>
      <c r="I11" s="4" t="str">
        <f>IF(COUNTIF('DB L1'!$B92:$B101,'Résultat équipe'!I$1)=1,VLOOKUP(I$1,'DB L1'!$B92:$O101,14,FALSE),VLOOKUP('Résultat équipe'!I$1,'DB L1'!$C92:$P101,14,FALSE))</f>
        <v>victoire</v>
      </c>
      <c r="J11" s="4" t="str">
        <f>IF(COUNTIF('DB L1'!$B92:$B101,'Résultat équipe'!J$1)=1,VLOOKUP(J$1,'DB L1'!$B92:$O101,14,FALSE),VLOOKUP('Résultat équipe'!J$1,'DB L1'!$C92:$P101,14,FALSE))</f>
        <v>victoire</v>
      </c>
      <c r="K11" s="4" t="str">
        <f>IF(COUNTIF('DB L1'!$B92:$B101,'Résultat équipe'!K$1)=1,VLOOKUP(K$1,'DB L1'!$B92:$O101,14,FALSE),VLOOKUP('Résultat équipe'!K$1,'DB L1'!$C92:$P101,14,FALSE))</f>
        <v>defaite</v>
      </c>
      <c r="L11" s="4" t="str">
        <f>IF(COUNTIF('DB L1'!$B92:$B101,'Résultat équipe'!L$1)=1,VLOOKUP(L$1,'DB L1'!$B92:$O101,14,FALSE),VLOOKUP('Résultat équipe'!L$1,'DB L1'!$C92:$P101,14,FALSE))</f>
        <v>victoire</v>
      </c>
      <c r="M11" s="4" t="str">
        <f>IF(COUNTIF('DB L1'!$B92:$B101,'Résultat équipe'!M$1)=1,VLOOKUP(M$1,'DB L1'!$B92:$O101,14,FALSE),VLOOKUP('Résultat équipe'!M$1,'DB L1'!$C92:$P101,14,FALSE))</f>
        <v>victoire</v>
      </c>
      <c r="N11" s="4" t="str">
        <f>IF(COUNTIF('DB L1'!$B92:$B101,'Résultat équipe'!N$1)=1,VLOOKUP(N$1,'DB L1'!$B92:$O101,14,FALSE),VLOOKUP('Résultat équipe'!N$1,'DB L1'!$C92:$P101,14,FALSE))</f>
        <v>defaite</v>
      </c>
      <c r="O11" s="4" t="str">
        <f>IF(COUNTIF('DB L1'!$B92:$B101,'Résultat équipe'!O$1)=1,VLOOKUP(O$1,'DB L1'!$B92:$O101,14,FALSE),VLOOKUP('Résultat équipe'!O$1,'DB L1'!$C92:$P101,14,FALSE))</f>
        <v>defaite</v>
      </c>
      <c r="P11" s="4" t="str">
        <f>IF(COUNTIF('DB L1'!$B92:$B101,'Résultat équipe'!P$1)=1,VLOOKUP(P$1,'DB L1'!$B92:$O101,14,FALSE),VLOOKUP('Résultat équipe'!P$1,'DB L1'!$C92:$P101,14,FALSE))</f>
        <v>victoire</v>
      </c>
      <c r="Q11" s="4" t="str">
        <f>IF(COUNTIF('DB L1'!$B92:$B101,'Résultat équipe'!Q$1)=1,VLOOKUP(Q$1,'DB L1'!$B92:$O101,14,FALSE),VLOOKUP('Résultat équipe'!Q$1,'DB L1'!$C92:$P101,14,FALSE))</f>
        <v>nul</v>
      </c>
      <c r="R11" s="4" t="str">
        <f>IF(COUNTIF('DB L1'!$B92:$B101,'Résultat équipe'!R$1)=1,VLOOKUP(R$1,'DB L1'!$B92:$O101,14,FALSE),VLOOKUP('Résultat équipe'!R$1,'DB L1'!$C92:$P101,14,FALSE))</f>
        <v>nul</v>
      </c>
      <c r="S11" s="4" t="str">
        <f>IF(COUNTIF('DB L1'!$B92:$B101,'Résultat équipe'!S$1)=1,VLOOKUP(S$1,'DB L1'!$B92:$O101,14,FALSE),VLOOKUP('Résultat équipe'!S$1,'DB L1'!$C92:$P101,14,FALSE))</f>
        <v>nul</v>
      </c>
      <c r="T11" s="4" t="str">
        <f>IF(COUNTIF('DB L1'!$B92:$B101,'Résultat équipe'!T$1)=1,VLOOKUP(T$1,'DB L1'!$B92:$O101,14,FALSE),VLOOKUP('Résultat équipe'!T$1,'DB L1'!$C92:$P101,14,FALSE))</f>
        <v>victoire</v>
      </c>
      <c r="U11" s="4" t="str">
        <f>IF(COUNTIF('DB L1'!$B92:$B101,'Résultat équipe'!U$1)=1,VLOOKUP(U$1,'DB L1'!$B92:$O101,14,FALSE),VLOOKUP('Résultat équipe'!U$1,'DB L1'!$C92:$P101,14,FALSE))</f>
        <v>defaite</v>
      </c>
      <c r="W11" s="12">
        <v>10</v>
      </c>
      <c r="X11" s="15">
        <f t="shared" ref="X11" si="4">IF(B11=B10,X10+1,1)</f>
        <v>1</v>
      </c>
      <c r="Y11" s="15">
        <f t="shared" ref="Y11" si="5">IF(C11=C10,Y10+1,1)</f>
        <v>2</v>
      </c>
      <c r="Z11" s="15">
        <f t="shared" ref="Z11" si="6">IF(D11=D10,Z10+1,1)</f>
        <v>1</v>
      </c>
      <c r="AA11" s="15">
        <f t="shared" ref="AA11" si="7">IF(E11=E10,AA10+1,1)</f>
        <v>1</v>
      </c>
      <c r="AB11" s="15">
        <f t="shared" ref="AB11" si="8">IF(F11=F10,AB10+1,1)</f>
        <v>4</v>
      </c>
      <c r="AC11" s="15">
        <f t="shared" ref="AC11" si="9">IF(G11=G10,AC10+1,1)</f>
        <v>2</v>
      </c>
      <c r="AD11" s="15">
        <f t="shared" ref="AD11" si="10">IF(H11=H10,AD10+1,1)</f>
        <v>3</v>
      </c>
      <c r="AE11" s="15">
        <f t="shared" ref="AE11" si="11">IF(I11=I10,AE10+1,1)</f>
        <v>1</v>
      </c>
      <c r="AF11" s="15">
        <f t="shared" ref="AF11" si="12">IF(J11=J10,AF10+1,1)</f>
        <v>2</v>
      </c>
      <c r="AG11" s="15">
        <f t="shared" ref="AG11" si="13">IF(K11=K10,AG10+1,1)</f>
        <v>4</v>
      </c>
      <c r="AH11" s="15">
        <f t="shared" ref="AH11" si="14">IF(L11=L10,AH10+1,1)</f>
        <v>1</v>
      </c>
      <c r="AI11" s="15">
        <f t="shared" ref="AI11" si="15">IF(M11=M10,AI10+1,1)</f>
        <v>1</v>
      </c>
      <c r="AJ11" s="15">
        <f t="shared" ref="AJ11" si="16">IF(N11=N10,AJ10+1,1)</f>
        <v>1</v>
      </c>
      <c r="AK11" s="15">
        <f t="shared" ref="AK11" si="17">IF(O11=O10,AK10+1,1)</f>
        <v>1</v>
      </c>
      <c r="AL11" s="15">
        <f t="shared" ref="AL11" si="18">IF(P11=P10,AL10+1,1)</f>
        <v>10</v>
      </c>
      <c r="AM11" s="15">
        <f t="shared" ref="AM11" si="19">IF(Q11=Q10,AM10+1,1)</f>
        <v>3</v>
      </c>
      <c r="AN11" s="15">
        <f t="shared" ref="AN11" si="20">IF(R11=R10,AN10+1,1)</f>
        <v>1</v>
      </c>
      <c r="AO11" s="15">
        <f t="shared" ref="AO11" si="21">IF(S11=S10,AO10+1,1)</f>
        <v>1</v>
      </c>
      <c r="AP11" s="15">
        <f t="shared" ref="AP11" si="22">IF(T11=T10,AP10+1,1)</f>
        <v>1</v>
      </c>
      <c r="AQ11" s="15">
        <f t="shared" ref="AQ11" si="23">IF(U11=U10,AQ10+1,1)</f>
        <v>1</v>
      </c>
      <c r="AS11" s="12">
        <v>10</v>
      </c>
      <c r="AT11" s="4" t="str">
        <f t="shared" ref="AT11" si="24">CONCATENATE(X11,B11)</f>
        <v>1defaite</v>
      </c>
      <c r="AU11" s="4" t="str">
        <f t="shared" ref="AU11" si="25">CONCATENATE(Y11,C11)</f>
        <v>2nul</v>
      </c>
      <c r="AV11" s="4" t="str">
        <f t="shared" ref="AV11" si="26">CONCATENATE(Z11,D11)</f>
        <v>1defaite</v>
      </c>
      <c r="AW11" s="4" t="str">
        <f t="shared" ref="AW11" si="27">CONCATENATE(AA11,E11)</f>
        <v>1nul</v>
      </c>
      <c r="AX11" s="4" t="str">
        <f t="shared" ref="AX11" si="28">CONCATENATE(AB11,F11)</f>
        <v>4defaite</v>
      </c>
      <c r="AY11" s="4" t="str">
        <f t="shared" ref="AY11" si="29">CONCATENATE(AC11,G11)</f>
        <v>2nul</v>
      </c>
      <c r="AZ11" s="4" t="str">
        <f t="shared" ref="AZ11" si="30">CONCATENATE(AD11,H11)</f>
        <v>3victoire</v>
      </c>
      <c r="BA11" s="4" t="str">
        <f t="shared" ref="BA11" si="31">CONCATENATE(AE11,I11)</f>
        <v>1victoire</v>
      </c>
      <c r="BB11" s="4" t="str">
        <f t="shared" ref="BB11" si="32">CONCATENATE(AF11,J11)</f>
        <v>2victoire</v>
      </c>
      <c r="BC11" s="4" t="str">
        <f t="shared" ref="BC11" si="33">CONCATENATE(AG11,K11)</f>
        <v>4defaite</v>
      </c>
      <c r="BD11" s="4" t="str">
        <f t="shared" ref="BD11" si="34">CONCATENATE(AH11,L11)</f>
        <v>1victoire</v>
      </c>
      <c r="BE11" s="4" t="str">
        <f t="shared" ref="BE11" si="35">CONCATENATE(AI11,M11)</f>
        <v>1victoire</v>
      </c>
      <c r="BF11" s="4" t="str">
        <f t="shared" ref="BF11" si="36">CONCATENATE(AJ11,N11)</f>
        <v>1defaite</v>
      </c>
      <c r="BG11" s="4" t="str">
        <f t="shared" ref="BG11" si="37">CONCATENATE(AK11,O11)</f>
        <v>1defaite</v>
      </c>
      <c r="BH11" s="4" t="str">
        <f t="shared" ref="BH11" si="38">CONCATENATE(AL11,P11)</f>
        <v>10victoire</v>
      </c>
      <c r="BI11" s="4" t="str">
        <f t="shared" ref="BI11" si="39">CONCATENATE(AM11,Q11)</f>
        <v>3nul</v>
      </c>
      <c r="BJ11" s="4" t="str">
        <f t="shared" ref="BJ11" si="40">CONCATENATE(AN11,R11)</f>
        <v>1nul</v>
      </c>
      <c r="BK11" s="4" t="str">
        <f t="shared" ref="BK11" si="41">CONCATENATE(AO11,S11)</f>
        <v>1nul</v>
      </c>
      <c r="BL11" s="4" t="str">
        <f t="shared" ref="BL11" si="42">CONCATENATE(AP11,T11)</f>
        <v>1victoire</v>
      </c>
      <c r="BM11" s="4" t="str">
        <f t="shared" ref="BM11" si="43">CONCATENATE(AQ11,U11)</f>
        <v>1defaite</v>
      </c>
    </row>
    <row r="12" spans="1:65">
      <c r="A12" s="1">
        <v>11</v>
      </c>
      <c r="B12" s="4" t="e">
        <f>IF(COUNTIF('DB L1'!$B102:$B111,'Résultat équipe'!B$1)=1,VLOOKUP(B$1,'DB L1'!$B102:$O111,14,FALSE),VLOOKUP('Résultat équipe'!B$1,'DB L1'!$C102:$P111,14,FALSE))</f>
        <v>#N/A</v>
      </c>
      <c r="C12" s="4" t="e">
        <f>IF(COUNTIF('DB L1'!$B102:$B111,'Résultat équipe'!C$1)=1,VLOOKUP(C$1,'DB L1'!$B102:$O111,14,FALSE),VLOOKUP('Résultat équipe'!C$1,'DB L1'!$C102:$P111,14,FALSE))</f>
        <v>#N/A</v>
      </c>
      <c r="D12" s="4" t="e">
        <f>IF(COUNTIF('DB L1'!$B102:$B111,'Résultat équipe'!D$1)=1,VLOOKUP(D$1,'DB L1'!$B102:$O111,14,FALSE),VLOOKUP('Résultat équipe'!D$1,'DB L1'!$C102:$P111,14,FALSE))</f>
        <v>#N/A</v>
      </c>
      <c r="E12" s="4" t="e">
        <f>IF(COUNTIF('DB L1'!$B102:$B111,'Résultat équipe'!E$1)=1,VLOOKUP(E$1,'DB L1'!$B102:$O111,14,FALSE),VLOOKUP('Résultat équipe'!E$1,'DB L1'!$C102:$P111,14,FALSE))</f>
        <v>#N/A</v>
      </c>
      <c r="F12" s="4" t="e">
        <f>IF(COUNTIF('DB L1'!$B102:$B111,'Résultat équipe'!F$1)=1,VLOOKUP(F$1,'DB L1'!$B102:$O111,14,FALSE),VLOOKUP('Résultat équipe'!F$1,'DB L1'!$C102:$P111,14,FALSE))</f>
        <v>#N/A</v>
      </c>
      <c r="G12" s="4" t="e">
        <f>IF(COUNTIF('DB L1'!$B102:$B111,'Résultat équipe'!G$1)=1,VLOOKUP(G$1,'DB L1'!$B102:$O111,14,FALSE),VLOOKUP('Résultat équipe'!G$1,'DB L1'!$C102:$P111,14,FALSE))</f>
        <v>#N/A</v>
      </c>
      <c r="H12" s="4" t="e">
        <f>IF(COUNTIF('DB L1'!$B102:$B111,'Résultat équipe'!H$1)=1,VLOOKUP(H$1,'DB L1'!$B102:$O111,14,FALSE),VLOOKUP('Résultat équipe'!H$1,'DB L1'!$C102:$P111,14,FALSE))</f>
        <v>#N/A</v>
      </c>
      <c r="I12" s="4" t="e">
        <f>IF(COUNTIF('DB L1'!$B102:$B111,'Résultat équipe'!I$1)=1,VLOOKUP(I$1,'DB L1'!$B102:$O111,14,FALSE),VLOOKUP('Résultat équipe'!I$1,'DB L1'!$C102:$P111,14,FALSE))</f>
        <v>#N/A</v>
      </c>
      <c r="J12" s="4" t="e">
        <f>IF(COUNTIF('DB L1'!$B102:$B111,'Résultat équipe'!J$1)=1,VLOOKUP(J$1,'DB L1'!$B102:$O111,14,FALSE),VLOOKUP('Résultat équipe'!J$1,'DB L1'!$C102:$P111,14,FALSE))</f>
        <v>#N/A</v>
      </c>
      <c r="K12" s="4" t="e">
        <f>IF(COUNTIF('DB L1'!$B102:$B111,'Résultat équipe'!K$1)=1,VLOOKUP(K$1,'DB L1'!$B102:$O111,14,FALSE),VLOOKUP('Résultat équipe'!K$1,'DB L1'!$C102:$P111,14,FALSE))</f>
        <v>#N/A</v>
      </c>
      <c r="L12" s="4" t="e">
        <f>IF(COUNTIF('DB L1'!$B102:$B111,'Résultat équipe'!L$1)=1,VLOOKUP(L$1,'DB L1'!$B102:$O111,14,FALSE),VLOOKUP('Résultat équipe'!L$1,'DB L1'!$C102:$P111,14,FALSE))</f>
        <v>#N/A</v>
      </c>
      <c r="M12" s="4" t="e">
        <f>IF(COUNTIF('DB L1'!$B102:$B111,'Résultat équipe'!M$1)=1,VLOOKUP(M$1,'DB L1'!$B102:$O111,14,FALSE),VLOOKUP('Résultat équipe'!M$1,'DB L1'!$C102:$P111,14,FALSE))</f>
        <v>#N/A</v>
      </c>
      <c r="N12" s="4" t="e">
        <f>IF(COUNTIF('DB L1'!$B102:$B111,'Résultat équipe'!N$1)=1,VLOOKUP(N$1,'DB L1'!$B102:$O111,14,FALSE),VLOOKUP('Résultat équipe'!N$1,'DB L1'!$C102:$P111,14,FALSE))</f>
        <v>#N/A</v>
      </c>
      <c r="O12" s="4" t="e">
        <f>IF(COUNTIF('DB L1'!$B102:$B111,'Résultat équipe'!O$1)=1,VLOOKUP(O$1,'DB L1'!$B102:$O111,14,FALSE),VLOOKUP('Résultat équipe'!O$1,'DB L1'!$C102:$P111,14,FALSE))</f>
        <v>#N/A</v>
      </c>
      <c r="P12" s="4" t="e">
        <f>IF(COUNTIF('DB L1'!$B102:$B111,'Résultat équipe'!P$1)=1,VLOOKUP(P$1,'DB L1'!$B102:$O111,14,FALSE),VLOOKUP('Résultat équipe'!P$1,'DB L1'!$C102:$P111,14,FALSE))</f>
        <v>#N/A</v>
      </c>
      <c r="Q12" s="4" t="e">
        <f>IF(COUNTIF('DB L1'!$B102:$B111,'Résultat équipe'!Q$1)=1,VLOOKUP(Q$1,'DB L1'!$B102:$O111,14,FALSE),VLOOKUP('Résultat équipe'!Q$1,'DB L1'!$C102:$P111,14,FALSE))</f>
        <v>#N/A</v>
      </c>
      <c r="R12" s="4" t="e">
        <f>IF(COUNTIF('DB L1'!$B102:$B111,'Résultat équipe'!R$1)=1,VLOOKUP(R$1,'DB L1'!$B102:$O111,14,FALSE),VLOOKUP('Résultat équipe'!R$1,'DB L1'!$C102:$P111,14,FALSE))</f>
        <v>#N/A</v>
      </c>
      <c r="S12" s="4" t="e">
        <f>IF(COUNTIF('DB L1'!$B102:$B111,'Résultat équipe'!S$1)=1,VLOOKUP(S$1,'DB L1'!$B102:$O111,14,FALSE),VLOOKUP('Résultat équipe'!S$1,'DB L1'!$C102:$P111,14,FALSE))</f>
        <v>#N/A</v>
      </c>
      <c r="T12" s="4" t="e">
        <f>IF(COUNTIF('DB L1'!$B102:$B111,'Résultat équipe'!T$1)=1,VLOOKUP(T$1,'DB L1'!$B102:$O111,14,FALSE),VLOOKUP('Résultat équipe'!T$1,'DB L1'!$C102:$P111,14,FALSE))</f>
        <v>#N/A</v>
      </c>
      <c r="U12" s="4" t="e">
        <f>IF(COUNTIF('DB L1'!$B102:$B111,'Résultat équipe'!U$1)=1,VLOOKUP(U$1,'DB L1'!$B102:$O111,14,FALSE),VLOOKUP('Résultat équipe'!U$1,'DB L1'!$C102:$P111,14,FALSE))</f>
        <v>#N/A</v>
      </c>
      <c r="W12" s="12">
        <v>11</v>
      </c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S12" s="12">
        <v>11</v>
      </c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</row>
    <row r="13" spans="1:65">
      <c r="A13" s="1">
        <v>12</v>
      </c>
      <c r="B13" s="4" t="e">
        <f>IF(COUNTIF('DB L1'!$B112:$B121,'Résultat équipe'!B$1)=1,VLOOKUP(B$1,'DB L1'!$B112:$O121,14,FALSE),VLOOKUP('Résultat équipe'!B$1,'DB L1'!$C112:$P121,14,FALSE))</f>
        <v>#N/A</v>
      </c>
      <c r="C13" s="4" t="e">
        <f>IF(COUNTIF('DB L1'!$B112:$B121,'Résultat équipe'!C$1)=1,VLOOKUP(C$1,'DB L1'!$B112:$O121,14,FALSE),VLOOKUP('Résultat équipe'!C$1,'DB L1'!$C112:$P121,14,FALSE))</f>
        <v>#N/A</v>
      </c>
      <c r="D13" s="4" t="e">
        <f>IF(COUNTIF('DB L1'!$B112:$B121,'Résultat équipe'!D$1)=1,VLOOKUP(D$1,'DB L1'!$B112:$O121,14,FALSE),VLOOKUP('Résultat équipe'!D$1,'DB L1'!$C112:$P121,14,FALSE))</f>
        <v>#N/A</v>
      </c>
      <c r="E13" s="4" t="e">
        <f>IF(COUNTIF('DB L1'!$B112:$B121,'Résultat équipe'!E$1)=1,VLOOKUP(E$1,'DB L1'!$B112:$O121,14,FALSE),VLOOKUP('Résultat équipe'!E$1,'DB L1'!$C112:$P121,14,FALSE))</f>
        <v>#N/A</v>
      </c>
      <c r="F13" s="4" t="e">
        <f>IF(COUNTIF('DB L1'!$B112:$B121,'Résultat équipe'!F$1)=1,VLOOKUP(F$1,'DB L1'!$B112:$O121,14,FALSE),VLOOKUP('Résultat équipe'!F$1,'DB L1'!$C112:$P121,14,FALSE))</f>
        <v>#N/A</v>
      </c>
      <c r="G13" s="4" t="e">
        <f>IF(COUNTIF('DB L1'!$B112:$B121,'Résultat équipe'!G$1)=1,VLOOKUP(G$1,'DB L1'!$B112:$O121,14,FALSE),VLOOKUP('Résultat équipe'!G$1,'DB L1'!$C112:$P121,14,FALSE))</f>
        <v>#N/A</v>
      </c>
      <c r="H13" s="4" t="e">
        <f>IF(COUNTIF('DB L1'!$B112:$B121,'Résultat équipe'!H$1)=1,VLOOKUP(H$1,'DB L1'!$B112:$O121,14,FALSE),VLOOKUP('Résultat équipe'!H$1,'DB L1'!$C112:$P121,14,FALSE))</f>
        <v>#N/A</v>
      </c>
      <c r="I13" s="4" t="e">
        <f>IF(COUNTIF('DB L1'!$B112:$B121,'Résultat équipe'!I$1)=1,VLOOKUP(I$1,'DB L1'!$B112:$O121,14,FALSE),VLOOKUP('Résultat équipe'!I$1,'DB L1'!$C112:$P121,14,FALSE))</f>
        <v>#N/A</v>
      </c>
      <c r="J13" s="4" t="e">
        <f>IF(COUNTIF('DB L1'!$B112:$B121,'Résultat équipe'!J$1)=1,VLOOKUP(J$1,'DB L1'!$B112:$O121,14,FALSE),VLOOKUP('Résultat équipe'!J$1,'DB L1'!$C112:$P121,14,FALSE))</f>
        <v>#N/A</v>
      </c>
      <c r="K13" s="4" t="e">
        <f>IF(COUNTIF('DB L1'!$B112:$B121,'Résultat équipe'!K$1)=1,VLOOKUP(K$1,'DB L1'!$B112:$O121,14,FALSE),VLOOKUP('Résultat équipe'!K$1,'DB L1'!$C112:$P121,14,FALSE))</f>
        <v>#N/A</v>
      </c>
      <c r="L13" s="4" t="e">
        <f>IF(COUNTIF('DB L1'!$B112:$B121,'Résultat équipe'!L$1)=1,VLOOKUP(L$1,'DB L1'!$B112:$O121,14,FALSE),VLOOKUP('Résultat équipe'!L$1,'DB L1'!$C112:$P121,14,FALSE))</f>
        <v>#N/A</v>
      </c>
      <c r="M13" s="4" t="e">
        <f>IF(COUNTIF('DB L1'!$B112:$B121,'Résultat équipe'!M$1)=1,VLOOKUP(M$1,'DB L1'!$B112:$O121,14,FALSE),VLOOKUP('Résultat équipe'!M$1,'DB L1'!$C112:$P121,14,FALSE))</f>
        <v>#N/A</v>
      </c>
      <c r="N13" s="4" t="e">
        <f>IF(COUNTIF('DB L1'!$B112:$B121,'Résultat équipe'!N$1)=1,VLOOKUP(N$1,'DB L1'!$B112:$O121,14,FALSE),VLOOKUP('Résultat équipe'!N$1,'DB L1'!$C112:$P121,14,FALSE))</f>
        <v>#N/A</v>
      </c>
      <c r="O13" s="4" t="e">
        <f>IF(COUNTIF('DB L1'!$B112:$B121,'Résultat équipe'!O$1)=1,VLOOKUP(O$1,'DB L1'!$B112:$O121,14,FALSE),VLOOKUP('Résultat équipe'!O$1,'DB L1'!$C112:$P121,14,FALSE))</f>
        <v>#N/A</v>
      </c>
      <c r="P13" s="4" t="e">
        <f>IF(COUNTIF('DB L1'!$B112:$B121,'Résultat équipe'!P$1)=1,VLOOKUP(P$1,'DB L1'!$B112:$O121,14,FALSE),VLOOKUP('Résultat équipe'!P$1,'DB L1'!$C112:$P121,14,FALSE))</f>
        <v>#N/A</v>
      </c>
      <c r="Q13" s="4" t="e">
        <f>IF(COUNTIF('DB L1'!$B112:$B121,'Résultat équipe'!Q$1)=1,VLOOKUP(Q$1,'DB L1'!$B112:$O121,14,FALSE),VLOOKUP('Résultat équipe'!Q$1,'DB L1'!$C112:$P121,14,FALSE))</f>
        <v>#N/A</v>
      </c>
      <c r="R13" s="4" t="e">
        <f>IF(COUNTIF('DB L1'!$B112:$B121,'Résultat équipe'!R$1)=1,VLOOKUP(R$1,'DB L1'!$B112:$O121,14,FALSE),VLOOKUP('Résultat équipe'!R$1,'DB L1'!$C112:$P121,14,FALSE))</f>
        <v>#N/A</v>
      </c>
      <c r="S13" s="4" t="e">
        <f>IF(COUNTIF('DB L1'!$B112:$B121,'Résultat équipe'!S$1)=1,VLOOKUP(S$1,'DB L1'!$B112:$O121,14,FALSE),VLOOKUP('Résultat équipe'!S$1,'DB L1'!$C112:$P121,14,FALSE))</f>
        <v>#N/A</v>
      </c>
      <c r="T13" s="4" t="e">
        <f>IF(COUNTIF('DB L1'!$B112:$B121,'Résultat équipe'!T$1)=1,VLOOKUP(T$1,'DB L1'!$B112:$O121,14,FALSE),VLOOKUP('Résultat équipe'!T$1,'DB L1'!$C112:$P121,14,FALSE))</f>
        <v>#N/A</v>
      </c>
      <c r="U13" s="4" t="e">
        <f>IF(COUNTIF('DB L1'!$B112:$B121,'Résultat équipe'!U$1)=1,VLOOKUP(U$1,'DB L1'!$B112:$O121,14,FALSE),VLOOKUP('Résultat équipe'!U$1,'DB L1'!$C112:$P121,14,FALSE))</f>
        <v>#N/A</v>
      </c>
      <c r="W13" s="12">
        <v>12</v>
      </c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S13" s="12">
        <v>12</v>
      </c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</row>
    <row r="14" spans="1:65">
      <c r="A14" s="1">
        <v>13</v>
      </c>
      <c r="B14" s="4" t="e">
        <f>IF(COUNTIF('DB L1'!$B122:$B131,'Résultat équipe'!B$1)=1,VLOOKUP(B$1,'DB L1'!$B122:$O131,14,FALSE),VLOOKUP('Résultat équipe'!B$1,'DB L1'!$C122:$P131,14,FALSE))</f>
        <v>#N/A</v>
      </c>
      <c r="C14" s="4" t="e">
        <f>IF(COUNTIF('DB L1'!$B122:$B131,'Résultat équipe'!C$1)=1,VLOOKUP(C$1,'DB L1'!$B122:$O131,14,FALSE),VLOOKUP('Résultat équipe'!C$1,'DB L1'!$C122:$P131,14,FALSE))</f>
        <v>#N/A</v>
      </c>
      <c r="D14" s="4" t="e">
        <f>IF(COUNTIF('DB L1'!$B122:$B131,'Résultat équipe'!D$1)=1,VLOOKUP(D$1,'DB L1'!$B122:$O131,14,FALSE),VLOOKUP('Résultat équipe'!D$1,'DB L1'!$C122:$P131,14,FALSE))</f>
        <v>#N/A</v>
      </c>
      <c r="E14" s="4" t="e">
        <f>IF(COUNTIF('DB L1'!$B122:$B131,'Résultat équipe'!E$1)=1,VLOOKUP(E$1,'DB L1'!$B122:$O131,14,FALSE),VLOOKUP('Résultat équipe'!E$1,'DB L1'!$C122:$P131,14,FALSE))</f>
        <v>#N/A</v>
      </c>
      <c r="F14" s="4" t="e">
        <f>IF(COUNTIF('DB L1'!$B122:$B131,'Résultat équipe'!F$1)=1,VLOOKUP(F$1,'DB L1'!$B122:$O131,14,FALSE),VLOOKUP('Résultat équipe'!F$1,'DB L1'!$C122:$P131,14,FALSE))</f>
        <v>#N/A</v>
      </c>
      <c r="G14" s="4" t="e">
        <f>IF(COUNTIF('DB L1'!$B122:$B131,'Résultat équipe'!G$1)=1,VLOOKUP(G$1,'DB L1'!$B122:$O131,14,FALSE),VLOOKUP('Résultat équipe'!G$1,'DB L1'!$C122:$P131,14,FALSE))</f>
        <v>#N/A</v>
      </c>
      <c r="H14" s="4" t="e">
        <f>IF(COUNTIF('DB L1'!$B122:$B131,'Résultat équipe'!H$1)=1,VLOOKUP(H$1,'DB L1'!$B122:$O131,14,FALSE),VLOOKUP('Résultat équipe'!H$1,'DB L1'!$C122:$P131,14,FALSE))</f>
        <v>#N/A</v>
      </c>
      <c r="I14" s="4" t="e">
        <f>IF(COUNTIF('DB L1'!$B122:$B131,'Résultat équipe'!I$1)=1,VLOOKUP(I$1,'DB L1'!$B122:$O131,14,FALSE),VLOOKUP('Résultat équipe'!I$1,'DB L1'!$C122:$P131,14,FALSE))</f>
        <v>#N/A</v>
      </c>
      <c r="J14" s="4" t="e">
        <f>IF(COUNTIF('DB L1'!$B122:$B131,'Résultat équipe'!J$1)=1,VLOOKUP(J$1,'DB L1'!$B122:$O131,14,FALSE),VLOOKUP('Résultat équipe'!J$1,'DB L1'!$C122:$P131,14,FALSE))</f>
        <v>#N/A</v>
      </c>
      <c r="K14" s="4" t="e">
        <f>IF(COUNTIF('DB L1'!$B122:$B131,'Résultat équipe'!K$1)=1,VLOOKUP(K$1,'DB L1'!$B122:$O131,14,FALSE),VLOOKUP('Résultat équipe'!K$1,'DB L1'!$C122:$P131,14,FALSE))</f>
        <v>#N/A</v>
      </c>
      <c r="L14" s="4" t="e">
        <f>IF(COUNTIF('DB L1'!$B122:$B131,'Résultat équipe'!L$1)=1,VLOOKUP(L$1,'DB L1'!$B122:$O131,14,FALSE),VLOOKUP('Résultat équipe'!L$1,'DB L1'!$C122:$P131,14,FALSE))</f>
        <v>#N/A</v>
      </c>
      <c r="M14" s="4" t="e">
        <f>IF(COUNTIF('DB L1'!$B122:$B131,'Résultat équipe'!M$1)=1,VLOOKUP(M$1,'DB L1'!$B122:$O131,14,FALSE),VLOOKUP('Résultat équipe'!M$1,'DB L1'!$C122:$P131,14,FALSE))</f>
        <v>#N/A</v>
      </c>
      <c r="N14" s="4" t="e">
        <f>IF(COUNTIF('DB L1'!$B122:$B131,'Résultat équipe'!N$1)=1,VLOOKUP(N$1,'DB L1'!$B122:$O131,14,FALSE),VLOOKUP('Résultat équipe'!N$1,'DB L1'!$C122:$P131,14,FALSE))</f>
        <v>#N/A</v>
      </c>
      <c r="O14" s="4" t="e">
        <f>IF(COUNTIF('DB L1'!$B122:$B131,'Résultat équipe'!O$1)=1,VLOOKUP(O$1,'DB L1'!$B122:$O131,14,FALSE),VLOOKUP('Résultat équipe'!O$1,'DB L1'!$C122:$P131,14,FALSE))</f>
        <v>#N/A</v>
      </c>
      <c r="P14" s="4" t="e">
        <f>IF(COUNTIF('DB L1'!$B122:$B131,'Résultat équipe'!P$1)=1,VLOOKUP(P$1,'DB L1'!$B122:$O131,14,FALSE),VLOOKUP('Résultat équipe'!P$1,'DB L1'!$C122:$P131,14,FALSE))</f>
        <v>#N/A</v>
      </c>
      <c r="Q14" s="4" t="e">
        <f>IF(COUNTIF('DB L1'!$B122:$B131,'Résultat équipe'!Q$1)=1,VLOOKUP(Q$1,'DB L1'!$B122:$O131,14,FALSE),VLOOKUP('Résultat équipe'!Q$1,'DB L1'!$C122:$P131,14,FALSE))</f>
        <v>#N/A</v>
      </c>
      <c r="R14" s="4" t="e">
        <f>IF(COUNTIF('DB L1'!$B122:$B131,'Résultat équipe'!R$1)=1,VLOOKUP(R$1,'DB L1'!$B122:$O131,14,FALSE),VLOOKUP('Résultat équipe'!R$1,'DB L1'!$C122:$P131,14,FALSE))</f>
        <v>#N/A</v>
      </c>
      <c r="S14" s="4" t="e">
        <f>IF(COUNTIF('DB L1'!$B122:$B131,'Résultat équipe'!S$1)=1,VLOOKUP(S$1,'DB L1'!$B122:$O131,14,FALSE),VLOOKUP('Résultat équipe'!S$1,'DB L1'!$C122:$P131,14,FALSE))</f>
        <v>#N/A</v>
      </c>
      <c r="T14" s="4" t="e">
        <f>IF(COUNTIF('DB L1'!$B122:$B131,'Résultat équipe'!T$1)=1,VLOOKUP(T$1,'DB L1'!$B122:$O131,14,FALSE),VLOOKUP('Résultat équipe'!T$1,'DB L1'!$C122:$P131,14,FALSE))</f>
        <v>#N/A</v>
      </c>
      <c r="U14" s="4" t="e">
        <f>IF(COUNTIF('DB L1'!$B122:$B131,'Résultat équipe'!U$1)=1,VLOOKUP(U$1,'DB L1'!$B122:$O131,14,FALSE),VLOOKUP('Résultat équipe'!U$1,'DB L1'!$C122:$P131,14,FALSE))</f>
        <v>#N/A</v>
      </c>
      <c r="W14" s="12">
        <v>13</v>
      </c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S14" s="12">
        <v>13</v>
      </c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</row>
    <row r="15" spans="1:65">
      <c r="A15" s="1">
        <v>14</v>
      </c>
      <c r="B15" s="4" t="e">
        <f>IF(COUNTIF('DB L1'!$B132:$B141,'Résultat équipe'!B$1)=1,VLOOKUP(B$1,'DB L1'!$B132:$O141,14,FALSE),VLOOKUP('Résultat équipe'!B$1,'DB L1'!$C132:$P141,14,FALSE))</f>
        <v>#N/A</v>
      </c>
      <c r="C15" s="4" t="e">
        <f>IF(COUNTIF('DB L1'!$B132:$B141,'Résultat équipe'!C$1)=1,VLOOKUP(C$1,'DB L1'!$B132:$O141,14,FALSE),VLOOKUP('Résultat équipe'!C$1,'DB L1'!$C132:$P141,14,FALSE))</f>
        <v>#N/A</v>
      </c>
      <c r="D15" s="4" t="e">
        <f>IF(COUNTIF('DB L1'!$B132:$B141,'Résultat équipe'!D$1)=1,VLOOKUP(D$1,'DB L1'!$B132:$O141,14,FALSE),VLOOKUP('Résultat équipe'!D$1,'DB L1'!$C132:$P141,14,FALSE))</f>
        <v>#N/A</v>
      </c>
      <c r="E15" s="4" t="e">
        <f>IF(COUNTIF('DB L1'!$B132:$B141,'Résultat équipe'!E$1)=1,VLOOKUP(E$1,'DB L1'!$B132:$O141,14,FALSE),VLOOKUP('Résultat équipe'!E$1,'DB L1'!$C132:$P141,14,FALSE))</f>
        <v>#N/A</v>
      </c>
      <c r="F15" s="4" t="e">
        <f>IF(COUNTIF('DB L1'!$B132:$B141,'Résultat équipe'!F$1)=1,VLOOKUP(F$1,'DB L1'!$B132:$O141,14,FALSE),VLOOKUP('Résultat équipe'!F$1,'DB L1'!$C132:$P141,14,FALSE))</f>
        <v>#N/A</v>
      </c>
      <c r="G15" s="4" t="e">
        <f>IF(COUNTIF('DB L1'!$B132:$B141,'Résultat équipe'!G$1)=1,VLOOKUP(G$1,'DB L1'!$B132:$O141,14,FALSE),VLOOKUP('Résultat équipe'!G$1,'DB L1'!$C132:$P141,14,FALSE))</f>
        <v>#N/A</v>
      </c>
      <c r="H15" s="4" t="e">
        <f>IF(COUNTIF('DB L1'!$B132:$B141,'Résultat équipe'!H$1)=1,VLOOKUP(H$1,'DB L1'!$B132:$O141,14,FALSE),VLOOKUP('Résultat équipe'!H$1,'DB L1'!$C132:$P141,14,FALSE))</f>
        <v>#N/A</v>
      </c>
      <c r="I15" s="4" t="e">
        <f>IF(COUNTIF('DB L1'!$B132:$B141,'Résultat équipe'!I$1)=1,VLOOKUP(I$1,'DB L1'!$B132:$O141,14,FALSE),VLOOKUP('Résultat équipe'!I$1,'DB L1'!$C132:$P141,14,FALSE))</f>
        <v>#N/A</v>
      </c>
      <c r="J15" s="4" t="e">
        <f>IF(COUNTIF('DB L1'!$B132:$B141,'Résultat équipe'!J$1)=1,VLOOKUP(J$1,'DB L1'!$B132:$O141,14,FALSE),VLOOKUP('Résultat équipe'!J$1,'DB L1'!$C132:$P141,14,FALSE))</f>
        <v>#N/A</v>
      </c>
      <c r="K15" s="4" t="e">
        <f>IF(COUNTIF('DB L1'!$B132:$B141,'Résultat équipe'!K$1)=1,VLOOKUP(K$1,'DB L1'!$B132:$O141,14,FALSE),VLOOKUP('Résultat équipe'!K$1,'DB L1'!$C132:$P141,14,FALSE))</f>
        <v>#N/A</v>
      </c>
      <c r="L15" s="4" t="e">
        <f>IF(COUNTIF('DB L1'!$B132:$B141,'Résultat équipe'!L$1)=1,VLOOKUP(L$1,'DB L1'!$B132:$O141,14,FALSE),VLOOKUP('Résultat équipe'!L$1,'DB L1'!$C132:$P141,14,FALSE))</f>
        <v>#N/A</v>
      </c>
      <c r="M15" s="4" t="e">
        <f>IF(COUNTIF('DB L1'!$B132:$B141,'Résultat équipe'!M$1)=1,VLOOKUP(M$1,'DB L1'!$B132:$O141,14,FALSE),VLOOKUP('Résultat équipe'!M$1,'DB L1'!$C132:$P141,14,FALSE))</f>
        <v>#N/A</v>
      </c>
      <c r="N15" s="4" t="e">
        <f>IF(COUNTIF('DB L1'!$B132:$B141,'Résultat équipe'!N$1)=1,VLOOKUP(N$1,'DB L1'!$B132:$O141,14,FALSE),VLOOKUP('Résultat équipe'!N$1,'DB L1'!$C132:$P141,14,FALSE))</f>
        <v>#N/A</v>
      </c>
      <c r="O15" s="4" t="e">
        <f>IF(COUNTIF('DB L1'!$B132:$B141,'Résultat équipe'!O$1)=1,VLOOKUP(O$1,'DB L1'!$B132:$O141,14,FALSE),VLOOKUP('Résultat équipe'!O$1,'DB L1'!$C132:$P141,14,FALSE))</f>
        <v>#N/A</v>
      </c>
      <c r="P15" s="4" t="e">
        <f>IF(COUNTIF('DB L1'!$B132:$B141,'Résultat équipe'!P$1)=1,VLOOKUP(P$1,'DB L1'!$B132:$O141,14,FALSE),VLOOKUP('Résultat équipe'!P$1,'DB L1'!$C132:$P141,14,FALSE))</f>
        <v>#N/A</v>
      </c>
      <c r="Q15" s="4" t="e">
        <f>IF(COUNTIF('DB L1'!$B132:$B141,'Résultat équipe'!Q$1)=1,VLOOKUP(Q$1,'DB L1'!$B132:$O141,14,FALSE),VLOOKUP('Résultat équipe'!Q$1,'DB L1'!$C132:$P141,14,FALSE))</f>
        <v>#N/A</v>
      </c>
      <c r="R15" s="4" t="e">
        <f>IF(COUNTIF('DB L1'!$B132:$B141,'Résultat équipe'!R$1)=1,VLOOKUP(R$1,'DB L1'!$B132:$O141,14,FALSE),VLOOKUP('Résultat équipe'!R$1,'DB L1'!$C132:$P141,14,FALSE))</f>
        <v>#N/A</v>
      </c>
      <c r="S15" s="4" t="e">
        <f>IF(COUNTIF('DB L1'!$B132:$B141,'Résultat équipe'!S$1)=1,VLOOKUP(S$1,'DB L1'!$B132:$O141,14,FALSE),VLOOKUP('Résultat équipe'!S$1,'DB L1'!$C132:$P141,14,FALSE))</f>
        <v>#N/A</v>
      </c>
      <c r="T15" s="4" t="e">
        <f>IF(COUNTIF('DB L1'!$B132:$B141,'Résultat équipe'!T$1)=1,VLOOKUP(T$1,'DB L1'!$B132:$O141,14,FALSE),VLOOKUP('Résultat équipe'!T$1,'DB L1'!$C132:$P141,14,FALSE))</f>
        <v>#N/A</v>
      </c>
      <c r="U15" s="4" t="e">
        <f>IF(COUNTIF('DB L1'!$B132:$B141,'Résultat équipe'!U$1)=1,VLOOKUP(U$1,'DB L1'!$B132:$O141,14,FALSE),VLOOKUP('Résultat équipe'!U$1,'DB L1'!$C132:$P141,14,FALSE))</f>
        <v>#N/A</v>
      </c>
      <c r="W15" s="12">
        <v>14</v>
      </c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S15" s="12">
        <v>14</v>
      </c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</row>
    <row r="16" spans="1:65">
      <c r="A16" s="1">
        <v>15</v>
      </c>
      <c r="B16" s="4" t="e">
        <f>IF(COUNTIF('DB L1'!$B142:$B151,'Résultat équipe'!B$1)=1,VLOOKUP(B$1,'DB L1'!$B142:$O151,14,FALSE),VLOOKUP('Résultat équipe'!B$1,'DB L1'!$C142:$P151,14,FALSE))</f>
        <v>#N/A</v>
      </c>
      <c r="C16" s="4" t="e">
        <f>IF(COUNTIF('DB L1'!$B142:$B151,'Résultat équipe'!C$1)=1,VLOOKUP(C$1,'DB L1'!$B142:$O151,14,FALSE),VLOOKUP('Résultat équipe'!C$1,'DB L1'!$C142:$P151,14,FALSE))</f>
        <v>#N/A</v>
      </c>
      <c r="D16" s="4" t="e">
        <f>IF(COUNTIF('DB L1'!$B142:$B151,'Résultat équipe'!D$1)=1,VLOOKUP(D$1,'DB L1'!$B142:$O151,14,FALSE),VLOOKUP('Résultat équipe'!D$1,'DB L1'!$C142:$P151,14,FALSE))</f>
        <v>#N/A</v>
      </c>
      <c r="E16" s="4" t="e">
        <f>IF(COUNTIF('DB L1'!$B142:$B151,'Résultat équipe'!E$1)=1,VLOOKUP(E$1,'DB L1'!$B142:$O151,14,FALSE),VLOOKUP('Résultat équipe'!E$1,'DB L1'!$C142:$P151,14,FALSE))</f>
        <v>#N/A</v>
      </c>
      <c r="F16" s="4" t="e">
        <f>IF(COUNTIF('DB L1'!$B142:$B151,'Résultat équipe'!F$1)=1,VLOOKUP(F$1,'DB L1'!$B142:$O151,14,FALSE),VLOOKUP('Résultat équipe'!F$1,'DB L1'!$C142:$P151,14,FALSE))</f>
        <v>#N/A</v>
      </c>
      <c r="G16" s="4" t="e">
        <f>IF(COUNTIF('DB L1'!$B142:$B151,'Résultat équipe'!G$1)=1,VLOOKUP(G$1,'DB L1'!$B142:$O151,14,FALSE),VLOOKUP('Résultat équipe'!G$1,'DB L1'!$C142:$P151,14,FALSE))</f>
        <v>#N/A</v>
      </c>
      <c r="H16" s="4" t="e">
        <f>IF(COUNTIF('DB L1'!$B142:$B151,'Résultat équipe'!H$1)=1,VLOOKUP(H$1,'DB L1'!$B142:$O151,14,FALSE),VLOOKUP('Résultat équipe'!H$1,'DB L1'!$C142:$P151,14,FALSE))</f>
        <v>#N/A</v>
      </c>
      <c r="I16" s="4" t="e">
        <f>IF(COUNTIF('DB L1'!$B142:$B151,'Résultat équipe'!I$1)=1,VLOOKUP(I$1,'DB L1'!$B142:$O151,14,FALSE),VLOOKUP('Résultat équipe'!I$1,'DB L1'!$C142:$P151,14,FALSE))</f>
        <v>#N/A</v>
      </c>
      <c r="J16" s="4" t="e">
        <f>IF(COUNTIF('DB L1'!$B142:$B151,'Résultat équipe'!J$1)=1,VLOOKUP(J$1,'DB L1'!$B142:$O151,14,FALSE),VLOOKUP('Résultat équipe'!J$1,'DB L1'!$C142:$P151,14,FALSE))</f>
        <v>#N/A</v>
      </c>
      <c r="K16" s="4" t="e">
        <f>IF(COUNTIF('DB L1'!$B142:$B151,'Résultat équipe'!K$1)=1,VLOOKUP(K$1,'DB L1'!$B142:$O151,14,FALSE),VLOOKUP('Résultat équipe'!K$1,'DB L1'!$C142:$P151,14,FALSE))</f>
        <v>#N/A</v>
      </c>
      <c r="L16" s="4" t="e">
        <f>IF(COUNTIF('DB L1'!$B142:$B151,'Résultat équipe'!L$1)=1,VLOOKUP(L$1,'DB L1'!$B142:$O151,14,FALSE),VLOOKUP('Résultat équipe'!L$1,'DB L1'!$C142:$P151,14,FALSE))</f>
        <v>#N/A</v>
      </c>
      <c r="M16" s="4" t="e">
        <f>IF(COUNTIF('DB L1'!$B142:$B151,'Résultat équipe'!M$1)=1,VLOOKUP(M$1,'DB L1'!$B142:$O151,14,FALSE),VLOOKUP('Résultat équipe'!M$1,'DB L1'!$C142:$P151,14,FALSE))</f>
        <v>#N/A</v>
      </c>
      <c r="N16" s="4" t="e">
        <f>IF(COUNTIF('DB L1'!$B142:$B151,'Résultat équipe'!N$1)=1,VLOOKUP(N$1,'DB L1'!$B142:$O151,14,FALSE),VLOOKUP('Résultat équipe'!N$1,'DB L1'!$C142:$P151,14,FALSE))</f>
        <v>#N/A</v>
      </c>
      <c r="O16" s="4" t="e">
        <f>IF(COUNTIF('DB L1'!$B142:$B151,'Résultat équipe'!O$1)=1,VLOOKUP(O$1,'DB L1'!$B142:$O151,14,FALSE),VLOOKUP('Résultat équipe'!O$1,'DB L1'!$C142:$P151,14,FALSE))</f>
        <v>#N/A</v>
      </c>
      <c r="P16" s="4" t="e">
        <f>IF(COUNTIF('DB L1'!$B142:$B151,'Résultat équipe'!P$1)=1,VLOOKUP(P$1,'DB L1'!$B142:$O151,14,FALSE),VLOOKUP('Résultat équipe'!P$1,'DB L1'!$C142:$P151,14,FALSE))</f>
        <v>#N/A</v>
      </c>
      <c r="Q16" s="4" t="e">
        <f>IF(COUNTIF('DB L1'!$B142:$B151,'Résultat équipe'!Q$1)=1,VLOOKUP(Q$1,'DB L1'!$B142:$O151,14,FALSE),VLOOKUP('Résultat équipe'!Q$1,'DB L1'!$C142:$P151,14,FALSE))</f>
        <v>#N/A</v>
      </c>
      <c r="R16" s="4" t="e">
        <f>IF(COUNTIF('DB L1'!$B142:$B151,'Résultat équipe'!R$1)=1,VLOOKUP(R$1,'DB L1'!$B142:$O151,14,FALSE),VLOOKUP('Résultat équipe'!R$1,'DB L1'!$C142:$P151,14,FALSE))</f>
        <v>#N/A</v>
      </c>
      <c r="S16" s="4" t="e">
        <f>IF(COUNTIF('DB L1'!$B142:$B151,'Résultat équipe'!S$1)=1,VLOOKUP(S$1,'DB L1'!$B142:$O151,14,FALSE),VLOOKUP('Résultat équipe'!S$1,'DB L1'!$C142:$P151,14,FALSE))</f>
        <v>#N/A</v>
      </c>
      <c r="T16" s="4" t="e">
        <f>IF(COUNTIF('DB L1'!$B142:$B151,'Résultat équipe'!T$1)=1,VLOOKUP(T$1,'DB L1'!$B142:$O151,14,FALSE),VLOOKUP('Résultat équipe'!T$1,'DB L1'!$C142:$P151,14,FALSE))</f>
        <v>#N/A</v>
      </c>
      <c r="U16" s="4" t="e">
        <f>IF(COUNTIF('DB L1'!$B142:$B151,'Résultat équipe'!U$1)=1,VLOOKUP(U$1,'DB L1'!$B142:$O151,14,FALSE),VLOOKUP('Résultat équipe'!U$1,'DB L1'!$C142:$P151,14,FALSE))</f>
        <v>#N/A</v>
      </c>
      <c r="W16" s="12">
        <v>15</v>
      </c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S16" s="12">
        <v>15</v>
      </c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</row>
    <row r="17" spans="1:65">
      <c r="A17" s="1">
        <v>16</v>
      </c>
      <c r="B17" s="4" t="e">
        <f>IF(COUNTIF('DB L1'!$B152:$B161,'Résultat équipe'!B$1)=1,VLOOKUP(B$1,'DB L1'!$B152:$O161,14,FALSE),VLOOKUP('Résultat équipe'!B$1,'DB L1'!$C152:$P161,14,FALSE))</f>
        <v>#N/A</v>
      </c>
      <c r="C17" s="4" t="e">
        <f>IF(COUNTIF('DB L1'!$B152:$B161,'Résultat équipe'!C$1)=1,VLOOKUP(C$1,'DB L1'!$B152:$O161,14,FALSE),VLOOKUP('Résultat équipe'!C$1,'DB L1'!$C152:$P161,14,FALSE))</f>
        <v>#N/A</v>
      </c>
      <c r="D17" s="4" t="e">
        <f>IF(COUNTIF('DB L1'!$B152:$B161,'Résultat équipe'!D$1)=1,VLOOKUP(D$1,'DB L1'!$B152:$O161,14,FALSE),VLOOKUP('Résultat équipe'!D$1,'DB L1'!$C152:$P161,14,FALSE))</f>
        <v>#N/A</v>
      </c>
      <c r="E17" s="4" t="e">
        <f>IF(COUNTIF('DB L1'!$B152:$B161,'Résultat équipe'!E$1)=1,VLOOKUP(E$1,'DB L1'!$B152:$O161,14,FALSE),VLOOKUP('Résultat équipe'!E$1,'DB L1'!$C152:$P161,14,FALSE))</f>
        <v>#N/A</v>
      </c>
      <c r="F17" s="4" t="e">
        <f>IF(COUNTIF('DB L1'!$B152:$B161,'Résultat équipe'!F$1)=1,VLOOKUP(F$1,'DB L1'!$B152:$O161,14,FALSE),VLOOKUP('Résultat équipe'!F$1,'DB L1'!$C152:$P161,14,FALSE))</f>
        <v>#N/A</v>
      </c>
      <c r="G17" s="4" t="e">
        <f>IF(COUNTIF('DB L1'!$B152:$B161,'Résultat équipe'!G$1)=1,VLOOKUP(G$1,'DB L1'!$B152:$O161,14,FALSE),VLOOKUP('Résultat équipe'!G$1,'DB L1'!$C152:$P161,14,FALSE))</f>
        <v>#N/A</v>
      </c>
      <c r="H17" s="4" t="e">
        <f>IF(COUNTIF('DB L1'!$B152:$B161,'Résultat équipe'!H$1)=1,VLOOKUP(H$1,'DB L1'!$B152:$O161,14,FALSE),VLOOKUP('Résultat équipe'!H$1,'DB L1'!$C152:$P161,14,FALSE))</f>
        <v>#N/A</v>
      </c>
      <c r="I17" s="4" t="e">
        <f>IF(COUNTIF('DB L1'!$B152:$B161,'Résultat équipe'!I$1)=1,VLOOKUP(I$1,'DB L1'!$B152:$O161,14,FALSE),VLOOKUP('Résultat équipe'!I$1,'DB L1'!$C152:$P161,14,FALSE))</f>
        <v>#N/A</v>
      </c>
      <c r="J17" s="4" t="e">
        <f>IF(COUNTIF('DB L1'!$B152:$B161,'Résultat équipe'!J$1)=1,VLOOKUP(J$1,'DB L1'!$B152:$O161,14,FALSE),VLOOKUP('Résultat équipe'!J$1,'DB L1'!$C152:$P161,14,FALSE))</f>
        <v>#N/A</v>
      </c>
      <c r="K17" s="4" t="e">
        <f>IF(COUNTIF('DB L1'!$B152:$B161,'Résultat équipe'!K$1)=1,VLOOKUP(K$1,'DB L1'!$B152:$O161,14,FALSE),VLOOKUP('Résultat équipe'!K$1,'DB L1'!$C152:$P161,14,FALSE))</f>
        <v>#N/A</v>
      </c>
      <c r="L17" s="4" t="e">
        <f>IF(COUNTIF('DB L1'!$B152:$B161,'Résultat équipe'!L$1)=1,VLOOKUP(L$1,'DB L1'!$B152:$O161,14,FALSE),VLOOKUP('Résultat équipe'!L$1,'DB L1'!$C152:$P161,14,FALSE))</f>
        <v>#N/A</v>
      </c>
      <c r="M17" s="4" t="e">
        <f>IF(COUNTIF('DB L1'!$B152:$B161,'Résultat équipe'!M$1)=1,VLOOKUP(M$1,'DB L1'!$B152:$O161,14,FALSE),VLOOKUP('Résultat équipe'!M$1,'DB L1'!$C152:$P161,14,FALSE))</f>
        <v>#N/A</v>
      </c>
      <c r="N17" s="4" t="e">
        <f>IF(COUNTIF('DB L1'!$B152:$B161,'Résultat équipe'!N$1)=1,VLOOKUP(N$1,'DB L1'!$B152:$O161,14,FALSE),VLOOKUP('Résultat équipe'!N$1,'DB L1'!$C152:$P161,14,FALSE))</f>
        <v>#N/A</v>
      </c>
      <c r="O17" s="4" t="e">
        <f>IF(COUNTIF('DB L1'!$B152:$B161,'Résultat équipe'!O$1)=1,VLOOKUP(O$1,'DB L1'!$B152:$O161,14,FALSE),VLOOKUP('Résultat équipe'!O$1,'DB L1'!$C152:$P161,14,FALSE))</f>
        <v>#N/A</v>
      </c>
      <c r="P17" s="4" t="e">
        <f>IF(COUNTIF('DB L1'!$B152:$B161,'Résultat équipe'!P$1)=1,VLOOKUP(P$1,'DB L1'!$B152:$O161,14,FALSE),VLOOKUP('Résultat équipe'!P$1,'DB L1'!$C152:$P161,14,FALSE))</f>
        <v>#N/A</v>
      </c>
      <c r="Q17" s="4" t="e">
        <f>IF(COUNTIF('DB L1'!$B152:$B161,'Résultat équipe'!Q$1)=1,VLOOKUP(Q$1,'DB L1'!$B152:$O161,14,FALSE),VLOOKUP('Résultat équipe'!Q$1,'DB L1'!$C152:$P161,14,FALSE))</f>
        <v>#N/A</v>
      </c>
      <c r="R17" s="4" t="e">
        <f>IF(COUNTIF('DB L1'!$B152:$B161,'Résultat équipe'!R$1)=1,VLOOKUP(R$1,'DB L1'!$B152:$O161,14,FALSE),VLOOKUP('Résultat équipe'!R$1,'DB L1'!$C152:$P161,14,FALSE))</f>
        <v>#N/A</v>
      </c>
      <c r="S17" s="4" t="e">
        <f>IF(COUNTIF('DB L1'!$B152:$B161,'Résultat équipe'!S$1)=1,VLOOKUP(S$1,'DB L1'!$B152:$O161,14,FALSE),VLOOKUP('Résultat équipe'!S$1,'DB L1'!$C152:$P161,14,FALSE))</f>
        <v>#N/A</v>
      </c>
      <c r="T17" s="4" t="e">
        <f>IF(COUNTIF('DB L1'!$B152:$B161,'Résultat équipe'!T$1)=1,VLOOKUP(T$1,'DB L1'!$B152:$O161,14,FALSE),VLOOKUP('Résultat équipe'!T$1,'DB L1'!$C152:$P161,14,FALSE))</f>
        <v>#N/A</v>
      </c>
      <c r="U17" s="4" t="e">
        <f>IF(COUNTIF('DB L1'!$B152:$B161,'Résultat équipe'!U$1)=1,VLOOKUP(U$1,'DB L1'!$B152:$O161,14,FALSE),VLOOKUP('Résultat équipe'!U$1,'DB L1'!$C152:$P161,14,FALSE))</f>
        <v>#N/A</v>
      </c>
      <c r="W17" s="12">
        <v>16</v>
      </c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S17" s="12">
        <v>16</v>
      </c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</row>
    <row r="18" spans="1:65">
      <c r="A18" s="1">
        <v>17</v>
      </c>
      <c r="B18" s="4" t="e">
        <f>IF(COUNTIF('DB L1'!$B162:$B171,'Résultat équipe'!B$1)=1,VLOOKUP(B$1,'DB L1'!$B162:$O171,14,FALSE),VLOOKUP('Résultat équipe'!B$1,'DB L1'!$C162:$P171,14,FALSE))</f>
        <v>#N/A</v>
      </c>
      <c r="C18" s="4" t="e">
        <f>IF(COUNTIF('DB L1'!$B162:$B171,'Résultat équipe'!C$1)=1,VLOOKUP(C$1,'DB L1'!$B162:$O171,14,FALSE),VLOOKUP('Résultat équipe'!C$1,'DB L1'!$C162:$P171,14,FALSE))</f>
        <v>#N/A</v>
      </c>
      <c r="D18" s="4" t="e">
        <f>IF(COUNTIF('DB L1'!$B162:$B171,'Résultat équipe'!D$1)=1,VLOOKUP(D$1,'DB L1'!$B162:$O171,14,FALSE),VLOOKUP('Résultat équipe'!D$1,'DB L1'!$C162:$P171,14,FALSE))</f>
        <v>#N/A</v>
      </c>
      <c r="E18" s="4" t="e">
        <f>IF(COUNTIF('DB L1'!$B162:$B171,'Résultat équipe'!E$1)=1,VLOOKUP(E$1,'DB L1'!$B162:$O171,14,FALSE),VLOOKUP('Résultat équipe'!E$1,'DB L1'!$C162:$P171,14,FALSE))</f>
        <v>#N/A</v>
      </c>
      <c r="F18" s="4" t="e">
        <f>IF(COUNTIF('DB L1'!$B162:$B171,'Résultat équipe'!F$1)=1,VLOOKUP(F$1,'DB L1'!$B162:$O171,14,FALSE),VLOOKUP('Résultat équipe'!F$1,'DB L1'!$C162:$P171,14,FALSE))</f>
        <v>#N/A</v>
      </c>
      <c r="G18" s="4" t="e">
        <f>IF(COUNTIF('DB L1'!$B162:$B171,'Résultat équipe'!G$1)=1,VLOOKUP(G$1,'DB L1'!$B162:$O171,14,FALSE),VLOOKUP('Résultat équipe'!G$1,'DB L1'!$C162:$P171,14,FALSE))</f>
        <v>#N/A</v>
      </c>
      <c r="H18" s="4" t="e">
        <f>IF(COUNTIF('DB L1'!$B162:$B171,'Résultat équipe'!H$1)=1,VLOOKUP(H$1,'DB L1'!$B162:$O171,14,FALSE),VLOOKUP('Résultat équipe'!H$1,'DB L1'!$C162:$P171,14,FALSE))</f>
        <v>#N/A</v>
      </c>
      <c r="I18" s="4" t="e">
        <f>IF(COUNTIF('DB L1'!$B162:$B171,'Résultat équipe'!I$1)=1,VLOOKUP(I$1,'DB L1'!$B162:$O171,14,FALSE),VLOOKUP('Résultat équipe'!I$1,'DB L1'!$C162:$P171,14,FALSE))</f>
        <v>#N/A</v>
      </c>
      <c r="J18" s="4" t="e">
        <f>IF(COUNTIF('DB L1'!$B162:$B171,'Résultat équipe'!J$1)=1,VLOOKUP(J$1,'DB L1'!$B162:$O171,14,FALSE),VLOOKUP('Résultat équipe'!J$1,'DB L1'!$C162:$P171,14,FALSE))</f>
        <v>#N/A</v>
      </c>
      <c r="K18" s="4" t="e">
        <f>IF(COUNTIF('DB L1'!$B162:$B171,'Résultat équipe'!K$1)=1,VLOOKUP(K$1,'DB L1'!$B162:$O171,14,FALSE),VLOOKUP('Résultat équipe'!K$1,'DB L1'!$C162:$P171,14,FALSE))</f>
        <v>#N/A</v>
      </c>
      <c r="L18" s="4" t="e">
        <f>IF(COUNTIF('DB L1'!$B162:$B171,'Résultat équipe'!L$1)=1,VLOOKUP(L$1,'DB L1'!$B162:$O171,14,FALSE),VLOOKUP('Résultat équipe'!L$1,'DB L1'!$C162:$P171,14,FALSE))</f>
        <v>#N/A</v>
      </c>
      <c r="M18" s="4" t="e">
        <f>IF(COUNTIF('DB L1'!$B162:$B171,'Résultat équipe'!M$1)=1,VLOOKUP(M$1,'DB L1'!$B162:$O171,14,FALSE),VLOOKUP('Résultat équipe'!M$1,'DB L1'!$C162:$P171,14,FALSE))</f>
        <v>#N/A</v>
      </c>
      <c r="N18" s="4" t="e">
        <f>IF(COUNTIF('DB L1'!$B162:$B171,'Résultat équipe'!N$1)=1,VLOOKUP(N$1,'DB L1'!$B162:$O171,14,FALSE),VLOOKUP('Résultat équipe'!N$1,'DB L1'!$C162:$P171,14,FALSE))</f>
        <v>#N/A</v>
      </c>
      <c r="O18" s="4" t="e">
        <f>IF(COUNTIF('DB L1'!$B162:$B171,'Résultat équipe'!O$1)=1,VLOOKUP(O$1,'DB L1'!$B162:$O171,14,FALSE),VLOOKUP('Résultat équipe'!O$1,'DB L1'!$C162:$P171,14,FALSE))</f>
        <v>#N/A</v>
      </c>
      <c r="P18" s="4" t="e">
        <f>IF(COUNTIF('DB L1'!$B162:$B171,'Résultat équipe'!P$1)=1,VLOOKUP(P$1,'DB L1'!$B162:$O171,14,FALSE),VLOOKUP('Résultat équipe'!P$1,'DB L1'!$C162:$P171,14,FALSE))</f>
        <v>#N/A</v>
      </c>
      <c r="Q18" s="4" t="e">
        <f>IF(COUNTIF('DB L1'!$B162:$B171,'Résultat équipe'!Q$1)=1,VLOOKUP(Q$1,'DB L1'!$B162:$O171,14,FALSE),VLOOKUP('Résultat équipe'!Q$1,'DB L1'!$C162:$P171,14,FALSE))</f>
        <v>#N/A</v>
      </c>
      <c r="R18" s="4" t="e">
        <f>IF(COUNTIF('DB L1'!$B162:$B171,'Résultat équipe'!R$1)=1,VLOOKUP(R$1,'DB L1'!$B162:$O171,14,FALSE),VLOOKUP('Résultat équipe'!R$1,'DB L1'!$C162:$P171,14,FALSE))</f>
        <v>#N/A</v>
      </c>
      <c r="S18" s="4" t="e">
        <f>IF(COUNTIF('DB L1'!$B162:$B171,'Résultat équipe'!S$1)=1,VLOOKUP(S$1,'DB L1'!$B162:$O171,14,FALSE),VLOOKUP('Résultat équipe'!S$1,'DB L1'!$C162:$P171,14,FALSE))</f>
        <v>#N/A</v>
      </c>
      <c r="T18" s="4" t="e">
        <f>IF(COUNTIF('DB L1'!$B162:$B171,'Résultat équipe'!T$1)=1,VLOOKUP(T$1,'DB L1'!$B162:$O171,14,FALSE),VLOOKUP('Résultat équipe'!T$1,'DB L1'!$C162:$P171,14,FALSE))</f>
        <v>#N/A</v>
      </c>
      <c r="U18" s="4" t="e">
        <f>IF(COUNTIF('DB L1'!$B162:$B171,'Résultat équipe'!U$1)=1,VLOOKUP(U$1,'DB L1'!$B162:$O171,14,FALSE),VLOOKUP('Résultat équipe'!U$1,'DB L1'!$C162:$P171,14,FALSE))</f>
        <v>#N/A</v>
      </c>
      <c r="W18" s="12">
        <v>17</v>
      </c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S18" s="12">
        <v>17</v>
      </c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</row>
    <row r="19" spans="1:65">
      <c r="A19" s="1">
        <v>18</v>
      </c>
      <c r="B19" s="4" t="e">
        <f>IF(COUNTIF('DB L1'!$B172:$B181,'Résultat équipe'!B$1)=1,VLOOKUP(B$1,'DB L1'!$B172:$O181,14,FALSE),VLOOKUP('Résultat équipe'!B$1,'DB L1'!$C172:$P181,14,FALSE))</f>
        <v>#N/A</v>
      </c>
      <c r="C19" s="4" t="e">
        <f>IF(COUNTIF('DB L1'!$B172:$B181,'Résultat équipe'!C$1)=1,VLOOKUP(C$1,'DB L1'!$B172:$O181,14,FALSE),VLOOKUP('Résultat équipe'!C$1,'DB L1'!$C172:$P181,14,FALSE))</f>
        <v>#N/A</v>
      </c>
      <c r="D19" s="4" t="e">
        <f>IF(COUNTIF('DB L1'!$B172:$B181,'Résultat équipe'!D$1)=1,VLOOKUP(D$1,'DB L1'!$B172:$O181,14,FALSE),VLOOKUP('Résultat équipe'!D$1,'DB L1'!$C172:$P181,14,FALSE))</f>
        <v>#N/A</v>
      </c>
      <c r="E19" s="4" t="e">
        <f>IF(COUNTIF('DB L1'!$B172:$B181,'Résultat équipe'!E$1)=1,VLOOKUP(E$1,'DB L1'!$B172:$O181,14,FALSE),VLOOKUP('Résultat équipe'!E$1,'DB L1'!$C172:$P181,14,FALSE))</f>
        <v>#N/A</v>
      </c>
      <c r="F19" s="4" t="e">
        <f>IF(COUNTIF('DB L1'!$B172:$B181,'Résultat équipe'!F$1)=1,VLOOKUP(F$1,'DB L1'!$B172:$O181,14,FALSE),VLOOKUP('Résultat équipe'!F$1,'DB L1'!$C172:$P181,14,FALSE))</f>
        <v>#N/A</v>
      </c>
      <c r="G19" s="4" t="e">
        <f>IF(COUNTIF('DB L1'!$B172:$B181,'Résultat équipe'!G$1)=1,VLOOKUP(G$1,'DB L1'!$B172:$O181,14,FALSE),VLOOKUP('Résultat équipe'!G$1,'DB L1'!$C172:$P181,14,FALSE))</f>
        <v>#N/A</v>
      </c>
      <c r="H19" s="4" t="e">
        <f>IF(COUNTIF('DB L1'!$B172:$B181,'Résultat équipe'!H$1)=1,VLOOKUP(H$1,'DB L1'!$B172:$O181,14,FALSE),VLOOKUP('Résultat équipe'!H$1,'DB L1'!$C172:$P181,14,FALSE))</f>
        <v>#N/A</v>
      </c>
      <c r="I19" s="4" t="e">
        <f>IF(COUNTIF('DB L1'!$B172:$B181,'Résultat équipe'!I$1)=1,VLOOKUP(I$1,'DB L1'!$B172:$O181,14,FALSE),VLOOKUP('Résultat équipe'!I$1,'DB L1'!$C172:$P181,14,FALSE))</f>
        <v>#N/A</v>
      </c>
      <c r="J19" s="4" t="e">
        <f>IF(COUNTIF('DB L1'!$B172:$B181,'Résultat équipe'!J$1)=1,VLOOKUP(J$1,'DB L1'!$B172:$O181,14,FALSE),VLOOKUP('Résultat équipe'!J$1,'DB L1'!$C172:$P181,14,FALSE))</f>
        <v>#N/A</v>
      </c>
      <c r="K19" s="4" t="e">
        <f>IF(COUNTIF('DB L1'!$B172:$B181,'Résultat équipe'!K$1)=1,VLOOKUP(K$1,'DB L1'!$B172:$O181,14,FALSE),VLOOKUP('Résultat équipe'!K$1,'DB L1'!$C172:$P181,14,FALSE))</f>
        <v>#N/A</v>
      </c>
      <c r="L19" s="4" t="e">
        <f>IF(COUNTIF('DB L1'!$B172:$B181,'Résultat équipe'!L$1)=1,VLOOKUP(L$1,'DB L1'!$B172:$O181,14,FALSE),VLOOKUP('Résultat équipe'!L$1,'DB L1'!$C172:$P181,14,FALSE))</f>
        <v>#N/A</v>
      </c>
      <c r="M19" s="4" t="e">
        <f>IF(COUNTIF('DB L1'!$B172:$B181,'Résultat équipe'!M$1)=1,VLOOKUP(M$1,'DB L1'!$B172:$O181,14,FALSE),VLOOKUP('Résultat équipe'!M$1,'DB L1'!$C172:$P181,14,FALSE))</f>
        <v>#N/A</v>
      </c>
      <c r="N19" s="4" t="e">
        <f>IF(COUNTIF('DB L1'!$B172:$B181,'Résultat équipe'!N$1)=1,VLOOKUP(N$1,'DB L1'!$B172:$O181,14,FALSE),VLOOKUP('Résultat équipe'!N$1,'DB L1'!$C172:$P181,14,FALSE))</f>
        <v>#N/A</v>
      </c>
      <c r="O19" s="4" t="e">
        <f>IF(COUNTIF('DB L1'!$B172:$B181,'Résultat équipe'!O$1)=1,VLOOKUP(O$1,'DB L1'!$B172:$O181,14,FALSE),VLOOKUP('Résultat équipe'!O$1,'DB L1'!$C172:$P181,14,FALSE))</f>
        <v>#N/A</v>
      </c>
      <c r="P19" s="4" t="e">
        <f>IF(COUNTIF('DB L1'!$B172:$B181,'Résultat équipe'!P$1)=1,VLOOKUP(P$1,'DB L1'!$B172:$O181,14,FALSE),VLOOKUP('Résultat équipe'!P$1,'DB L1'!$C172:$P181,14,FALSE))</f>
        <v>#N/A</v>
      </c>
      <c r="Q19" s="4" t="e">
        <f>IF(COUNTIF('DB L1'!$B172:$B181,'Résultat équipe'!Q$1)=1,VLOOKUP(Q$1,'DB L1'!$B172:$O181,14,FALSE),VLOOKUP('Résultat équipe'!Q$1,'DB L1'!$C172:$P181,14,FALSE))</f>
        <v>#N/A</v>
      </c>
      <c r="R19" s="4" t="e">
        <f>IF(COUNTIF('DB L1'!$B172:$B181,'Résultat équipe'!R$1)=1,VLOOKUP(R$1,'DB L1'!$B172:$O181,14,FALSE),VLOOKUP('Résultat équipe'!R$1,'DB L1'!$C172:$P181,14,FALSE))</f>
        <v>#N/A</v>
      </c>
      <c r="S19" s="4" t="e">
        <f>IF(COUNTIF('DB L1'!$B172:$B181,'Résultat équipe'!S$1)=1,VLOOKUP(S$1,'DB L1'!$B172:$O181,14,FALSE),VLOOKUP('Résultat équipe'!S$1,'DB L1'!$C172:$P181,14,FALSE))</f>
        <v>#N/A</v>
      </c>
      <c r="T19" s="4" t="e">
        <f>IF(COUNTIF('DB L1'!$B172:$B181,'Résultat équipe'!T$1)=1,VLOOKUP(T$1,'DB L1'!$B172:$O181,14,FALSE),VLOOKUP('Résultat équipe'!T$1,'DB L1'!$C172:$P181,14,FALSE))</f>
        <v>#N/A</v>
      </c>
      <c r="U19" s="4" t="e">
        <f>IF(COUNTIF('DB L1'!$B172:$B181,'Résultat équipe'!U$1)=1,VLOOKUP(U$1,'DB L1'!$B172:$O181,14,FALSE),VLOOKUP('Résultat équipe'!U$1,'DB L1'!$C172:$P181,14,FALSE))</f>
        <v>#N/A</v>
      </c>
      <c r="W19" s="12">
        <v>18</v>
      </c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S19" s="12">
        <v>18</v>
      </c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</row>
    <row r="20" spans="1:65">
      <c r="A20" s="1">
        <v>19</v>
      </c>
      <c r="B20" s="4" t="e">
        <f>IF(COUNTIF('DB L1'!$B182:$B191,'Résultat équipe'!B$1)=1,VLOOKUP(B$1,'DB L1'!$B182:$O191,14,FALSE),VLOOKUP('Résultat équipe'!B$1,'DB L1'!$C182:$P191,14,FALSE))</f>
        <v>#N/A</v>
      </c>
      <c r="C20" s="4" t="e">
        <f>IF(COUNTIF('DB L1'!$B182:$B191,'Résultat équipe'!C$1)=1,VLOOKUP(C$1,'DB L1'!$B182:$O191,14,FALSE),VLOOKUP('Résultat équipe'!C$1,'DB L1'!$C182:$P191,14,FALSE))</f>
        <v>#N/A</v>
      </c>
      <c r="D20" s="4" t="e">
        <f>IF(COUNTIF('DB L1'!$B182:$B191,'Résultat équipe'!D$1)=1,VLOOKUP(D$1,'DB L1'!$B182:$O191,14,FALSE),VLOOKUP('Résultat équipe'!D$1,'DB L1'!$C182:$P191,14,FALSE))</f>
        <v>#N/A</v>
      </c>
      <c r="E20" s="4" t="e">
        <f>IF(COUNTIF('DB L1'!$B182:$B191,'Résultat équipe'!E$1)=1,VLOOKUP(E$1,'DB L1'!$B182:$O191,14,FALSE),VLOOKUP('Résultat équipe'!E$1,'DB L1'!$C182:$P191,14,FALSE))</f>
        <v>#N/A</v>
      </c>
      <c r="F20" s="4" t="e">
        <f>IF(COUNTIF('DB L1'!$B182:$B191,'Résultat équipe'!F$1)=1,VLOOKUP(F$1,'DB L1'!$B182:$O191,14,FALSE),VLOOKUP('Résultat équipe'!F$1,'DB L1'!$C182:$P191,14,FALSE))</f>
        <v>#N/A</v>
      </c>
      <c r="G20" s="4" t="e">
        <f>IF(COUNTIF('DB L1'!$B182:$B191,'Résultat équipe'!G$1)=1,VLOOKUP(G$1,'DB L1'!$B182:$O191,14,FALSE),VLOOKUP('Résultat équipe'!G$1,'DB L1'!$C182:$P191,14,FALSE))</f>
        <v>#N/A</v>
      </c>
      <c r="H20" s="4" t="e">
        <f>IF(COUNTIF('DB L1'!$B182:$B191,'Résultat équipe'!H$1)=1,VLOOKUP(H$1,'DB L1'!$B182:$O191,14,FALSE),VLOOKUP('Résultat équipe'!H$1,'DB L1'!$C182:$P191,14,FALSE))</f>
        <v>#N/A</v>
      </c>
      <c r="I20" s="4" t="e">
        <f>IF(COUNTIF('DB L1'!$B182:$B191,'Résultat équipe'!I$1)=1,VLOOKUP(I$1,'DB L1'!$B182:$O191,14,FALSE),VLOOKUP('Résultat équipe'!I$1,'DB L1'!$C182:$P191,14,FALSE))</f>
        <v>#N/A</v>
      </c>
      <c r="J20" s="4" t="e">
        <f>IF(COUNTIF('DB L1'!$B182:$B191,'Résultat équipe'!J$1)=1,VLOOKUP(J$1,'DB L1'!$B182:$O191,14,FALSE),VLOOKUP('Résultat équipe'!J$1,'DB L1'!$C182:$P191,14,FALSE))</f>
        <v>#N/A</v>
      </c>
      <c r="K20" s="4" t="e">
        <f>IF(COUNTIF('DB L1'!$B182:$B191,'Résultat équipe'!K$1)=1,VLOOKUP(K$1,'DB L1'!$B182:$O191,14,FALSE),VLOOKUP('Résultat équipe'!K$1,'DB L1'!$C182:$P191,14,FALSE))</f>
        <v>#N/A</v>
      </c>
      <c r="L20" s="4" t="e">
        <f>IF(COUNTIF('DB L1'!$B182:$B191,'Résultat équipe'!L$1)=1,VLOOKUP(L$1,'DB L1'!$B182:$O191,14,FALSE),VLOOKUP('Résultat équipe'!L$1,'DB L1'!$C182:$P191,14,FALSE))</f>
        <v>#N/A</v>
      </c>
      <c r="M20" s="4" t="e">
        <f>IF(COUNTIF('DB L1'!$B182:$B191,'Résultat équipe'!M$1)=1,VLOOKUP(M$1,'DB L1'!$B182:$O191,14,FALSE),VLOOKUP('Résultat équipe'!M$1,'DB L1'!$C182:$P191,14,FALSE))</f>
        <v>#N/A</v>
      </c>
      <c r="N20" s="4" t="e">
        <f>IF(COUNTIF('DB L1'!$B182:$B191,'Résultat équipe'!N$1)=1,VLOOKUP(N$1,'DB L1'!$B182:$O191,14,FALSE),VLOOKUP('Résultat équipe'!N$1,'DB L1'!$C182:$P191,14,FALSE))</f>
        <v>#N/A</v>
      </c>
      <c r="O20" s="4" t="e">
        <f>IF(COUNTIF('DB L1'!$B182:$B191,'Résultat équipe'!O$1)=1,VLOOKUP(O$1,'DB L1'!$B182:$O191,14,FALSE),VLOOKUP('Résultat équipe'!O$1,'DB L1'!$C182:$P191,14,FALSE))</f>
        <v>#N/A</v>
      </c>
      <c r="P20" s="4" t="e">
        <f>IF(COUNTIF('DB L1'!$B182:$B191,'Résultat équipe'!P$1)=1,VLOOKUP(P$1,'DB L1'!$B182:$O191,14,FALSE),VLOOKUP('Résultat équipe'!P$1,'DB L1'!$C182:$P191,14,FALSE))</f>
        <v>#N/A</v>
      </c>
      <c r="Q20" s="4" t="e">
        <f>IF(COUNTIF('DB L1'!$B182:$B191,'Résultat équipe'!Q$1)=1,VLOOKUP(Q$1,'DB L1'!$B182:$O191,14,FALSE),VLOOKUP('Résultat équipe'!Q$1,'DB L1'!$C182:$P191,14,FALSE))</f>
        <v>#N/A</v>
      </c>
      <c r="R20" s="4" t="e">
        <f>IF(COUNTIF('DB L1'!$B182:$B191,'Résultat équipe'!R$1)=1,VLOOKUP(R$1,'DB L1'!$B182:$O191,14,FALSE),VLOOKUP('Résultat équipe'!R$1,'DB L1'!$C182:$P191,14,FALSE))</f>
        <v>#N/A</v>
      </c>
      <c r="S20" s="4" t="e">
        <f>IF(COUNTIF('DB L1'!$B182:$B191,'Résultat équipe'!S$1)=1,VLOOKUP(S$1,'DB L1'!$B182:$O191,14,FALSE),VLOOKUP('Résultat équipe'!S$1,'DB L1'!$C182:$P191,14,FALSE))</f>
        <v>#N/A</v>
      </c>
      <c r="T20" s="4" t="e">
        <f>IF(COUNTIF('DB L1'!$B182:$B191,'Résultat équipe'!T$1)=1,VLOOKUP(T$1,'DB L1'!$B182:$O191,14,FALSE),VLOOKUP('Résultat équipe'!T$1,'DB L1'!$C182:$P191,14,FALSE))</f>
        <v>#N/A</v>
      </c>
      <c r="U20" s="4" t="e">
        <f>IF(COUNTIF('DB L1'!$B182:$B191,'Résultat équipe'!U$1)=1,VLOOKUP(U$1,'DB L1'!$B182:$O191,14,FALSE),VLOOKUP('Résultat équipe'!U$1,'DB L1'!$C182:$P191,14,FALSE))</f>
        <v>#N/A</v>
      </c>
      <c r="W20" s="12">
        <v>19</v>
      </c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S20" s="12">
        <v>19</v>
      </c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</row>
    <row r="21" spans="1:65">
      <c r="A21" s="1">
        <v>20</v>
      </c>
      <c r="B21" s="4" t="e">
        <f>IF(COUNTIF('DB L1'!$B192:$B201,'Résultat équipe'!B$1)=1,VLOOKUP(B$1,'DB L1'!$B192:$O201,14,FALSE),VLOOKUP('Résultat équipe'!B$1,'DB L1'!$C192:$P201,14,FALSE))</f>
        <v>#N/A</v>
      </c>
      <c r="C21" s="4" t="e">
        <f>IF(COUNTIF('DB L1'!$B192:$B201,'Résultat équipe'!C$1)=1,VLOOKUP(C$1,'DB L1'!$B192:$O201,14,FALSE),VLOOKUP('Résultat équipe'!C$1,'DB L1'!$C192:$P201,14,FALSE))</f>
        <v>#N/A</v>
      </c>
      <c r="D21" s="4" t="e">
        <f>IF(COUNTIF('DB L1'!$B192:$B201,'Résultat équipe'!D$1)=1,VLOOKUP(D$1,'DB L1'!$B192:$O201,14,FALSE),VLOOKUP('Résultat équipe'!D$1,'DB L1'!$C192:$P201,14,FALSE))</f>
        <v>#N/A</v>
      </c>
      <c r="E21" s="4" t="e">
        <f>IF(COUNTIF('DB L1'!$B192:$B201,'Résultat équipe'!E$1)=1,VLOOKUP(E$1,'DB L1'!$B192:$O201,14,FALSE),VLOOKUP('Résultat équipe'!E$1,'DB L1'!$C192:$P201,14,FALSE))</f>
        <v>#N/A</v>
      </c>
      <c r="F21" s="4" t="e">
        <f>IF(COUNTIF('DB L1'!$B192:$B201,'Résultat équipe'!F$1)=1,VLOOKUP(F$1,'DB L1'!$B192:$O201,14,FALSE),VLOOKUP('Résultat équipe'!F$1,'DB L1'!$C192:$P201,14,FALSE))</f>
        <v>#N/A</v>
      </c>
      <c r="G21" s="4" t="e">
        <f>IF(COUNTIF('DB L1'!$B192:$B201,'Résultat équipe'!G$1)=1,VLOOKUP(G$1,'DB L1'!$B192:$O201,14,FALSE),VLOOKUP('Résultat équipe'!G$1,'DB L1'!$C192:$P201,14,FALSE))</f>
        <v>#N/A</v>
      </c>
      <c r="H21" s="4" t="e">
        <f>IF(COUNTIF('DB L1'!$B192:$B201,'Résultat équipe'!H$1)=1,VLOOKUP(H$1,'DB L1'!$B192:$O201,14,FALSE),VLOOKUP('Résultat équipe'!H$1,'DB L1'!$C192:$P201,14,FALSE))</f>
        <v>#N/A</v>
      </c>
      <c r="I21" s="4" t="e">
        <f>IF(COUNTIF('DB L1'!$B192:$B201,'Résultat équipe'!I$1)=1,VLOOKUP(I$1,'DB L1'!$B192:$O201,14,FALSE),VLOOKUP('Résultat équipe'!I$1,'DB L1'!$C192:$P201,14,FALSE))</f>
        <v>#N/A</v>
      </c>
      <c r="J21" s="4" t="e">
        <f>IF(COUNTIF('DB L1'!$B192:$B201,'Résultat équipe'!J$1)=1,VLOOKUP(J$1,'DB L1'!$B192:$O201,14,FALSE),VLOOKUP('Résultat équipe'!J$1,'DB L1'!$C192:$P201,14,FALSE))</f>
        <v>#N/A</v>
      </c>
      <c r="K21" s="4" t="e">
        <f>IF(COUNTIF('DB L1'!$B192:$B201,'Résultat équipe'!K$1)=1,VLOOKUP(K$1,'DB L1'!$B192:$O201,14,FALSE),VLOOKUP('Résultat équipe'!K$1,'DB L1'!$C192:$P201,14,FALSE))</f>
        <v>#N/A</v>
      </c>
      <c r="L21" s="4" t="e">
        <f>IF(COUNTIF('DB L1'!$B192:$B201,'Résultat équipe'!L$1)=1,VLOOKUP(L$1,'DB L1'!$B192:$O201,14,FALSE),VLOOKUP('Résultat équipe'!L$1,'DB L1'!$C192:$P201,14,FALSE))</f>
        <v>#N/A</v>
      </c>
      <c r="M21" s="4" t="e">
        <f>IF(COUNTIF('DB L1'!$B192:$B201,'Résultat équipe'!M$1)=1,VLOOKUP(M$1,'DB L1'!$B192:$O201,14,FALSE),VLOOKUP('Résultat équipe'!M$1,'DB L1'!$C192:$P201,14,FALSE))</f>
        <v>#N/A</v>
      </c>
      <c r="N21" s="4" t="e">
        <f>IF(COUNTIF('DB L1'!$B192:$B201,'Résultat équipe'!N$1)=1,VLOOKUP(N$1,'DB L1'!$B192:$O201,14,FALSE),VLOOKUP('Résultat équipe'!N$1,'DB L1'!$C192:$P201,14,FALSE))</f>
        <v>#N/A</v>
      </c>
      <c r="O21" s="4" t="e">
        <f>IF(COUNTIF('DB L1'!$B192:$B201,'Résultat équipe'!O$1)=1,VLOOKUP(O$1,'DB L1'!$B192:$O201,14,FALSE),VLOOKUP('Résultat équipe'!O$1,'DB L1'!$C192:$P201,14,FALSE))</f>
        <v>#N/A</v>
      </c>
      <c r="P21" s="4" t="e">
        <f>IF(COUNTIF('DB L1'!$B192:$B201,'Résultat équipe'!P$1)=1,VLOOKUP(P$1,'DB L1'!$B192:$O201,14,FALSE),VLOOKUP('Résultat équipe'!P$1,'DB L1'!$C192:$P201,14,FALSE))</f>
        <v>#N/A</v>
      </c>
      <c r="Q21" s="4" t="e">
        <f>IF(COUNTIF('DB L1'!$B192:$B201,'Résultat équipe'!Q$1)=1,VLOOKUP(Q$1,'DB L1'!$B192:$O201,14,FALSE),VLOOKUP('Résultat équipe'!Q$1,'DB L1'!$C192:$P201,14,FALSE))</f>
        <v>#N/A</v>
      </c>
      <c r="R21" s="4" t="e">
        <f>IF(COUNTIF('DB L1'!$B192:$B201,'Résultat équipe'!R$1)=1,VLOOKUP(R$1,'DB L1'!$B192:$O201,14,FALSE),VLOOKUP('Résultat équipe'!R$1,'DB L1'!$C192:$P201,14,FALSE))</f>
        <v>#N/A</v>
      </c>
      <c r="S21" s="4" t="e">
        <f>IF(COUNTIF('DB L1'!$B192:$B201,'Résultat équipe'!S$1)=1,VLOOKUP(S$1,'DB L1'!$B192:$O201,14,FALSE),VLOOKUP('Résultat équipe'!S$1,'DB L1'!$C192:$P201,14,FALSE))</f>
        <v>#N/A</v>
      </c>
      <c r="T21" s="4" t="e">
        <f>IF(COUNTIF('DB L1'!$B192:$B201,'Résultat équipe'!T$1)=1,VLOOKUP(T$1,'DB L1'!$B192:$O201,14,FALSE),VLOOKUP('Résultat équipe'!T$1,'DB L1'!$C192:$P201,14,FALSE))</f>
        <v>#N/A</v>
      </c>
      <c r="U21" s="4" t="e">
        <f>IF(COUNTIF('DB L1'!$B192:$B201,'Résultat équipe'!U$1)=1,VLOOKUP(U$1,'DB L1'!$B192:$O201,14,FALSE),VLOOKUP('Résultat équipe'!U$1,'DB L1'!$C192:$P201,14,FALSE))</f>
        <v>#N/A</v>
      </c>
      <c r="W21" s="12">
        <v>20</v>
      </c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S21" s="12">
        <v>20</v>
      </c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</row>
    <row r="22" spans="1:65">
      <c r="A22" s="1">
        <v>21</v>
      </c>
      <c r="B22" s="4" t="e">
        <f>IF(COUNTIF('DB L1'!$B202:$B211,'Résultat équipe'!B$1)=1,VLOOKUP(B$1,'DB L1'!$B202:$O211,14,FALSE),VLOOKUP('Résultat équipe'!B$1,'DB L1'!$C202:$P211,14,FALSE))</f>
        <v>#N/A</v>
      </c>
      <c r="C22" s="4" t="e">
        <f>IF(COUNTIF('DB L1'!$B202:$B211,'Résultat équipe'!C$1)=1,VLOOKUP(C$1,'DB L1'!$B202:$O211,14,FALSE),VLOOKUP('Résultat équipe'!C$1,'DB L1'!$C202:$P211,14,FALSE))</f>
        <v>#N/A</v>
      </c>
      <c r="D22" s="4" t="e">
        <f>IF(COUNTIF('DB L1'!$B202:$B211,'Résultat équipe'!D$1)=1,VLOOKUP(D$1,'DB L1'!$B202:$O211,14,FALSE),VLOOKUP('Résultat équipe'!D$1,'DB L1'!$C202:$P211,14,FALSE))</f>
        <v>#N/A</v>
      </c>
      <c r="E22" s="4" t="e">
        <f>IF(COUNTIF('DB L1'!$B202:$B211,'Résultat équipe'!E$1)=1,VLOOKUP(E$1,'DB L1'!$B202:$O211,14,FALSE),VLOOKUP('Résultat équipe'!E$1,'DB L1'!$C202:$P211,14,FALSE))</f>
        <v>#N/A</v>
      </c>
      <c r="F22" s="4" t="e">
        <f>IF(COUNTIF('DB L1'!$B202:$B211,'Résultat équipe'!F$1)=1,VLOOKUP(F$1,'DB L1'!$B202:$O211,14,FALSE),VLOOKUP('Résultat équipe'!F$1,'DB L1'!$C202:$P211,14,FALSE))</f>
        <v>#N/A</v>
      </c>
      <c r="G22" s="4" t="e">
        <f>IF(COUNTIF('DB L1'!$B202:$B211,'Résultat équipe'!G$1)=1,VLOOKUP(G$1,'DB L1'!$B202:$O211,14,FALSE),VLOOKUP('Résultat équipe'!G$1,'DB L1'!$C202:$P211,14,FALSE))</f>
        <v>#N/A</v>
      </c>
      <c r="H22" s="4" t="e">
        <f>IF(COUNTIF('DB L1'!$B202:$B211,'Résultat équipe'!H$1)=1,VLOOKUP(H$1,'DB L1'!$B202:$O211,14,FALSE),VLOOKUP('Résultat équipe'!H$1,'DB L1'!$C202:$P211,14,FALSE))</f>
        <v>#N/A</v>
      </c>
      <c r="I22" s="4" t="e">
        <f>IF(COUNTIF('DB L1'!$B202:$B211,'Résultat équipe'!I$1)=1,VLOOKUP(I$1,'DB L1'!$B202:$O211,14,FALSE),VLOOKUP('Résultat équipe'!I$1,'DB L1'!$C202:$P211,14,FALSE))</f>
        <v>#N/A</v>
      </c>
      <c r="J22" s="4" t="e">
        <f>IF(COUNTIF('DB L1'!$B202:$B211,'Résultat équipe'!J$1)=1,VLOOKUP(J$1,'DB L1'!$B202:$O211,14,FALSE),VLOOKUP('Résultat équipe'!J$1,'DB L1'!$C202:$P211,14,FALSE))</f>
        <v>#N/A</v>
      </c>
      <c r="K22" s="4" t="e">
        <f>IF(COUNTIF('DB L1'!$B202:$B211,'Résultat équipe'!K$1)=1,VLOOKUP(K$1,'DB L1'!$B202:$O211,14,FALSE),VLOOKUP('Résultat équipe'!K$1,'DB L1'!$C202:$P211,14,FALSE))</f>
        <v>#N/A</v>
      </c>
      <c r="L22" s="4" t="e">
        <f>IF(COUNTIF('DB L1'!$B202:$B211,'Résultat équipe'!L$1)=1,VLOOKUP(L$1,'DB L1'!$B202:$O211,14,FALSE),VLOOKUP('Résultat équipe'!L$1,'DB L1'!$C202:$P211,14,FALSE))</f>
        <v>#N/A</v>
      </c>
      <c r="M22" s="4" t="e">
        <f>IF(COUNTIF('DB L1'!$B202:$B211,'Résultat équipe'!M$1)=1,VLOOKUP(M$1,'DB L1'!$B202:$O211,14,FALSE),VLOOKUP('Résultat équipe'!M$1,'DB L1'!$C202:$P211,14,FALSE))</f>
        <v>#N/A</v>
      </c>
      <c r="N22" s="4" t="e">
        <f>IF(COUNTIF('DB L1'!$B202:$B211,'Résultat équipe'!N$1)=1,VLOOKUP(N$1,'DB L1'!$B202:$O211,14,FALSE),VLOOKUP('Résultat équipe'!N$1,'DB L1'!$C202:$P211,14,FALSE))</f>
        <v>#N/A</v>
      </c>
      <c r="O22" s="4" t="e">
        <f>IF(COUNTIF('DB L1'!$B202:$B211,'Résultat équipe'!O$1)=1,VLOOKUP(O$1,'DB L1'!$B202:$O211,14,FALSE),VLOOKUP('Résultat équipe'!O$1,'DB L1'!$C202:$P211,14,FALSE))</f>
        <v>#N/A</v>
      </c>
      <c r="P22" s="4" t="e">
        <f>IF(COUNTIF('DB L1'!$B202:$B211,'Résultat équipe'!P$1)=1,VLOOKUP(P$1,'DB L1'!$B202:$O211,14,FALSE),VLOOKUP('Résultat équipe'!P$1,'DB L1'!$C202:$P211,14,FALSE))</f>
        <v>#N/A</v>
      </c>
      <c r="Q22" s="4" t="e">
        <f>IF(COUNTIF('DB L1'!$B202:$B211,'Résultat équipe'!Q$1)=1,VLOOKUP(Q$1,'DB L1'!$B202:$O211,14,FALSE),VLOOKUP('Résultat équipe'!Q$1,'DB L1'!$C202:$P211,14,FALSE))</f>
        <v>#N/A</v>
      </c>
      <c r="R22" s="4" t="e">
        <f>IF(COUNTIF('DB L1'!$B202:$B211,'Résultat équipe'!R$1)=1,VLOOKUP(R$1,'DB L1'!$B202:$O211,14,FALSE),VLOOKUP('Résultat équipe'!R$1,'DB L1'!$C202:$P211,14,FALSE))</f>
        <v>#N/A</v>
      </c>
      <c r="S22" s="4" t="e">
        <f>IF(COUNTIF('DB L1'!$B202:$B211,'Résultat équipe'!S$1)=1,VLOOKUP(S$1,'DB L1'!$B202:$O211,14,FALSE),VLOOKUP('Résultat équipe'!S$1,'DB L1'!$C202:$P211,14,FALSE))</f>
        <v>#N/A</v>
      </c>
      <c r="T22" s="4" t="e">
        <f>IF(COUNTIF('DB L1'!$B202:$B211,'Résultat équipe'!T$1)=1,VLOOKUP(T$1,'DB L1'!$B202:$O211,14,FALSE),VLOOKUP('Résultat équipe'!T$1,'DB L1'!$C202:$P211,14,FALSE))</f>
        <v>#N/A</v>
      </c>
      <c r="U22" s="4" t="e">
        <f>IF(COUNTIF('DB L1'!$B202:$B211,'Résultat équipe'!U$1)=1,VLOOKUP(U$1,'DB L1'!$B202:$O211,14,FALSE),VLOOKUP('Résultat équipe'!U$1,'DB L1'!$C202:$P211,14,FALSE))</f>
        <v>#N/A</v>
      </c>
      <c r="W22" s="12">
        <v>21</v>
      </c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S22" s="12">
        <v>21</v>
      </c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</row>
    <row r="23" spans="1:65">
      <c r="A23" s="1">
        <v>22</v>
      </c>
      <c r="B23" s="4" t="e">
        <f>IF(COUNTIF('DB L1'!$B212:$B221,'Résultat équipe'!B$1)=1,VLOOKUP(B$1,'DB L1'!$B212:$O221,14,FALSE),VLOOKUP('Résultat équipe'!B$1,'DB L1'!$C212:$P221,14,FALSE))</f>
        <v>#N/A</v>
      </c>
      <c r="C23" s="4" t="e">
        <f>IF(COUNTIF('DB L1'!$B212:$B221,'Résultat équipe'!C$1)=1,VLOOKUP(C$1,'DB L1'!$B212:$O221,14,FALSE),VLOOKUP('Résultat équipe'!C$1,'DB L1'!$C212:$P221,14,FALSE))</f>
        <v>#N/A</v>
      </c>
      <c r="D23" s="4" t="e">
        <f>IF(COUNTIF('DB L1'!$B212:$B221,'Résultat équipe'!D$1)=1,VLOOKUP(D$1,'DB L1'!$B212:$O221,14,FALSE),VLOOKUP('Résultat équipe'!D$1,'DB L1'!$C212:$P221,14,FALSE))</f>
        <v>#N/A</v>
      </c>
      <c r="E23" s="4" t="e">
        <f>IF(COUNTIF('DB L1'!$B212:$B221,'Résultat équipe'!E$1)=1,VLOOKUP(E$1,'DB L1'!$B212:$O221,14,FALSE),VLOOKUP('Résultat équipe'!E$1,'DB L1'!$C212:$P221,14,FALSE))</f>
        <v>#N/A</v>
      </c>
      <c r="F23" s="4" t="e">
        <f>IF(COUNTIF('DB L1'!$B212:$B221,'Résultat équipe'!F$1)=1,VLOOKUP(F$1,'DB L1'!$B212:$O221,14,FALSE),VLOOKUP('Résultat équipe'!F$1,'DB L1'!$C212:$P221,14,FALSE))</f>
        <v>#N/A</v>
      </c>
      <c r="G23" s="4" t="e">
        <f>IF(COUNTIF('DB L1'!$B212:$B221,'Résultat équipe'!G$1)=1,VLOOKUP(G$1,'DB L1'!$B212:$O221,14,FALSE),VLOOKUP('Résultat équipe'!G$1,'DB L1'!$C212:$P221,14,FALSE))</f>
        <v>#N/A</v>
      </c>
      <c r="H23" s="4" t="e">
        <f>IF(COUNTIF('DB L1'!$B212:$B221,'Résultat équipe'!H$1)=1,VLOOKUP(H$1,'DB L1'!$B212:$O221,14,FALSE),VLOOKUP('Résultat équipe'!H$1,'DB L1'!$C212:$P221,14,FALSE))</f>
        <v>#N/A</v>
      </c>
      <c r="I23" s="4" t="e">
        <f>IF(COUNTIF('DB L1'!$B212:$B221,'Résultat équipe'!I$1)=1,VLOOKUP(I$1,'DB L1'!$B212:$O221,14,FALSE),VLOOKUP('Résultat équipe'!I$1,'DB L1'!$C212:$P221,14,FALSE))</f>
        <v>#N/A</v>
      </c>
      <c r="J23" s="4" t="e">
        <f>IF(COUNTIF('DB L1'!$B212:$B221,'Résultat équipe'!J$1)=1,VLOOKUP(J$1,'DB L1'!$B212:$O221,14,FALSE),VLOOKUP('Résultat équipe'!J$1,'DB L1'!$C212:$P221,14,FALSE))</f>
        <v>#N/A</v>
      </c>
      <c r="K23" s="4" t="e">
        <f>IF(COUNTIF('DB L1'!$B212:$B221,'Résultat équipe'!K$1)=1,VLOOKUP(K$1,'DB L1'!$B212:$O221,14,FALSE),VLOOKUP('Résultat équipe'!K$1,'DB L1'!$C212:$P221,14,FALSE))</f>
        <v>#N/A</v>
      </c>
      <c r="L23" s="4" t="e">
        <f>IF(COUNTIF('DB L1'!$B212:$B221,'Résultat équipe'!L$1)=1,VLOOKUP(L$1,'DB L1'!$B212:$O221,14,FALSE),VLOOKUP('Résultat équipe'!L$1,'DB L1'!$C212:$P221,14,FALSE))</f>
        <v>#N/A</v>
      </c>
      <c r="M23" s="4" t="e">
        <f>IF(COUNTIF('DB L1'!$B212:$B221,'Résultat équipe'!M$1)=1,VLOOKUP(M$1,'DB L1'!$B212:$O221,14,FALSE),VLOOKUP('Résultat équipe'!M$1,'DB L1'!$C212:$P221,14,FALSE))</f>
        <v>#N/A</v>
      </c>
      <c r="N23" s="4" t="e">
        <f>IF(COUNTIF('DB L1'!$B212:$B221,'Résultat équipe'!N$1)=1,VLOOKUP(N$1,'DB L1'!$B212:$O221,14,FALSE),VLOOKUP('Résultat équipe'!N$1,'DB L1'!$C212:$P221,14,FALSE))</f>
        <v>#N/A</v>
      </c>
      <c r="O23" s="4" t="e">
        <f>IF(COUNTIF('DB L1'!$B212:$B221,'Résultat équipe'!O$1)=1,VLOOKUP(O$1,'DB L1'!$B212:$O221,14,FALSE),VLOOKUP('Résultat équipe'!O$1,'DB L1'!$C212:$P221,14,FALSE))</f>
        <v>#N/A</v>
      </c>
      <c r="P23" s="4" t="e">
        <f>IF(COUNTIF('DB L1'!$B212:$B221,'Résultat équipe'!P$1)=1,VLOOKUP(P$1,'DB L1'!$B212:$O221,14,FALSE),VLOOKUP('Résultat équipe'!P$1,'DB L1'!$C212:$P221,14,FALSE))</f>
        <v>#N/A</v>
      </c>
      <c r="Q23" s="4" t="e">
        <f>IF(COUNTIF('DB L1'!$B212:$B221,'Résultat équipe'!Q$1)=1,VLOOKUP(Q$1,'DB L1'!$B212:$O221,14,FALSE),VLOOKUP('Résultat équipe'!Q$1,'DB L1'!$C212:$P221,14,FALSE))</f>
        <v>#N/A</v>
      </c>
      <c r="R23" s="4" t="e">
        <f>IF(COUNTIF('DB L1'!$B212:$B221,'Résultat équipe'!R$1)=1,VLOOKUP(R$1,'DB L1'!$B212:$O221,14,FALSE),VLOOKUP('Résultat équipe'!R$1,'DB L1'!$C212:$P221,14,FALSE))</f>
        <v>#N/A</v>
      </c>
      <c r="S23" s="4" t="e">
        <f>IF(COUNTIF('DB L1'!$B212:$B221,'Résultat équipe'!S$1)=1,VLOOKUP(S$1,'DB L1'!$B212:$O221,14,FALSE),VLOOKUP('Résultat équipe'!S$1,'DB L1'!$C212:$P221,14,FALSE))</f>
        <v>#N/A</v>
      </c>
      <c r="T23" s="4" t="e">
        <f>IF(COUNTIF('DB L1'!$B212:$B221,'Résultat équipe'!T$1)=1,VLOOKUP(T$1,'DB L1'!$B212:$O221,14,FALSE),VLOOKUP('Résultat équipe'!T$1,'DB L1'!$C212:$P221,14,FALSE))</f>
        <v>#N/A</v>
      </c>
      <c r="U23" s="4" t="e">
        <f>IF(COUNTIF('DB L1'!$B212:$B221,'Résultat équipe'!U$1)=1,VLOOKUP(U$1,'DB L1'!$B212:$O221,14,FALSE),VLOOKUP('Résultat équipe'!U$1,'DB L1'!$C212:$P221,14,FALSE))</f>
        <v>#N/A</v>
      </c>
      <c r="W23" s="12">
        <v>22</v>
      </c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S23" s="12">
        <v>22</v>
      </c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</row>
    <row r="24" spans="1:65">
      <c r="A24" s="1">
        <v>23</v>
      </c>
      <c r="B24" s="4" t="e">
        <f>IF(COUNTIF('DB L1'!$B222:$B231,'Résultat équipe'!B$1)=1,VLOOKUP(B$1,'DB L1'!$B222:$O231,14,FALSE),VLOOKUP('Résultat équipe'!B$1,'DB L1'!$C222:$P231,14,FALSE))</f>
        <v>#N/A</v>
      </c>
      <c r="C24" s="4" t="e">
        <f>IF(COUNTIF('DB L1'!$B222:$B231,'Résultat équipe'!C$1)=1,VLOOKUP(C$1,'DB L1'!$B222:$O231,14,FALSE),VLOOKUP('Résultat équipe'!C$1,'DB L1'!$C222:$P231,14,FALSE))</f>
        <v>#N/A</v>
      </c>
      <c r="D24" s="4" t="e">
        <f>IF(COUNTIF('DB L1'!$B222:$B231,'Résultat équipe'!D$1)=1,VLOOKUP(D$1,'DB L1'!$B222:$O231,14,FALSE),VLOOKUP('Résultat équipe'!D$1,'DB L1'!$C222:$P231,14,FALSE))</f>
        <v>#N/A</v>
      </c>
      <c r="E24" s="4" t="e">
        <f>IF(COUNTIF('DB L1'!$B222:$B231,'Résultat équipe'!E$1)=1,VLOOKUP(E$1,'DB L1'!$B222:$O231,14,FALSE),VLOOKUP('Résultat équipe'!E$1,'DB L1'!$C222:$P231,14,FALSE))</f>
        <v>#N/A</v>
      </c>
      <c r="F24" s="4" t="e">
        <f>IF(COUNTIF('DB L1'!$B222:$B231,'Résultat équipe'!F$1)=1,VLOOKUP(F$1,'DB L1'!$B222:$O231,14,FALSE),VLOOKUP('Résultat équipe'!F$1,'DB L1'!$C222:$P231,14,FALSE))</f>
        <v>#N/A</v>
      </c>
      <c r="G24" s="4" t="e">
        <f>IF(COUNTIF('DB L1'!$B222:$B231,'Résultat équipe'!G$1)=1,VLOOKUP(G$1,'DB L1'!$B222:$O231,14,FALSE),VLOOKUP('Résultat équipe'!G$1,'DB L1'!$C222:$P231,14,FALSE))</f>
        <v>#N/A</v>
      </c>
      <c r="H24" s="4" t="e">
        <f>IF(COUNTIF('DB L1'!$B222:$B231,'Résultat équipe'!H$1)=1,VLOOKUP(H$1,'DB L1'!$B222:$O231,14,FALSE),VLOOKUP('Résultat équipe'!H$1,'DB L1'!$C222:$P231,14,FALSE))</f>
        <v>#N/A</v>
      </c>
      <c r="I24" s="4" t="e">
        <f>IF(COUNTIF('DB L1'!$B222:$B231,'Résultat équipe'!I$1)=1,VLOOKUP(I$1,'DB L1'!$B222:$O231,14,FALSE),VLOOKUP('Résultat équipe'!I$1,'DB L1'!$C222:$P231,14,FALSE))</f>
        <v>#N/A</v>
      </c>
      <c r="J24" s="4" t="e">
        <f>IF(COUNTIF('DB L1'!$B222:$B231,'Résultat équipe'!J$1)=1,VLOOKUP(J$1,'DB L1'!$B222:$O231,14,FALSE),VLOOKUP('Résultat équipe'!J$1,'DB L1'!$C222:$P231,14,FALSE))</f>
        <v>#N/A</v>
      </c>
      <c r="K24" s="4" t="e">
        <f>IF(COUNTIF('DB L1'!$B222:$B231,'Résultat équipe'!K$1)=1,VLOOKUP(K$1,'DB L1'!$B222:$O231,14,FALSE),VLOOKUP('Résultat équipe'!K$1,'DB L1'!$C222:$P231,14,FALSE))</f>
        <v>#N/A</v>
      </c>
      <c r="L24" s="4" t="e">
        <f>IF(COUNTIF('DB L1'!$B222:$B231,'Résultat équipe'!L$1)=1,VLOOKUP(L$1,'DB L1'!$B222:$O231,14,FALSE),VLOOKUP('Résultat équipe'!L$1,'DB L1'!$C222:$P231,14,FALSE))</f>
        <v>#N/A</v>
      </c>
      <c r="M24" s="4" t="e">
        <f>IF(COUNTIF('DB L1'!$B222:$B231,'Résultat équipe'!M$1)=1,VLOOKUP(M$1,'DB L1'!$B222:$O231,14,FALSE),VLOOKUP('Résultat équipe'!M$1,'DB L1'!$C222:$P231,14,FALSE))</f>
        <v>#N/A</v>
      </c>
      <c r="N24" s="4" t="e">
        <f>IF(COUNTIF('DB L1'!$B222:$B231,'Résultat équipe'!N$1)=1,VLOOKUP(N$1,'DB L1'!$B222:$O231,14,FALSE),VLOOKUP('Résultat équipe'!N$1,'DB L1'!$C222:$P231,14,FALSE))</f>
        <v>#N/A</v>
      </c>
      <c r="O24" s="4" t="e">
        <f>IF(COUNTIF('DB L1'!$B222:$B231,'Résultat équipe'!O$1)=1,VLOOKUP(O$1,'DB L1'!$B222:$O231,14,FALSE),VLOOKUP('Résultat équipe'!O$1,'DB L1'!$C222:$P231,14,FALSE))</f>
        <v>#N/A</v>
      </c>
      <c r="P24" s="4" t="e">
        <f>IF(COUNTIF('DB L1'!$B222:$B231,'Résultat équipe'!P$1)=1,VLOOKUP(P$1,'DB L1'!$B222:$O231,14,FALSE),VLOOKUP('Résultat équipe'!P$1,'DB L1'!$C222:$P231,14,FALSE))</f>
        <v>#N/A</v>
      </c>
      <c r="Q24" s="4" t="e">
        <f>IF(COUNTIF('DB L1'!$B222:$B231,'Résultat équipe'!Q$1)=1,VLOOKUP(Q$1,'DB L1'!$B222:$O231,14,FALSE),VLOOKUP('Résultat équipe'!Q$1,'DB L1'!$C222:$P231,14,FALSE))</f>
        <v>#N/A</v>
      </c>
      <c r="R24" s="4" t="e">
        <f>IF(COUNTIF('DB L1'!$B222:$B231,'Résultat équipe'!R$1)=1,VLOOKUP(R$1,'DB L1'!$B222:$O231,14,FALSE),VLOOKUP('Résultat équipe'!R$1,'DB L1'!$C222:$P231,14,FALSE))</f>
        <v>#N/A</v>
      </c>
      <c r="S24" s="4" t="e">
        <f>IF(COUNTIF('DB L1'!$B222:$B231,'Résultat équipe'!S$1)=1,VLOOKUP(S$1,'DB L1'!$B222:$O231,14,FALSE),VLOOKUP('Résultat équipe'!S$1,'DB L1'!$C222:$P231,14,FALSE))</f>
        <v>#N/A</v>
      </c>
      <c r="T24" s="4" t="e">
        <f>IF(COUNTIF('DB L1'!$B222:$B231,'Résultat équipe'!T$1)=1,VLOOKUP(T$1,'DB L1'!$B222:$O231,14,FALSE),VLOOKUP('Résultat équipe'!T$1,'DB L1'!$C222:$P231,14,FALSE))</f>
        <v>#N/A</v>
      </c>
      <c r="U24" s="4" t="e">
        <f>IF(COUNTIF('DB L1'!$B222:$B231,'Résultat équipe'!U$1)=1,VLOOKUP(U$1,'DB L1'!$B222:$O231,14,FALSE),VLOOKUP('Résultat équipe'!U$1,'DB L1'!$C222:$P231,14,FALSE))</f>
        <v>#N/A</v>
      </c>
      <c r="W24" s="12">
        <v>23</v>
      </c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S24" s="12">
        <v>23</v>
      </c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</row>
    <row r="25" spans="1:65">
      <c r="A25" s="1">
        <v>24</v>
      </c>
      <c r="B25" s="4" t="e">
        <f>IF(COUNTIF('DB L1'!$B232:$B241,'Résultat équipe'!B$1)=1,VLOOKUP(B$1,'DB L1'!$B232:$O241,14,FALSE),VLOOKUP('Résultat équipe'!B$1,'DB L1'!$C232:$P241,14,FALSE))</f>
        <v>#N/A</v>
      </c>
      <c r="C25" s="4" t="e">
        <f>IF(COUNTIF('DB L1'!$B232:$B241,'Résultat équipe'!C$1)=1,VLOOKUP(C$1,'DB L1'!$B232:$O241,14,FALSE),VLOOKUP('Résultat équipe'!C$1,'DB L1'!$C232:$P241,14,FALSE))</f>
        <v>#N/A</v>
      </c>
      <c r="D25" s="4" t="e">
        <f>IF(COUNTIF('DB L1'!$B232:$B241,'Résultat équipe'!D$1)=1,VLOOKUP(D$1,'DB L1'!$B232:$O241,14,FALSE),VLOOKUP('Résultat équipe'!D$1,'DB L1'!$C232:$P241,14,FALSE))</f>
        <v>#N/A</v>
      </c>
      <c r="E25" s="4" t="e">
        <f>IF(COUNTIF('DB L1'!$B232:$B241,'Résultat équipe'!E$1)=1,VLOOKUP(E$1,'DB L1'!$B232:$O241,14,FALSE),VLOOKUP('Résultat équipe'!E$1,'DB L1'!$C232:$P241,14,FALSE))</f>
        <v>#N/A</v>
      </c>
      <c r="F25" s="4" t="e">
        <f>IF(COUNTIF('DB L1'!$B232:$B241,'Résultat équipe'!F$1)=1,VLOOKUP(F$1,'DB L1'!$B232:$O241,14,FALSE),VLOOKUP('Résultat équipe'!F$1,'DB L1'!$C232:$P241,14,FALSE))</f>
        <v>#N/A</v>
      </c>
      <c r="G25" s="4" t="e">
        <f>IF(COUNTIF('DB L1'!$B232:$B241,'Résultat équipe'!G$1)=1,VLOOKUP(G$1,'DB L1'!$B232:$O241,14,FALSE),VLOOKUP('Résultat équipe'!G$1,'DB L1'!$C232:$P241,14,FALSE))</f>
        <v>#N/A</v>
      </c>
      <c r="H25" s="4" t="e">
        <f>IF(COUNTIF('DB L1'!$B232:$B241,'Résultat équipe'!H$1)=1,VLOOKUP(H$1,'DB L1'!$B232:$O241,14,FALSE),VLOOKUP('Résultat équipe'!H$1,'DB L1'!$C232:$P241,14,FALSE))</f>
        <v>#N/A</v>
      </c>
      <c r="I25" s="4" t="e">
        <f>IF(COUNTIF('DB L1'!$B232:$B241,'Résultat équipe'!I$1)=1,VLOOKUP(I$1,'DB L1'!$B232:$O241,14,FALSE),VLOOKUP('Résultat équipe'!I$1,'DB L1'!$C232:$P241,14,FALSE))</f>
        <v>#N/A</v>
      </c>
      <c r="J25" s="4" t="e">
        <f>IF(COUNTIF('DB L1'!$B232:$B241,'Résultat équipe'!J$1)=1,VLOOKUP(J$1,'DB L1'!$B232:$O241,14,FALSE),VLOOKUP('Résultat équipe'!J$1,'DB L1'!$C232:$P241,14,FALSE))</f>
        <v>#N/A</v>
      </c>
      <c r="K25" s="4" t="e">
        <f>IF(COUNTIF('DB L1'!$B232:$B241,'Résultat équipe'!K$1)=1,VLOOKUP(K$1,'DB L1'!$B232:$O241,14,FALSE),VLOOKUP('Résultat équipe'!K$1,'DB L1'!$C232:$P241,14,FALSE))</f>
        <v>#N/A</v>
      </c>
      <c r="L25" s="4" t="e">
        <f>IF(COUNTIF('DB L1'!$B232:$B241,'Résultat équipe'!L$1)=1,VLOOKUP(L$1,'DB L1'!$B232:$O241,14,FALSE),VLOOKUP('Résultat équipe'!L$1,'DB L1'!$C232:$P241,14,FALSE))</f>
        <v>#N/A</v>
      </c>
      <c r="M25" s="4" t="e">
        <f>IF(COUNTIF('DB L1'!$B232:$B241,'Résultat équipe'!M$1)=1,VLOOKUP(M$1,'DB L1'!$B232:$O241,14,FALSE),VLOOKUP('Résultat équipe'!M$1,'DB L1'!$C232:$P241,14,FALSE))</f>
        <v>#N/A</v>
      </c>
      <c r="N25" s="4" t="e">
        <f>IF(COUNTIF('DB L1'!$B232:$B241,'Résultat équipe'!N$1)=1,VLOOKUP(N$1,'DB L1'!$B232:$O241,14,FALSE),VLOOKUP('Résultat équipe'!N$1,'DB L1'!$C232:$P241,14,FALSE))</f>
        <v>#N/A</v>
      </c>
      <c r="O25" s="4" t="e">
        <f>IF(COUNTIF('DB L1'!$B232:$B241,'Résultat équipe'!O$1)=1,VLOOKUP(O$1,'DB L1'!$B232:$O241,14,FALSE),VLOOKUP('Résultat équipe'!O$1,'DB L1'!$C232:$P241,14,FALSE))</f>
        <v>#N/A</v>
      </c>
      <c r="P25" s="4" t="e">
        <f>IF(COUNTIF('DB L1'!$B232:$B241,'Résultat équipe'!P$1)=1,VLOOKUP(P$1,'DB L1'!$B232:$O241,14,FALSE),VLOOKUP('Résultat équipe'!P$1,'DB L1'!$C232:$P241,14,FALSE))</f>
        <v>#N/A</v>
      </c>
      <c r="Q25" s="4" t="e">
        <f>IF(COUNTIF('DB L1'!$B232:$B241,'Résultat équipe'!Q$1)=1,VLOOKUP(Q$1,'DB L1'!$B232:$O241,14,FALSE),VLOOKUP('Résultat équipe'!Q$1,'DB L1'!$C232:$P241,14,FALSE))</f>
        <v>#N/A</v>
      </c>
      <c r="R25" s="4" t="e">
        <f>IF(COUNTIF('DB L1'!$B232:$B241,'Résultat équipe'!R$1)=1,VLOOKUP(R$1,'DB L1'!$B232:$O241,14,FALSE),VLOOKUP('Résultat équipe'!R$1,'DB L1'!$C232:$P241,14,FALSE))</f>
        <v>#N/A</v>
      </c>
      <c r="S25" s="4" t="e">
        <f>IF(COUNTIF('DB L1'!$B232:$B241,'Résultat équipe'!S$1)=1,VLOOKUP(S$1,'DB L1'!$B232:$O241,14,FALSE),VLOOKUP('Résultat équipe'!S$1,'DB L1'!$C232:$P241,14,FALSE))</f>
        <v>#N/A</v>
      </c>
      <c r="T25" s="4" t="e">
        <f>IF(COUNTIF('DB L1'!$B232:$B241,'Résultat équipe'!T$1)=1,VLOOKUP(T$1,'DB L1'!$B232:$O241,14,FALSE),VLOOKUP('Résultat équipe'!T$1,'DB L1'!$C232:$P241,14,FALSE))</f>
        <v>#N/A</v>
      </c>
      <c r="U25" s="4" t="e">
        <f>IF(COUNTIF('DB L1'!$B232:$B241,'Résultat équipe'!U$1)=1,VLOOKUP(U$1,'DB L1'!$B232:$O241,14,FALSE),VLOOKUP('Résultat équipe'!U$1,'DB L1'!$C232:$P241,14,FALSE))</f>
        <v>#N/A</v>
      </c>
      <c r="W25" s="12">
        <v>24</v>
      </c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S25" s="12">
        <v>24</v>
      </c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</row>
    <row r="26" spans="1:65">
      <c r="A26" s="1">
        <v>25</v>
      </c>
      <c r="B26" s="4" t="e">
        <f>IF(COUNTIF('DB L1'!$B242:$B251,'Résultat équipe'!B$1)=1,VLOOKUP(B$1,'DB L1'!$B242:$O251,14,FALSE),VLOOKUP('Résultat équipe'!B$1,'DB L1'!$C242:$P251,14,FALSE))</f>
        <v>#N/A</v>
      </c>
      <c r="C26" s="4" t="e">
        <f>IF(COUNTIF('DB L1'!$B242:$B251,'Résultat équipe'!C$1)=1,VLOOKUP(C$1,'DB L1'!$B242:$O251,14,FALSE),VLOOKUP('Résultat équipe'!C$1,'DB L1'!$C242:$P251,14,FALSE))</f>
        <v>#N/A</v>
      </c>
      <c r="D26" s="4" t="e">
        <f>IF(COUNTIF('DB L1'!$B242:$B251,'Résultat équipe'!D$1)=1,VLOOKUP(D$1,'DB L1'!$B242:$O251,14,FALSE),VLOOKUP('Résultat équipe'!D$1,'DB L1'!$C242:$P251,14,FALSE))</f>
        <v>#N/A</v>
      </c>
      <c r="E26" s="4" t="e">
        <f>IF(COUNTIF('DB L1'!$B242:$B251,'Résultat équipe'!E$1)=1,VLOOKUP(E$1,'DB L1'!$B242:$O251,14,FALSE),VLOOKUP('Résultat équipe'!E$1,'DB L1'!$C242:$P251,14,FALSE))</f>
        <v>#N/A</v>
      </c>
      <c r="F26" s="4" t="e">
        <f>IF(COUNTIF('DB L1'!$B242:$B251,'Résultat équipe'!F$1)=1,VLOOKUP(F$1,'DB L1'!$B242:$O251,14,FALSE),VLOOKUP('Résultat équipe'!F$1,'DB L1'!$C242:$P251,14,FALSE))</f>
        <v>#N/A</v>
      </c>
      <c r="G26" s="4" t="e">
        <f>IF(COUNTIF('DB L1'!$B242:$B251,'Résultat équipe'!G$1)=1,VLOOKUP(G$1,'DB L1'!$B242:$O251,14,FALSE),VLOOKUP('Résultat équipe'!G$1,'DB L1'!$C242:$P251,14,FALSE))</f>
        <v>#N/A</v>
      </c>
      <c r="H26" s="4" t="e">
        <f>IF(COUNTIF('DB L1'!$B242:$B251,'Résultat équipe'!H$1)=1,VLOOKUP(H$1,'DB L1'!$B242:$O251,14,FALSE),VLOOKUP('Résultat équipe'!H$1,'DB L1'!$C242:$P251,14,FALSE))</f>
        <v>#N/A</v>
      </c>
      <c r="I26" s="4" t="e">
        <f>IF(COUNTIF('DB L1'!$B242:$B251,'Résultat équipe'!I$1)=1,VLOOKUP(I$1,'DB L1'!$B242:$O251,14,FALSE),VLOOKUP('Résultat équipe'!I$1,'DB L1'!$C242:$P251,14,FALSE))</f>
        <v>#N/A</v>
      </c>
      <c r="J26" s="4" t="e">
        <f>IF(COUNTIF('DB L1'!$B242:$B251,'Résultat équipe'!J$1)=1,VLOOKUP(J$1,'DB L1'!$B242:$O251,14,FALSE),VLOOKUP('Résultat équipe'!J$1,'DB L1'!$C242:$P251,14,FALSE))</f>
        <v>#N/A</v>
      </c>
      <c r="K26" s="4" t="e">
        <f>IF(COUNTIF('DB L1'!$B242:$B251,'Résultat équipe'!K$1)=1,VLOOKUP(K$1,'DB L1'!$B242:$O251,14,FALSE),VLOOKUP('Résultat équipe'!K$1,'DB L1'!$C242:$P251,14,FALSE))</f>
        <v>#N/A</v>
      </c>
      <c r="L26" s="4" t="e">
        <f>IF(COUNTIF('DB L1'!$B242:$B251,'Résultat équipe'!L$1)=1,VLOOKUP(L$1,'DB L1'!$B242:$O251,14,FALSE),VLOOKUP('Résultat équipe'!L$1,'DB L1'!$C242:$P251,14,FALSE))</f>
        <v>#N/A</v>
      </c>
      <c r="M26" s="4" t="e">
        <f>IF(COUNTIF('DB L1'!$B242:$B251,'Résultat équipe'!M$1)=1,VLOOKUP(M$1,'DB L1'!$B242:$O251,14,FALSE),VLOOKUP('Résultat équipe'!M$1,'DB L1'!$C242:$P251,14,FALSE))</f>
        <v>#N/A</v>
      </c>
      <c r="N26" s="4" t="e">
        <f>IF(COUNTIF('DB L1'!$B242:$B251,'Résultat équipe'!N$1)=1,VLOOKUP(N$1,'DB L1'!$B242:$O251,14,FALSE),VLOOKUP('Résultat équipe'!N$1,'DB L1'!$C242:$P251,14,FALSE))</f>
        <v>#N/A</v>
      </c>
      <c r="O26" s="4" t="e">
        <f>IF(COUNTIF('DB L1'!$B242:$B251,'Résultat équipe'!O$1)=1,VLOOKUP(O$1,'DB L1'!$B242:$O251,14,FALSE),VLOOKUP('Résultat équipe'!O$1,'DB L1'!$C242:$P251,14,FALSE))</f>
        <v>#N/A</v>
      </c>
      <c r="P26" s="4" t="e">
        <f>IF(COUNTIF('DB L1'!$B242:$B251,'Résultat équipe'!P$1)=1,VLOOKUP(P$1,'DB L1'!$B242:$O251,14,FALSE),VLOOKUP('Résultat équipe'!P$1,'DB L1'!$C242:$P251,14,FALSE))</f>
        <v>#N/A</v>
      </c>
      <c r="Q26" s="4" t="e">
        <f>IF(COUNTIF('DB L1'!$B242:$B251,'Résultat équipe'!Q$1)=1,VLOOKUP(Q$1,'DB L1'!$B242:$O251,14,FALSE),VLOOKUP('Résultat équipe'!Q$1,'DB L1'!$C242:$P251,14,FALSE))</f>
        <v>#N/A</v>
      </c>
      <c r="R26" s="4" t="e">
        <f>IF(COUNTIF('DB L1'!$B242:$B251,'Résultat équipe'!R$1)=1,VLOOKUP(R$1,'DB L1'!$B242:$O251,14,FALSE),VLOOKUP('Résultat équipe'!R$1,'DB L1'!$C242:$P251,14,FALSE))</f>
        <v>#N/A</v>
      </c>
      <c r="S26" s="4" t="e">
        <f>IF(COUNTIF('DB L1'!$B242:$B251,'Résultat équipe'!S$1)=1,VLOOKUP(S$1,'DB L1'!$B242:$O251,14,FALSE),VLOOKUP('Résultat équipe'!S$1,'DB L1'!$C242:$P251,14,FALSE))</f>
        <v>#N/A</v>
      </c>
      <c r="T26" s="4" t="e">
        <f>IF(COUNTIF('DB L1'!$B242:$B251,'Résultat équipe'!T$1)=1,VLOOKUP(T$1,'DB L1'!$B242:$O251,14,FALSE),VLOOKUP('Résultat équipe'!T$1,'DB L1'!$C242:$P251,14,FALSE))</f>
        <v>#N/A</v>
      </c>
      <c r="U26" s="4" t="e">
        <f>IF(COUNTIF('DB L1'!$B242:$B251,'Résultat équipe'!U$1)=1,VLOOKUP(U$1,'DB L1'!$B242:$O251,14,FALSE),VLOOKUP('Résultat équipe'!U$1,'DB L1'!$C242:$P251,14,FALSE))</f>
        <v>#N/A</v>
      </c>
      <c r="W26" s="12">
        <v>25</v>
      </c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S26" s="12">
        <v>25</v>
      </c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</row>
    <row r="27" spans="1:65">
      <c r="A27" s="1">
        <v>26</v>
      </c>
      <c r="B27" s="4" t="e">
        <f>IF(COUNTIF('DB L1'!$B252:$B261,'Résultat équipe'!B$1)=1,VLOOKUP(B$1,'DB L1'!$B252:$O261,14,FALSE),VLOOKUP('Résultat équipe'!B$1,'DB L1'!$C252:$P261,14,FALSE))</f>
        <v>#N/A</v>
      </c>
      <c r="C27" s="4" t="e">
        <f>IF(COUNTIF('DB L1'!$B252:$B261,'Résultat équipe'!C$1)=1,VLOOKUP(C$1,'DB L1'!$B252:$O261,14,FALSE),VLOOKUP('Résultat équipe'!C$1,'DB L1'!$C252:$P261,14,FALSE))</f>
        <v>#N/A</v>
      </c>
      <c r="D27" s="4" t="e">
        <f>IF(COUNTIF('DB L1'!$B252:$B261,'Résultat équipe'!D$1)=1,VLOOKUP(D$1,'DB L1'!$B252:$O261,14,FALSE),VLOOKUP('Résultat équipe'!D$1,'DB L1'!$C252:$P261,14,FALSE))</f>
        <v>#N/A</v>
      </c>
      <c r="E27" s="4" t="e">
        <f>IF(COUNTIF('DB L1'!$B252:$B261,'Résultat équipe'!E$1)=1,VLOOKUP(E$1,'DB L1'!$B252:$O261,14,FALSE),VLOOKUP('Résultat équipe'!E$1,'DB L1'!$C252:$P261,14,FALSE))</f>
        <v>#N/A</v>
      </c>
      <c r="F27" s="4" t="e">
        <f>IF(COUNTIF('DB L1'!$B252:$B261,'Résultat équipe'!F$1)=1,VLOOKUP(F$1,'DB L1'!$B252:$O261,14,FALSE),VLOOKUP('Résultat équipe'!F$1,'DB L1'!$C252:$P261,14,FALSE))</f>
        <v>#N/A</v>
      </c>
      <c r="G27" s="4" t="e">
        <f>IF(COUNTIF('DB L1'!$B252:$B261,'Résultat équipe'!G$1)=1,VLOOKUP(G$1,'DB L1'!$B252:$O261,14,FALSE),VLOOKUP('Résultat équipe'!G$1,'DB L1'!$C252:$P261,14,FALSE))</f>
        <v>#N/A</v>
      </c>
      <c r="H27" s="4" t="e">
        <f>IF(COUNTIF('DB L1'!$B252:$B261,'Résultat équipe'!H$1)=1,VLOOKUP(H$1,'DB L1'!$B252:$O261,14,FALSE),VLOOKUP('Résultat équipe'!H$1,'DB L1'!$C252:$P261,14,FALSE))</f>
        <v>#N/A</v>
      </c>
      <c r="I27" s="4" t="e">
        <f>IF(COUNTIF('DB L1'!$B252:$B261,'Résultat équipe'!I$1)=1,VLOOKUP(I$1,'DB L1'!$B252:$O261,14,FALSE),VLOOKUP('Résultat équipe'!I$1,'DB L1'!$C252:$P261,14,FALSE))</f>
        <v>#N/A</v>
      </c>
      <c r="J27" s="4" t="e">
        <f>IF(COUNTIF('DB L1'!$B252:$B261,'Résultat équipe'!J$1)=1,VLOOKUP(J$1,'DB L1'!$B252:$O261,14,FALSE),VLOOKUP('Résultat équipe'!J$1,'DB L1'!$C252:$P261,14,FALSE))</f>
        <v>#N/A</v>
      </c>
      <c r="K27" s="4" t="e">
        <f>IF(COUNTIF('DB L1'!$B252:$B261,'Résultat équipe'!K$1)=1,VLOOKUP(K$1,'DB L1'!$B252:$O261,14,FALSE),VLOOKUP('Résultat équipe'!K$1,'DB L1'!$C252:$P261,14,FALSE))</f>
        <v>#N/A</v>
      </c>
      <c r="L27" s="4" t="e">
        <f>IF(COUNTIF('DB L1'!$B252:$B261,'Résultat équipe'!L$1)=1,VLOOKUP(L$1,'DB L1'!$B252:$O261,14,FALSE),VLOOKUP('Résultat équipe'!L$1,'DB L1'!$C252:$P261,14,FALSE))</f>
        <v>#N/A</v>
      </c>
      <c r="M27" s="4" t="e">
        <f>IF(COUNTIF('DB L1'!$B252:$B261,'Résultat équipe'!M$1)=1,VLOOKUP(M$1,'DB L1'!$B252:$O261,14,FALSE),VLOOKUP('Résultat équipe'!M$1,'DB L1'!$C252:$P261,14,FALSE))</f>
        <v>#N/A</v>
      </c>
      <c r="N27" s="4" t="e">
        <f>IF(COUNTIF('DB L1'!$B252:$B261,'Résultat équipe'!N$1)=1,VLOOKUP(N$1,'DB L1'!$B252:$O261,14,FALSE),VLOOKUP('Résultat équipe'!N$1,'DB L1'!$C252:$P261,14,FALSE))</f>
        <v>#N/A</v>
      </c>
      <c r="O27" s="4" t="e">
        <f>IF(COUNTIF('DB L1'!$B252:$B261,'Résultat équipe'!O$1)=1,VLOOKUP(O$1,'DB L1'!$B252:$O261,14,FALSE),VLOOKUP('Résultat équipe'!O$1,'DB L1'!$C252:$P261,14,FALSE))</f>
        <v>#N/A</v>
      </c>
      <c r="P27" s="4" t="e">
        <f>IF(COUNTIF('DB L1'!$B252:$B261,'Résultat équipe'!P$1)=1,VLOOKUP(P$1,'DB L1'!$B252:$O261,14,FALSE),VLOOKUP('Résultat équipe'!P$1,'DB L1'!$C252:$P261,14,FALSE))</f>
        <v>#N/A</v>
      </c>
      <c r="Q27" s="4" t="e">
        <f>IF(COUNTIF('DB L1'!$B252:$B261,'Résultat équipe'!Q$1)=1,VLOOKUP(Q$1,'DB L1'!$B252:$O261,14,FALSE),VLOOKUP('Résultat équipe'!Q$1,'DB L1'!$C252:$P261,14,FALSE))</f>
        <v>#N/A</v>
      </c>
      <c r="R27" s="4" t="e">
        <f>IF(COUNTIF('DB L1'!$B252:$B261,'Résultat équipe'!R$1)=1,VLOOKUP(R$1,'DB L1'!$B252:$O261,14,FALSE),VLOOKUP('Résultat équipe'!R$1,'DB L1'!$C252:$P261,14,FALSE))</f>
        <v>#N/A</v>
      </c>
      <c r="S27" s="4" t="e">
        <f>IF(COUNTIF('DB L1'!$B252:$B261,'Résultat équipe'!S$1)=1,VLOOKUP(S$1,'DB L1'!$B252:$O261,14,FALSE),VLOOKUP('Résultat équipe'!S$1,'DB L1'!$C252:$P261,14,FALSE))</f>
        <v>#N/A</v>
      </c>
      <c r="T27" s="4" t="e">
        <f>IF(COUNTIF('DB L1'!$B252:$B261,'Résultat équipe'!T$1)=1,VLOOKUP(T$1,'DB L1'!$B252:$O261,14,FALSE),VLOOKUP('Résultat équipe'!T$1,'DB L1'!$C252:$P261,14,FALSE))</f>
        <v>#N/A</v>
      </c>
      <c r="U27" s="4" t="e">
        <f>IF(COUNTIF('DB L1'!$B252:$B261,'Résultat équipe'!U$1)=1,VLOOKUP(U$1,'DB L1'!$B252:$O261,14,FALSE),VLOOKUP('Résultat équipe'!U$1,'DB L1'!$C252:$P261,14,FALSE))</f>
        <v>#N/A</v>
      </c>
      <c r="W27" s="12">
        <v>26</v>
      </c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S27" s="12">
        <v>26</v>
      </c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</row>
    <row r="28" spans="1:65">
      <c r="A28" s="1">
        <v>27</v>
      </c>
      <c r="B28" s="4" t="e">
        <f>IF(COUNTIF('DB L1'!$B262:$B271,'Résultat équipe'!B$1)=1,VLOOKUP(B$1,'DB L1'!$B262:$O271,14,FALSE),VLOOKUP('Résultat équipe'!B$1,'DB L1'!$C262:$P271,14,FALSE))</f>
        <v>#N/A</v>
      </c>
      <c r="C28" s="4" t="e">
        <f>IF(COUNTIF('DB L1'!$B262:$B271,'Résultat équipe'!C$1)=1,VLOOKUP(C$1,'DB L1'!$B262:$O271,14,FALSE),VLOOKUP('Résultat équipe'!C$1,'DB L1'!$C262:$P271,14,FALSE))</f>
        <v>#N/A</v>
      </c>
      <c r="D28" s="4" t="e">
        <f>IF(COUNTIF('DB L1'!$B262:$B271,'Résultat équipe'!D$1)=1,VLOOKUP(D$1,'DB L1'!$B262:$O271,14,FALSE),VLOOKUP('Résultat équipe'!D$1,'DB L1'!$C262:$P271,14,FALSE))</f>
        <v>#N/A</v>
      </c>
      <c r="E28" s="4" t="e">
        <f>IF(COUNTIF('DB L1'!$B262:$B271,'Résultat équipe'!E$1)=1,VLOOKUP(E$1,'DB L1'!$B262:$O271,14,FALSE),VLOOKUP('Résultat équipe'!E$1,'DB L1'!$C262:$P271,14,FALSE))</f>
        <v>#N/A</v>
      </c>
      <c r="F28" s="4" t="e">
        <f>IF(COUNTIF('DB L1'!$B262:$B271,'Résultat équipe'!F$1)=1,VLOOKUP(F$1,'DB L1'!$B262:$O271,14,FALSE),VLOOKUP('Résultat équipe'!F$1,'DB L1'!$C262:$P271,14,FALSE))</f>
        <v>#N/A</v>
      </c>
      <c r="G28" s="4" t="e">
        <f>IF(COUNTIF('DB L1'!$B262:$B271,'Résultat équipe'!G$1)=1,VLOOKUP(G$1,'DB L1'!$B262:$O271,14,FALSE),VLOOKUP('Résultat équipe'!G$1,'DB L1'!$C262:$P271,14,FALSE))</f>
        <v>#N/A</v>
      </c>
      <c r="H28" s="4" t="e">
        <f>IF(COUNTIF('DB L1'!$B262:$B271,'Résultat équipe'!H$1)=1,VLOOKUP(H$1,'DB L1'!$B262:$O271,14,FALSE),VLOOKUP('Résultat équipe'!H$1,'DB L1'!$C262:$P271,14,FALSE))</f>
        <v>#N/A</v>
      </c>
      <c r="I28" s="4" t="e">
        <f>IF(COUNTIF('DB L1'!$B262:$B271,'Résultat équipe'!I$1)=1,VLOOKUP(I$1,'DB L1'!$B262:$O271,14,FALSE),VLOOKUP('Résultat équipe'!I$1,'DB L1'!$C262:$P271,14,FALSE))</f>
        <v>#N/A</v>
      </c>
      <c r="J28" s="4" t="e">
        <f>IF(COUNTIF('DB L1'!$B262:$B271,'Résultat équipe'!J$1)=1,VLOOKUP(J$1,'DB L1'!$B262:$O271,14,FALSE),VLOOKUP('Résultat équipe'!J$1,'DB L1'!$C262:$P271,14,FALSE))</f>
        <v>#N/A</v>
      </c>
      <c r="K28" s="4" t="e">
        <f>IF(COUNTIF('DB L1'!$B262:$B271,'Résultat équipe'!K$1)=1,VLOOKUP(K$1,'DB L1'!$B262:$O271,14,FALSE),VLOOKUP('Résultat équipe'!K$1,'DB L1'!$C262:$P271,14,FALSE))</f>
        <v>#N/A</v>
      </c>
      <c r="L28" s="4" t="e">
        <f>IF(COUNTIF('DB L1'!$B262:$B271,'Résultat équipe'!L$1)=1,VLOOKUP(L$1,'DB L1'!$B262:$O271,14,FALSE),VLOOKUP('Résultat équipe'!L$1,'DB L1'!$C262:$P271,14,FALSE))</f>
        <v>#N/A</v>
      </c>
      <c r="M28" s="4" t="e">
        <f>IF(COUNTIF('DB L1'!$B262:$B271,'Résultat équipe'!M$1)=1,VLOOKUP(M$1,'DB L1'!$B262:$O271,14,FALSE),VLOOKUP('Résultat équipe'!M$1,'DB L1'!$C262:$P271,14,FALSE))</f>
        <v>#N/A</v>
      </c>
      <c r="N28" s="4" t="e">
        <f>IF(COUNTIF('DB L1'!$B262:$B271,'Résultat équipe'!N$1)=1,VLOOKUP(N$1,'DB L1'!$B262:$O271,14,FALSE),VLOOKUP('Résultat équipe'!N$1,'DB L1'!$C262:$P271,14,FALSE))</f>
        <v>#N/A</v>
      </c>
      <c r="O28" s="4" t="e">
        <f>IF(COUNTIF('DB L1'!$B262:$B271,'Résultat équipe'!O$1)=1,VLOOKUP(O$1,'DB L1'!$B262:$O271,14,FALSE),VLOOKUP('Résultat équipe'!O$1,'DB L1'!$C262:$P271,14,FALSE))</f>
        <v>#N/A</v>
      </c>
      <c r="P28" s="4" t="e">
        <f>IF(COUNTIF('DB L1'!$B262:$B271,'Résultat équipe'!P$1)=1,VLOOKUP(P$1,'DB L1'!$B262:$O271,14,FALSE),VLOOKUP('Résultat équipe'!P$1,'DB L1'!$C262:$P271,14,FALSE))</f>
        <v>#N/A</v>
      </c>
      <c r="Q28" s="4" t="e">
        <f>IF(COUNTIF('DB L1'!$B262:$B271,'Résultat équipe'!Q$1)=1,VLOOKUP(Q$1,'DB L1'!$B262:$O271,14,FALSE),VLOOKUP('Résultat équipe'!Q$1,'DB L1'!$C262:$P271,14,FALSE))</f>
        <v>#N/A</v>
      </c>
      <c r="R28" s="4" t="e">
        <f>IF(COUNTIF('DB L1'!$B262:$B271,'Résultat équipe'!R$1)=1,VLOOKUP(R$1,'DB L1'!$B262:$O271,14,FALSE),VLOOKUP('Résultat équipe'!R$1,'DB L1'!$C262:$P271,14,FALSE))</f>
        <v>#N/A</v>
      </c>
      <c r="S28" s="4" t="e">
        <f>IF(COUNTIF('DB L1'!$B262:$B271,'Résultat équipe'!S$1)=1,VLOOKUP(S$1,'DB L1'!$B262:$O271,14,FALSE),VLOOKUP('Résultat équipe'!S$1,'DB L1'!$C262:$P271,14,FALSE))</f>
        <v>#N/A</v>
      </c>
      <c r="T28" s="4" t="e">
        <f>IF(COUNTIF('DB L1'!$B262:$B271,'Résultat équipe'!T$1)=1,VLOOKUP(T$1,'DB L1'!$B262:$O271,14,FALSE),VLOOKUP('Résultat équipe'!T$1,'DB L1'!$C262:$P271,14,FALSE))</f>
        <v>#N/A</v>
      </c>
      <c r="U28" s="4" t="e">
        <f>IF(COUNTIF('DB L1'!$B262:$B271,'Résultat équipe'!U$1)=1,VLOOKUP(U$1,'DB L1'!$B262:$O271,14,FALSE),VLOOKUP('Résultat équipe'!U$1,'DB L1'!$C262:$P271,14,FALSE))</f>
        <v>#N/A</v>
      </c>
      <c r="W28" s="12">
        <v>27</v>
      </c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S28" s="12">
        <v>27</v>
      </c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</row>
    <row r="29" spans="1:65">
      <c r="A29" s="1">
        <v>28</v>
      </c>
      <c r="B29" s="4" t="e">
        <f>IF(COUNTIF('DB L1'!$B272:$B281,'Résultat équipe'!B$1)=1,VLOOKUP(B$1,'DB L1'!$B272:$O281,14,FALSE),VLOOKUP('Résultat équipe'!B$1,'DB L1'!$C272:$P281,14,FALSE))</f>
        <v>#N/A</v>
      </c>
      <c r="C29" s="4" t="e">
        <f>IF(COUNTIF('DB L1'!$B272:$B281,'Résultat équipe'!C$1)=1,VLOOKUP(C$1,'DB L1'!$B272:$O281,14,FALSE),VLOOKUP('Résultat équipe'!C$1,'DB L1'!$C272:$P281,14,FALSE))</f>
        <v>#N/A</v>
      </c>
      <c r="D29" s="4" t="e">
        <f>IF(COUNTIF('DB L1'!$B272:$B281,'Résultat équipe'!D$1)=1,VLOOKUP(D$1,'DB L1'!$B272:$O281,14,FALSE),VLOOKUP('Résultat équipe'!D$1,'DB L1'!$C272:$P281,14,FALSE))</f>
        <v>#N/A</v>
      </c>
      <c r="E29" s="4" t="e">
        <f>IF(COUNTIF('DB L1'!$B272:$B281,'Résultat équipe'!E$1)=1,VLOOKUP(E$1,'DB L1'!$B272:$O281,14,FALSE),VLOOKUP('Résultat équipe'!E$1,'DB L1'!$C272:$P281,14,FALSE))</f>
        <v>#N/A</v>
      </c>
      <c r="F29" s="4" t="e">
        <f>IF(COUNTIF('DB L1'!$B272:$B281,'Résultat équipe'!F$1)=1,VLOOKUP(F$1,'DB L1'!$B272:$O281,14,FALSE),VLOOKUP('Résultat équipe'!F$1,'DB L1'!$C272:$P281,14,FALSE))</f>
        <v>#N/A</v>
      </c>
      <c r="G29" s="4" t="e">
        <f>IF(COUNTIF('DB L1'!$B272:$B281,'Résultat équipe'!G$1)=1,VLOOKUP(G$1,'DB L1'!$B272:$O281,14,FALSE),VLOOKUP('Résultat équipe'!G$1,'DB L1'!$C272:$P281,14,FALSE))</f>
        <v>#N/A</v>
      </c>
      <c r="H29" s="4" t="e">
        <f>IF(COUNTIF('DB L1'!$B272:$B281,'Résultat équipe'!H$1)=1,VLOOKUP(H$1,'DB L1'!$B272:$O281,14,FALSE),VLOOKUP('Résultat équipe'!H$1,'DB L1'!$C272:$P281,14,FALSE))</f>
        <v>#N/A</v>
      </c>
      <c r="I29" s="4" t="e">
        <f>IF(COUNTIF('DB L1'!$B272:$B281,'Résultat équipe'!I$1)=1,VLOOKUP(I$1,'DB L1'!$B272:$O281,14,FALSE),VLOOKUP('Résultat équipe'!I$1,'DB L1'!$C272:$P281,14,FALSE))</f>
        <v>#N/A</v>
      </c>
      <c r="J29" s="4" t="e">
        <f>IF(COUNTIF('DB L1'!$B272:$B281,'Résultat équipe'!J$1)=1,VLOOKUP(J$1,'DB L1'!$B272:$O281,14,FALSE),VLOOKUP('Résultat équipe'!J$1,'DB L1'!$C272:$P281,14,FALSE))</f>
        <v>#N/A</v>
      </c>
      <c r="K29" s="4" t="e">
        <f>IF(COUNTIF('DB L1'!$B272:$B281,'Résultat équipe'!K$1)=1,VLOOKUP(K$1,'DB L1'!$B272:$O281,14,FALSE),VLOOKUP('Résultat équipe'!K$1,'DB L1'!$C272:$P281,14,FALSE))</f>
        <v>#N/A</v>
      </c>
      <c r="L29" s="4" t="e">
        <f>IF(COUNTIF('DB L1'!$B272:$B281,'Résultat équipe'!L$1)=1,VLOOKUP(L$1,'DB L1'!$B272:$O281,14,FALSE),VLOOKUP('Résultat équipe'!L$1,'DB L1'!$C272:$P281,14,FALSE))</f>
        <v>#N/A</v>
      </c>
      <c r="M29" s="4" t="e">
        <f>IF(COUNTIF('DB L1'!$B272:$B281,'Résultat équipe'!M$1)=1,VLOOKUP(M$1,'DB L1'!$B272:$O281,14,FALSE),VLOOKUP('Résultat équipe'!M$1,'DB L1'!$C272:$P281,14,FALSE))</f>
        <v>#N/A</v>
      </c>
      <c r="N29" s="4" t="e">
        <f>IF(COUNTIF('DB L1'!$B272:$B281,'Résultat équipe'!N$1)=1,VLOOKUP(N$1,'DB L1'!$B272:$O281,14,FALSE),VLOOKUP('Résultat équipe'!N$1,'DB L1'!$C272:$P281,14,FALSE))</f>
        <v>#N/A</v>
      </c>
      <c r="O29" s="4" t="e">
        <f>IF(COUNTIF('DB L1'!$B272:$B281,'Résultat équipe'!O$1)=1,VLOOKUP(O$1,'DB L1'!$B272:$O281,14,FALSE),VLOOKUP('Résultat équipe'!O$1,'DB L1'!$C272:$P281,14,FALSE))</f>
        <v>#N/A</v>
      </c>
      <c r="P29" s="4" t="e">
        <f>IF(COUNTIF('DB L1'!$B272:$B281,'Résultat équipe'!P$1)=1,VLOOKUP(P$1,'DB L1'!$B272:$O281,14,FALSE),VLOOKUP('Résultat équipe'!P$1,'DB L1'!$C272:$P281,14,FALSE))</f>
        <v>#N/A</v>
      </c>
      <c r="Q29" s="4" t="e">
        <f>IF(COUNTIF('DB L1'!$B272:$B281,'Résultat équipe'!Q$1)=1,VLOOKUP(Q$1,'DB L1'!$B272:$O281,14,FALSE),VLOOKUP('Résultat équipe'!Q$1,'DB L1'!$C272:$P281,14,FALSE))</f>
        <v>#N/A</v>
      </c>
      <c r="R29" s="4" t="e">
        <f>IF(COUNTIF('DB L1'!$B272:$B281,'Résultat équipe'!R$1)=1,VLOOKUP(R$1,'DB L1'!$B272:$O281,14,FALSE),VLOOKUP('Résultat équipe'!R$1,'DB L1'!$C272:$P281,14,FALSE))</f>
        <v>#N/A</v>
      </c>
      <c r="S29" s="4" t="e">
        <f>IF(COUNTIF('DB L1'!$B272:$B281,'Résultat équipe'!S$1)=1,VLOOKUP(S$1,'DB L1'!$B272:$O281,14,FALSE),VLOOKUP('Résultat équipe'!S$1,'DB L1'!$C272:$P281,14,FALSE))</f>
        <v>#N/A</v>
      </c>
      <c r="T29" s="4" t="e">
        <f>IF(COUNTIF('DB L1'!$B272:$B281,'Résultat équipe'!T$1)=1,VLOOKUP(T$1,'DB L1'!$B272:$O281,14,FALSE),VLOOKUP('Résultat équipe'!T$1,'DB L1'!$C272:$P281,14,FALSE))</f>
        <v>#N/A</v>
      </c>
      <c r="U29" s="4" t="e">
        <f>IF(COUNTIF('DB L1'!$B272:$B281,'Résultat équipe'!U$1)=1,VLOOKUP(U$1,'DB L1'!$B272:$O281,14,FALSE),VLOOKUP('Résultat équipe'!U$1,'DB L1'!$C272:$P281,14,FALSE))</f>
        <v>#N/A</v>
      </c>
      <c r="W29" s="12">
        <v>28</v>
      </c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S29" s="12">
        <v>28</v>
      </c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</row>
    <row r="30" spans="1:65">
      <c r="A30" s="1">
        <v>29</v>
      </c>
      <c r="B30" s="4" t="e">
        <f>IF(COUNTIF('DB L1'!$B282:$B291,'Résultat équipe'!B$1)=1,VLOOKUP(B$1,'DB L1'!$B282:$O291,14,FALSE),VLOOKUP('Résultat équipe'!B$1,'DB L1'!$C282:$P291,14,FALSE))</f>
        <v>#N/A</v>
      </c>
      <c r="C30" s="4" t="e">
        <f>IF(COUNTIF('DB L1'!$B282:$B291,'Résultat équipe'!C$1)=1,VLOOKUP(C$1,'DB L1'!$B282:$O291,14,FALSE),VLOOKUP('Résultat équipe'!C$1,'DB L1'!$C282:$P291,14,FALSE))</f>
        <v>#N/A</v>
      </c>
      <c r="D30" s="4" t="e">
        <f>IF(COUNTIF('DB L1'!$B282:$B291,'Résultat équipe'!D$1)=1,VLOOKUP(D$1,'DB L1'!$B282:$O291,14,FALSE),VLOOKUP('Résultat équipe'!D$1,'DB L1'!$C282:$P291,14,FALSE))</f>
        <v>#N/A</v>
      </c>
      <c r="E30" s="4" t="e">
        <f>IF(COUNTIF('DB L1'!$B282:$B291,'Résultat équipe'!E$1)=1,VLOOKUP(E$1,'DB L1'!$B282:$O291,14,FALSE),VLOOKUP('Résultat équipe'!E$1,'DB L1'!$C282:$P291,14,FALSE))</f>
        <v>#N/A</v>
      </c>
      <c r="F30" s="4" t="e">
        <f>IF(COUNTIF('DB L1'!$B282:$B291,'Résultat équipe'!F$1)=1,VLOOKUP(F$1,'DB L1'!$B282:$O291,14,FALSE),VLOOKUP('Résultat équipe'!F$1,'DB L1'!$C282:$P291,14,FALSE))</f>
        <v>#N/A</v>
      </c>
      <c r="G30" s="4" t="e">
        <f>IF(COUNTIF('DB L1'!$B282:$B291,'Résultat équipe'!G$1)=1,VLOOKUP(G$1,'DB L1'!$B282:$O291,14,FALSE),VLOOKUP('Résultat équipe'!G$1,'DB L1'!$C282:$P291,14,FALSE))</f>
        <v>#N/A</v>
      </c>
      <c r="H30" s="4" t="e">
        <f>IF(COUNTIF('DB L1'!$B282:$B291,'Résultat équipe'!H$1)=1,VLOOKUP(H$1,'DB L1'!$B282:$O291,14,FALSE),VLOOKUP('Résultat équipe'!H$1,'DB L1'!$C282:$P291,14,FALSE))</f>
        <v>#N/A</v>
      </c>
      <c r="I30" s="4" t="e">
        <f>IF(COUNTIF('DB L1'!$B282:$B291,'Résultat équipe'!I$1)=1,VLOOKUP(I$1,'DB L1'!$B282:$O291,14,FALSE),VLOOKUP('Résultat équipe'!I$1,'DB L1'!$C282:$P291,14,FALSE))</f>
        <v>#N/A</v>
      </c>
      <c r="J30" s="4" t="e">
        <f>IF(COUNTIF('DB L1'!$B282:$B291,'Résultat équipe'!J$1)=1,VLOOKUP(J$1,'DB L1'!$B282:$O291,14,FALSE),VLOOKUP('Résultat équipe'!J$1,'DB L1'!$C282:$P291,14,FALSE))</f>
        <v>#N/A</v>
      </c>
      <c r="K30" s="4" t="e">
        <f>IF(COUNTIF('DB L1'!$B282:$B291,'Résultat équipe'!K$1)=1,VLOOKUP(K$1,'DB L1'!$B282:$O291,14,FALSE),VLOOKUP('Résultat équipe'!K$1,'DB L1'!$C282:$P291,14,FALSE))</f>
        <v>#N/A</v>
      </c>
      <c r="L30" s="4" t="e">
        <f>IF(COUNTIF('DB L1'!$B282:$B291,'Résultat équipe'!L$1)=1,VLOOKUP(L$1,'DB L1'!$B282:$O291,14,FALSE),VLOOKUP('Résultat équipe'!L$1,'DB L1'!$C282:$P291,14,FALSE))</f>
        <v>#N/A</v>
      </c>
      <c r="M30" s="4" t="e">
        <f>IF(COUNTIF('DB L1'!$B282:$B291,'Résultat équipe'!M$1)=1,VLOOKUP(M$1,'DB L1'!$B282:$O291,14,FALSE),VLOOKUP('Résultat équipe'!M$1,'DB L1'!$C282:$P291,14,FALSE))</f>
        <v>#N/A</v>
      </c>
      <c r="N30" s="4" t="e">
        <f>IF(COUNTIF('DB L1'!$B282:$B291,'Résultat équipe'!N$1)=1,VLOOKUP(N$1,'DB L1'!$B282:$O291,14,FALSE),VLOOKUP('Résultat équipe'!N$1,'DB L1'!$C282:$P291,14,FALSE))</f>
        <v>#N/A</v>
      </c>
      <c r="O30" s="4" t="e">
        <f>IF(COUNTIF('DB L1'!$B282:$B291,'Résultat équipe'!O$1)=1,VLOOKUP(O$1,'DB L1'!$B282:$O291,14,FALSE),VLOOKUP('Résultat équipe'!O$1,'DB L1'!$C282:$P291,14,FALSE))</f>
        <v>#N/A</v>
      </c>
      <c r="P30" s="4" t="e">
        <f>IF(COUNTIF('DB L1'!$B282:$B291,'Résultat équipe'!P$1)=1,VLOOKUP(P$1,'DB L1'!$B282:$O291,14,FALSE),VLOOKUP('Résultat équipe'!P$1,'DB L1'!$C282:$P291,14,FALSE))</f>
        <v>#N/A</v>
      </c>
      <c r="Q30" s="4" t="e">
        <f>IF(COUNTIF('DB L1'!$B282:$B291,'Résultat équipe'!Q$1)=1,VLOOKUP(Q$1,'DB L1'!$B282:$O291,14,FALSE),VLOOKUP('Résultat équipe'!Q$1,'DB L1'!$C282:$P291,14,FALSE))</f>
        <v>#N/A</v>
      </c>
      <c r="R30" s="4" t="e">
        <f>IF(COUNTIF('DB L1'!$B282:$B291,'Résultat équipe'!R$1)=1,VLOOKUP(R$1,'DB L1'!$B282:$O291,14,FALSE),VLOOKUP('Résultat équipe'!R$1,'DB L1'!$C282:$P291,14,FALSE))</f>
        <v>#N/A</v>
      </c>
      <c r="S30" s="4" t="e">
        <f>IF(COUNTIF('DB L1'!$B282:$B291,'Résultat équipe'!S$1)=1,VLOOKUP(S$1,'DB L1'!$B282:$O291,14,FALSE),VLOOKUP('Résultat équipe'!S$1,'DB L1'!$C282:$P291,14,FALSE))</f>
        <v>#N/A</v>
      </c>
      <c r="T30" s="4" t="e">
        <f>IF(COUNTIF('DB L1'!$B282:$B291,'Résultat équipe'!T$1)=1,VLOOKUP(T$1,'DB L1'!$B282:$O291,14,FALSE),VLOOKUP('Résultat équipe'!T$1,'DB L1'!$C282:$P291,14,FALSE))</f>
        <v>#N/A</v>
      </c>
      <c r="U30" s="4" t="e">
        <f>IF(COUNTIF('DB L1'!$B282:$B291,'Résultat équipe'!U$1)=1,VLOOKUP(U$1,'DB L1'!$B282:$O291,14,FALSE),VLOOKUP('Résultat équipe'!U$1,'DB L1'!$C282:$P291,14,FALSE))</f>
        <v>#N/A</v>
      </c>
      <c r="W30" s="12">
        <v>29</v>
      </c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S30" s="12">
        <v>29</v>
      </c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</row>
    <row r="31" spans="1:65">
      <c r="A31" s="1">
        <v>30</v>
      </c>
      <c r="B31" s="4" t="e">
        <f>IF(COUNTIF('DB L1'!$B292:$B301,'Résultat équipe'!B$1)=1,VLOOKUP(B$1,'DB L1'!$B292:$O301,14,FALSE),VLOOKUP('Résultat équipe'!B$1,'DB L1'!$C292:$P301,14,FALSE))</f>
        <v>#N/A</v>
      </c>
      <c r="C31" s="4" t="e">
        <f>IF(COUNTIF('DB L1'!$B292:$B301,'Résultat équipe'!C$1)=1,VLOOKUP(C$1,'DB L1'!$B292:$O301,14,FALSE),VLOOKUP('Résultat équipe'!C$1,'DB L1'!$C292:$P301,14,FALSE))</f>
        <v>#N/A</v>
      </c>
      <c r="D31" s="4" t="e">
        <f>IF(COUNTIF('DB L1'!$B292:$B301,'Résultat équipe'!D$1)=1,VLOOKUP(D$1,'DB L1'!$B292:$O301,14,FALSE),VLOOKUP('Résultat équipe'!D$1,'DB L1'!$C292:$P301,14,FALSE))</f>
        <v>#N/A</v>
      </c>
      <c r="E31" s="4" t="e">
        <f>IF(COUNTIF('DB L1'!$B292:$B301,'Résultat équipe'!E$1)=1,VLOOKUP(E$1,'DB L1'!$B292:$O301,14,FALSE),VLOOKUP('Résultat équipe'!E$1,'DB L1'!$C292:$P301,14,FALSE))</f>
        <v>#N/A</v>
      </c>
      <c r="F31" s="4" t="e">
        <f>IF(COUNTIF('DB L1'!$B292:$B301,'Résultat équipe'!F$1)=1,VLOOKUP(F$1,'DB L1'!$B292:$O301,14,FALSE),VLOOKUP('Résultat équipe'!F$1,'DB L1'!$C292:$P301,14,FALSE))</f>
        <v>#N/A</v>
      </c>
      <c r="G31" s="4" t="e">
        <f>IF(COUNTIF('DB L1'!$B292:$B301,'Résultat équipe'!G$1)=1,VLOOKUP(G$1,'DB L1'!$B292:$O301,14,FALSE),VLOOKUP('Résultat équipe'!G$1,'DB L1'!$C292:$P301,14,FALSE))</f>
        <v>#N/A</v>
      </c>
      <c r="H31" s="4" t="e">
        <f>IF(COUNTIF('DB L1'!$B292:$B301,'Résultat équipe'!H$1)=1,VLOOKUP(H$1,'DB L1'!$B292:$O301,14,FALSE),VLOOKUP('Résultat équipe'!H$1,'DB L1'!$C292:$P301,14,FALSE))</f>
        <v>#N/A</v>
      </c>
      <c r="I31" s="4" t="e">
        <f>IF(COUNTIF('DB L1'!$B292:$B301,'Résultat équipe'!I$1)=1,VLOOKUP(I$1,'DB L1'!$B292:$O301,14,FALSE),VLOOKUP('Résultat équipe'!I$1,'DB L1'!$C292:$P301,14,FALSE))</f>
        <v>#N/A</v>
      </c>
      <c r="J31" s="4" t="e">
        <f>IF(COUNTIF('DB L1'!$B292:$B301,'Résultat équipe'!J$1)=1,VLOOKUP(J$1,'DB L1'!$B292:$O301,14,FALSE),VLOOKUP('Résultat équipe'!J$1,'DB L1'!$C292:$P301,14,FALSE))</f>
        <v>#N/A</v>
      </c>
      <c r="K31" s="4" t="e">
        <f>IF(COUNTIF('DB L1'!$B292:$B301,'Résultat équipe'!K$1)=1,VLOOKUP(K$1,'DB L1'!$B292:$O301,14,FALSE),VLOOKUP('Résultat équipe'!K$1,'DB L1'!$C292:$P301,14,FALSE))</f>
        <v>#N/A</v>
      </c>
      <c r="L31" s="4" t="e">
        <f>IF(COUNTIF('DB L1'!$B292:$B301,'Résultat équipe'!L$1)=1,VLOOKUP(L$1,'DB L1'!$B292:$O301,14,FALSE),VLOOKUP('Résultat équipe'!L$1,'DB L1'!$C292:$P301,14,FALSE))</f>
        <v>#N/A</v>
      </c>
      <c r="M31" s="4" t="e">
        <f>IF(COUNTIF('DB L1'!$B292:$B301,'Résultat équipe'!M$1)=1,VLOOKUP(M$1,'DB L1'!$B292:$O301,14,FALSE),VLOOKUP('Résultat équipe'!M$1,'DB L1'!$C292:$P301,14,FALSE))</f>
        <v>#N/A</v>
      </c>
      <c r="N31" s="4" t="e">
        <f>IF(COUNTIF('DB L1'!$B292:$B301,'Résultat équipe'!N$1)=1,VLOOKUP(N$1,'DB L1'!$B292:$O301,14,FALSE),VLOOKUP('Résultat équipe'!N$1,'DB L1'!$C292:$P301,14,FALSE))</f>
        <v>#N/A</v>
      </c>
      <c r="O31" s="4" t="e">
        <f>IF(COUNTIF('DB L1'!$B292:$B301,'Résultat équipe'!O$1)=1,VLOOKUP(O$1,'DB L1'!$B292:$O301,14,FALSE),VLOOKUP('Résultat équipe'!O$1,'DB L1'!$C292:$P301,14,FALSE))</f>
        <v>#N/A</v>
      </c>
      <c r="P31" s="4" t="e">
        <f>IF(COUNTIF('DB L1'!$B292:$B301,'Résultat équipe'!P$1)=1,VLOOKUP(P$1,'DB L1'!$B292:$O301,14,FALSE),VLOOKUP('Résultat équipe'!P$1,'DB L1'!$C292:$P301,14,FALSE))</f>
        <v>#N/A</v>
      </c>
      <c r="Q31" s="4" t="e">
        <f>IF(COUNTIF('DB L1'!$B292:$B301,'Résultat équipe'!Q$1)=1,VLOOKUP(Q$1,'DB L1'!$B292:$O301,14,FALSE),VLOOKUP('Résultat équipe'!Q$1,'DB L1'!$C292:$P301,14,FALSE))</f>
        <v>#N/A</v>
      </c>
      <c r="R31" s="4" t="e">
        <f>IF(COUNTIF('DB L1'!$B292:$B301,'Résultat équipe'!R$1)=1,VLOOKUP(R$1,'DB L1'!$B292:$O301,14,FALSE),VLOOKUP('Résultat équipe'!R$1,'DB L1'!$C292:$P301,14,FALSE))</f>
        <v>#N/A</v>
      </c>
      <c r="S31" s="4" t="e">
        <f>IF(COUNTIF('DB L1'!$B292:$B301,'Résultat équipe'!S$1)=1,VLOOKUP(S$1,'DB L1'!$B292:$O301,14,FALSE),VLOOKUP('Résultat équipe'!S$1,'DB L1'!$C292:$P301,14,FALSE))</f>
        <v>#N/A</v>
      </c>
      <c r="T31" s="4" t="e">
        <f>IF(COUNTIF('DB L1'!$B292:$B301,'Résultat équipe'!T$1)=1,VLOOKUP(T$1,'DB L1'!$B292:$O301,14,FALSE),VLOOKUP('Résultat équipe'!T$1,'DB L1'!$C292:$P301,14,FALSE))</f>
        <v>#N/A</v>
      </c>
      <c r="U31" s="4" t="e">
        <f>IF(COUNTIF('DB L1'!$B292:$B301,'Résultat équipe'!U$1)=1,VLOOKUP(U$1,'DB L1'!$B292:$O301,14,FALSE),VLOOKUP('Résultat équipe'!U$1,'DB L1'!$C292:$P301,14,FALSE))</f>
        <v>#N/A</v>
      </c>
      <c r="W31" s="12">
        <v>30</v>
      </c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S31" s="12">
        <v>30</v>
      </c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</row>
    <row r="32" spans="1:65">
      <c r="A32" s="1">
        <v>31</v>
      </c>
      <c r="B32" s="4" t="e">
        <f>IF(COUNTIF('DB L1'!$B302:$B311,'Résultat équipe'!B$1)=1,VLOOKUP(B$1,'DB L1'!$B302:$O311,14,FALSE),VLOOKUP('Résultat équipe'!B$1,'DB L1'!$C302:$P311,14,FALSE))</f>
        <v>#N/A</v>
      </c>
      <c r="C32" s="4" t="e">
        <f>IF(COUNTIF('DB L1'!$B302:$B311,'Résultat équipe'!C$1)=1,VLOOKUP(C$1,'DB L1'!$B302:$O311,14,FALSE),VLOOKUP('Résultat équipe'!C$1,'DB L1'!$C302:$P311,14,FALSE))</f>
        <v>#N/A</v>
      </c>
      <c r="D32" s="4" t="e">
        <f>IF(COUNTIF('DB L1'!$B302:$B311,'Résultat équipe'!D$1)=1,VLOOKUP(D$1,'DB L1'!$B302:$O311,14,FALSE),VLOOKUP('Résultat équipe'!D$1,'DB L1'!$C302:$P311,14,FALSE))</f>
        <v>#N/A</v>
      </c>
      <c r="E32" s="4" t="e">
        <f>IF(COUNTIF('DB L1'!$B302:$B311,'Résultat équipe'!E$1)=1,VLOOKUP(E$1,'DB L1'!$B302:$O311,14,FALSE),VLOOKUP('Résultat équipe'!E$1,'DB L1'!$C302:$P311,14,FALSE))</f>
        <v>#N/A</v>
      </c>
      <c r="F32" s="4" t="e">
        <f>IF(COUNTIF('DB L1'!$B302:$B311,'Résultat équipe'!F$1)=1,VLOOKUP(F$1,'DB L1'!$B302:$O311,14,FALSE),VLOOKUP('Résultat équipe'!F$1,'DB L1'!$C302:$P311,14,FALSE))</f>
        <v>#N/A</v>
      </c>
      <c r="G32" s="4" t="e">
        <f>IF(COUNTIF('DB L1'!$B302:$B311,'Résultat équipe'!G$1)=1,VLOOKUP(G$1,'DB L1'!$B302:$O311,14,FALSE),VLOOKUP('Résultat équipe'!G$1,'DB L1'!$C302:$P311,14,FALSE))</f>
        <v>#N/A</v>
      </c>
      <c r="H32" s="4" t="e">
        <f>IF(COUNTIF('DB L1'!$B302:$B311,'Résultat équipe'!H$1)=1,VLOOKUP(H$1,'DB L1'!$B302:$O311,14,FALSE),VLOOKUP('Résultat équipe'!H$1,'DB L1'!$C302:$P311,14,FALSE))</f>
        <v>#N/A</v>
      </c>
      <c r="I32" s="4" t="e">
        <f>IF(COUNTIF('DB L1'!$B302:$B311,'Résultat équipe'!I$1)=1,VLOOKUP(I$1,'DB L1'!$B302:$O311,14,FALSE),VLOOKUP('Résultat équipe'!I$1,'DB L1'!$C302:$P311,14,FALSE))</f>
        <v>#N/A</v>
      </c>
      <c r="J32" s="4" t="e">
        <f>IF(COUNTIF('DB L1'!$B302:$B311,'Résultat équipe'!J$1)=1,VLOOKUP(J$1,'DB L1'!$B302:$O311,14,FALSE),VLOOKUP('Résultat équipe'!J$1,'DB L1'!$C302:$P311,14,FALSE))</f>
        <v>#N/A</v>
      </c>
      <c r="K32" s="4" t="e">
        <f>IF(COUNTIF('DB L1'!$B302:$B311,'Résultat équipe'!K$1)=1,VLOOKUP(K$1,'DB L1'!$B302:$O311,14,FALSE),VLOOKUP('Résultat équipe'!K$1,'DB L1'!$C302:$P311,14,FALSE))</f>
        <v>#N/A</v>
      </c>
      <c r="L32" s="4" t="e">
        <f>IF(COUNTIF('DB L1'!$B302:$B311,'Résultat équipe'!L$1)=1,VLOOKUP(L$1,'DB L1'!$B302:$O311,14,FALSE),VLOOKUP('Résultat équipe'!L$1,'DB L1'!$C302:$P311,14,FALSE))</f>
        <v>#N/A</v>
      </c>
      <c r="M32" s="4" t="e">
        <f>IF(COUNTIF('DB L1'!$B302:$B311,'Résultat équipe'!M$1)=1,VLOOKUP(M$1,'DB L1'!$B302:$O311,14,FALSE),VLOOKUP('Résultat équipe'!M$1,'DB L1'!$C302:$P311,14,FALSE))</f>
        <v>#N/A</v>
      </c>
      <c r="N32" s="4" t="e">
        <f>IF(COUNTIF('DB L1'!$B302:$B311,'Résultat équipe'!N$1)=1,VLOOKUP(N$1,'DB L1'!$B302:$O311,14,FALSE),VLOOKUP('Résultat équipe'!N$1,'DB L1'!$C302:$P311,14,FALSE))</f>
        <v>#N/A</v>
      </c>
      <c r="O32" s="4" t="e">
        <f>IF(COUNTIF('DB L1'!$B302:$B311,'Résultat équipe'!O$1)=1,VLOOKUP(O$1,'DB L1'!$B302:$O311,14,FALSE),VLOOKUP('Résultat équipe'!O$1,'DB L1'!$C302:$P311,14,FALSE))</f>
        <v>#N/A</v>
      </c>
      <c r="P32" s="4" t="e">
        <f>IF(COUNTIF('DB L1'!$B302:$B311,'Résultat équipe'!P$1)=1,VLOOKUP(P$1,'DB L1'!$B302:$O311,14,FALSE),VLOOKUP('Résultat équipe'!P$1,'DB L1'!$C302:$P311,14,FALSE))</f>
        <v>#N/A</v>
      </c>
      <c r="Q32" s="4" t="e">
        <f>IF(COUNTIF('DB L1'!$B302:$B311,'Résultat équipe'!Q$1)=1,VLOOKUP(Q$1,'DB L1'!$B302:$O311,14,FALSE),VLOOKUP('Résultat équipe'!Q$1,'DB L1'!$C302:$P311,14,FALSE))</f>
        <v>#N/A</v>
      </c>
      <c r="R32" s="4" t="e">
        <f>IF(COUNTIF('DB L1'!$B302:$B311,'Résultat équipe'!R$1)=1,VLOOKUP(R$1,'DB L1'!$B302:$O311,14,FALSE),VLOOKUP('Résultat équipe'!R$1,'DB L1'!$C302:$P311,14,FALSE))</f>
        <v>#N/A</v>
      </c>
      <c r="S32" s="4" t="e">
        <f>IF(COUNTIF('DB L1'!$B302:$B311,'Résultat équipe'!S$1)=1,VLOOKUP(S$1,'DB L1'!$B302:$O311,14,FALSE),VLOOKUP('Résultat équipe'!S$1,'DB L1'!$C302:$P311,14,FALSE))</f>
        <v>#N/A</v>
      </c>
      <c r="T32" s="4" t="e">
        <f>IF(COUNTIF('DB L1'!$B302:$B311,'Résultat équipe'!T$1)=1,VLOOKUP(T$1,'DB L1'!$B302:$O311,14,FALSE),VLOOKUP('Résultat équipe'!T$1,'DB L1'!$C302:$P311,14,FALSE))</f>
        <v>#N/A</v>
      </c>
      <c r="U32" s="4" t="e">
        <f>IF(COUNTIF('DB L1'!$B302:$B311,'Résultat équipe'!U$1)=1,VLOOKUP(U$1,'DB L1'!$B302:$O311,14,FALSE),VLOOKUP('Résultat équipe'!U$1,'DB L1'!$C302:$P311,14,FALSE))</f>
        <v>#N/A</v>
      </c>
      <c r="W32" s="12">
        <v>31</v>
      </c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S32" s="12">
        <v>31</v>
      </c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</row>
    <row r="33" spans="1:65">
      <c r="A33" s="1">
        <v>32</v>
      </c>
      <c r="B33" s="4" t="e">
        <f>IF(COUNTIF('DB L1'!$B312:$B321,'Résultat équipe'!B$1)=1,VLOOKUP(B$1,'DB L1'!$B312:$O321,14,FALSE),VLOOKUP('Résultat équipe'!B$1,'DB L1'!$C312:$P321,14,FALSE))</f>
        <v>#N/A</v>
      </c>
      <c r="C33" s="4" t="e">
        <f>IF(COUNTIF('DB L1'!$B312:$B321,'Résultat équipe'!C$1)=1,VLOOKUP(C$1,'DB L1'!$B312:$O321,14,FALSE),VLOOKUP('Résultat équipe'!C$1,'DB L1'!$C312:$P321,14,FALSE))</f>
        <v>#N/A</v>
      </c>
      <c r="D33" s="4" t="e">
        <f>IF(COUNTIF('DB L1'!$B312:$B321,'Résultat équipe'!D$1)=1,VLOOKUP(D$1,'DB L1'!$B312:$O321,14,FALSE),VLOOKUP('Résultat équipe'!D$1,'DB L1'!$C312:$P321,14,FALSE))</f>
        <v>#N/A</v>
      </c>
      <c r="E33" s="4" t="e">
        <f>IF(COUNTIF('DB L1'!$B312:$B321,'Résultat équipe'!E$1)=1,VLOOKUP(E$1,'DB L1'!$B312:$O321,14,FALSE),VLOOKUP('Résultat équipe'!E$1,'DB L1'!$C312:$P321,14,FALSE))</f>
        <v>#N/A</v>
      </c>
      <c r="F33" s="4" t="e">
        <f>IF(COUNTIF('DB L1'!$B312:$B321,'Résultat équipe'!F$1)=1,VLOOKUP(F$1,'DB L1'!$B312:$O321,14,FALSE),VLOOKUP('Résultat équipe'!F$1,'DB L1'!$C312:$P321,14,FALSE))</f>
        <v>#N/A</v>
      </c>
      <c r="G33" s="4" t="e">
        <f>IF(COUNTIF('DB L1'!$B312:$B321,'Résultat équipe'!G$1)=1,VLOOKUP(G$1,'DB L1'!$B312:$O321,14,FALSE),VLOOKUP('Résultat équipe'!G$1,'DB L1'!$C312:$P321,14,FALSE))</f>
        <v>#N/A</v>
      </c>
      <c r="H33" s="4" t="e">
        <f>IF(COUNTIF('DB L1'!$B312:$B321,'Résultat équipe'!H$1)=1,VLOOKUP(H$1,'DB L1'!$B312:$O321,14,FALSE),VLOOKUP('Résultat équipe'!H$1,'DB L1'!$C312:$P321,14,FALSE))</f>
        <v>#N/A</v>
      </c>
      <c r="I33" s="4" t="e">
        <f>IF(COUNTIF('DB L1'!$B312:$B321,'Résultat équipe'!I$1)=1,VLOOKUP(I$1,'DB L1'!$B312:$O321,14,FALSE),VLOOKUP('Résultat équipe'!I$1,'DB L1'!$C312:$P321,14,FALSE))</f>
        <v>#N/A</v>
      </c>
      <c r="J33" s="4" t="e">
        <f>IF(COUNTIF('DB L1'!$B312:$B321,'Résultat équipe'!J$1)=1,VLOOKUP(J$1,'DB L1'!$B312:$O321,14,FALSE),VLOOKUP('Résultat équipe'!J$1,'DB L1'!$C312:$P321,14,FALSE))</f>
        <v>#N/A</v>
      </c>
      <c r="K33" s="4" t="e">
        <f>IF(COUNTIF('DB L1'!$B312:$B321,'Résultat équipe'!K$1)=1,VLOOKUP(K$1,'DB L1'!$B312:$O321,14,FALSE),VLOOKUP('Résultat équipe'!K$1,'DB L1'!$C312:$P321,14,FALSE))</f>
        <v>#N/A</v>
      </c>
      <c r="L33" s="4" t="e">
        <f>IF(COUNTIF('DB L1'!$B312:$B321,'Résultat équipe'!L$1)=1,VLOOKUP(L$1,'DB L1'!$B312:$O321,14,FALSE),VLOOKUP('Résultat équipe'!L$1,'DB L1'!$C312:$P321,14,FALSE))</f>
        <v>#N/A</v>
      </c>
      <c r="M33" s="4" t="e">
        <f>IF(COUNTIF('DB L1'!$B312:$B321,'Résultat équipe'!M$1)=1,VLOOKUP(M$1,'DB L1'!$B312:$O321,14,FALSE),VLOOKUP('Résultat équipe'!M$1,'DB L1'!$C312:$P321,14,FALSE))</f>
        <v>#N/A</v>
      </c>
      <c r="N33" s="4" t="e">
        <f>IF(COUNTIF('DB L1'!$B312:$B321,'Résultat équipe'!N$1)=1,VLOOKUP(N$1,'DB L1'!$B312:$O321,14,FALSE),VLOOKUP('Résultat équipe'!N$1,'DB L1'!$C312:$P321,14,FALSE))</f>
        <v>#N/A</v>
      </c>
      <c r="O33" s="4" t="e">
        <f>IF(COUNTIF('DB L1'!$B312:$B321,'Résultat équipe'!O$1)=1,VLOOKUP(O$1,'DB L1'!$B312:$O321,14,FALSE),VLOOKUP('Résultat équipe'!O$1,'DB L1'!$C312:$P321,14,FALSE))</f>
        <v>#N/A</v>
      </c>
      <c r="P33" s="4" t="e">
        <f>IF(COUNTIF('DB L1'!$B312:$B321,'Résultat équipe'!P$1)=1,VLOOKUP(P$1,'DB L1'!$B312:$O321,14,FALSE),VLOOKUP('Résultat équipe'!P$1,'DB L1'!$C312:$P321,14,FALSE))</f>
        <v>#N/A</v>
      </c>
      <c r="Q33" s="4" t="e">
        <f>IF(COUNTIF('DB L1'!$B312:$B321,'Résultat équipe'!Q$1)=1,VLOOKUP(Q$1,'DB L1'!$B312:$O321,14,FALSE),VLOOKUP('Résultat équipe'!Q$1,'DB L1'!$C312:$P321,14,FALSE))</f>
        <v>#N/A</v>
      </c>
      <c r="R33" s="4" t="e">
        <f>IF(COUNTIF('DB L1'!$B312:$B321,'Résultat équipe'!R$1)=1,VLOOKUP(R$1,'DB L1'!$B312:$O321,14,FALSE),VLOOKUP('Résultat équipe'!R$1,'DB L1'!$C312:$P321,14,FALSE))</f>
        <v>#N/A</v>
      </c>
      <c r="S33" s="4" t="e">
        <f>IF(COUNTIF('DB L1'!$B312:$B321,'Résultat équipe'!S$1)=1,VLOOKUP(S$1,'DB L1'!$B312:$O321,14,FALSE),VLOOKUP('Résultat équipe'!S$1,'DB L1'!$C312:$P321,14,FALSE))</f>
        <v>#N/A</v>
      </c>
      <c r="T33" s="4" t="e">
        <f>IF(COUNTIF('DB L1'!$B312:$B321,'Résultat équipe'!T$1)=1,VLOOKUP(T$1,'DB L1'!$B312:$O321,14,FALSE),VLOOKUP('Résultat équipe'!T$1,'DB L1'!$C312:$P321,14,FALSE))</f>
        <v>#N/A</v>
      </c>
      <c r="U33" s="4" t="e">
        <f>IF(COUNTIF('DB L1'!$B312:$B321,'Résultat équipe'!U$1)=1,VLOOKUP(U$1,'DB L1'!$B312:$O321,14,FALSE),VLOOKUP('Résultat équipe'!U$1,'DB L1'!$C312:$P321,14,FALSE))</f>
        <v>#N/A</v>
      </c>
      <c r="W33" s="12">
        <v>32</v>
      </c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S33" s="12">
        <v>32</v>
      </c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</row>
    <row r="34" spans="1:65">
      <c r="A34" s="1">
        <v>33</v>
      </c>
      <c r="B34" s="4" t="e">
        <f>IF(COUNTIF('DB L1'!$B322:$B331,'Résultat équipe'!B$1)=1,VLOOKUP(B$1,'DB L1'!$B322:$O331,14,FALSE),VLOOKUP('Résultat équipe'!B$1,'DB L1'!$C322:$P331,14,FALSE))</f>
        <v>#N/A</v>
      </c>
      <c r="C34" s="4" t="e">
        <f>IF(COUNTIF('DB L1'!$B322:$B331,'Résultat équipe'!C$1)=1,VLOOKUP(C$1,'DB L1'!$B322:$O331,14,FALSE),VLOOKUP('Résultat équipe'!C$1,'DB L1'!$C322:$P331,14,FALSE))</f>
        <v>#N/A</v>
      </c>
      <c r="D34" s="4" t="e">
        <f>IF(COUNTIF('DB L1'!$B322:$B331,'Résultat équipe'!D$1)=1,VLOOKUP(D$1,'DB L1'!$B322:$O331,14,FALSE),VLOOKUP('Résultat équipe'!D$1,'DB L1'!$C322:$P331,14,FALSE))</f>
        <v>#N/A</v>
      </c>
      <c r="E34" s="4" t="e">
        <f>IF(COUNTIF('DB L1'!$B322:$B331,'Résultat équipe'!E$1)=1,VLOOKUP(E$1,'DB L1'!$B322:$O331,14,FALSE),VLOOKUP('Résultat équipe'!E$1,'DB L1'!$C322:$P331,14,FALSE))</f>
        <v>#N/A</v>
      </c>
      <c r="F34" s="4" t="e">
        <f>IF(COUNTIF('DB L1'!$B322:$B331,'Résultat équipe'!F$1)=1,VLOOKUP(F$1,'DB L1'!$B322:$O331,14,FALSE),VLOOKUP('Résultat équipe'!F$1,'DB L1'!$C322:$P331,14,FALSE))</f>
        <v>#N/A</v>
      </c>
      <c r="G34" s="4" t="e">
        <f>IF(COUNTIF('DB L1'!$B322:$B331,'Résultat équipe'!G$1)=1,VLOOKUP(G$1,'DB L1'!$B322:$O331,14,FALSE),VLOOKUP('Résultat équipe'!G$1,'DB L1'!$C322:$P331,14,FALSE))</f>
        <v>#N/A</v>
      </c>
      <c r="H34" s="4" t="e">
        <f>IF(COUNTIF('DB L1'!$B322:$B331,'Résultat équipe'!H$1)=1,VLOOKUP(H$1,'DB L1'!$B322:$O331,14,FALSE),VLOOKUP('Résultat équipe'!H$1,'DB L1'!$C322:$P331,14,FALSE))</f>
        <v>#N/A</v>
      </c>
      <c r="I34" s="4" t="e">
        <f>IF(COUNTIF('DB L1'!$B322:$B331,'Résultat équipe'!I$1)=1,VLOOKUP(I$1,'DB L1'!$B322:$O331,14,FALSE),VLOOKUP('Résultat équipe'!I$1,'DB L1'!$C322:$P331,14,FALSE))</f>
        <v>#N/A</v>
      </c>
      <c r="J34" s="4" t="e">
        <f>IF(COUNTIF('DB L1'!$B322:$B331,'Résultat équipe'!J$1)=1,VLOOKUP(J$1,'DB L1'!$B322:$O331,14,FALSE),VLOOKUP('Résultat équipe'!J$1,'DB L1'!$C322:$P331,14,FALSE))</f>
        <v>#N/A</v>
      </c>
      <c r="K34" s="4" t="e">
        <f>IF(COUNTIF('DB L1'!$B322:$B331,'Résultat équipe'!K$1)=1,VLOOKUP(K$1,'DB L1'!$B322:$O331,14,FALSE),VLOOKUP('Résultat équipe'!K$1,'DB L1'!$C322:$P331,14,FALSE))</f>
        <v>#N/A</v>
      </c>
      <c r="L34" s="4" t="e">
        <f>IF(COUNTIF('DB L1'!$B322:$B331,'Résultat équipe'!L$1)=1,VLOOKUP(L$1,'DB L1'!$B322:$O331,14,FALSE),VLOOKUP('Résultat équipe'!L$1,'DB L1'!$C322:$P331,14,FALSE))</f>
        <v>#N/A</v>
      </c>
      <c r="M34" s="4" t="e">
        <f>IF(COUNTIF('DB L1'!$B322:$B331,'Résultat équipe'!M$1)=1,VLOOKUP(M$1,'DB L1'!$B322:$O331,14,FALSE),VLOOKUP('Résultat équipe'!M$1,'DB L1'!$C322:$P331,14,FALSE))</f>
        <v>#N/A</v>
      </c>
      <c r="N34" s="4" t="e">
        <f>IF(COUNTIF('DB L1'!$B322:$B331,'Résultat équipe'!N$1)=1,VLOOKUP(N$1,'DB L1'!$B322:$O331,14,FALSE),VLOOKUP('Résultat équipe'!N$1,'DB L1'!$C322:$P331,14,FALSE))</f>
        <v>#N/A</v>
      </c>
      <c r="O34" s="4" t="e">
        <f>IF(COUNTIF('DB L1'!$B322:$B331,'Résultat équipe'!O$1)=1,VLOOKUP(O$1,'DB L1'!$B322:$O331,14,FALSE),VLOOKUP('Résultat équipe'!O$1,'DB L1'!$C322:$P331,14,FALSE))</f>
        <v>#N/A</v>
      </c>
      <c r="P34" s="4" t="e">
        <f>IF(COUNTIF('DB L1'!$B322:$B331,'Résultat équipe'!P$1)=1,VLOOKUP(P$1,'DB L1'!$B322:$O331,14,FALSE),VLOOKUP('Résultat équipe'!P$1,'DB L1'!$C322:$P331,14,FALSE))</f>
        <v>#N/A</v>
      </c>
      <c r="Q34" s="4" t="e">
        <f>IF(COUNTIF('DB L1'!$B322:$B331,'Résultat équipe'!Q$1)=1,VLOOKUP(Q$1,'DB L1'!$B322:$O331,14,FALSE),VLOOKUP('Résultat équipe'!Q$1,'DB L1'!$C322:$P331,14,FALSE))</f>
        <v>#N/A</v>
      </c>
      <c r="R34" s="4" t="e">
        <f>IF(COUNTIF('DB L1'!$B322:$B331,'Résultat équipe'!R$1)=1,VLOOKUP(R$1,'DB L1'!$B322:$O331,14,FALSE),VLOOKUP('Résultat équipe'!R$1,'DB L1'!$C322:$P331,14,FALSE))</f>
        <v>#N/A</v>
      </c>
      <c r="S34" s="4" t="e">
        <f>IF(COUNTIF('DB L1'!$B322:$B331,'Résultat équipe'!S$1)=1,VLOOKUP(S$1,'DB L1'!$B322:$O331,14,FALSE),VLOOKUP('Résultat équipe'!S$1,'DB L1'!$C322:$P331,14,FALSE))</f>
        <v>#N/A</v>
      </c>
      <c r="T34" s="4" t="e">
        <f>IF(COUNTIF('DB L1'!$B322:$B331,'Résultat équipe'!T$1)=1,VLOOKUP(T$1,'DB L1'!$B322:$O331,14,FALSE),VLOOKUP('Résultat équipe'!T$1,'DB L1'!$C322:$P331,14,FALSE))</f>
        <v>#N/A</v>
      </c>
      <c r="U34" s="4" t="e">
        <f>IF(COUNTIF('DB L1'!$B322:$B331,'Résultat équipe'!U$1)=1,VLOOKUP(U$1,'DB L1'!$B322:$O331,14,FALSE),VLOOKUP('Résultat équipe'!U$1,'DB L1'!$C322:$P331,14,FALSE))</f>
        <v>#N/A</v>
      </c>
      <c r="W34" s="12">
        <v>33</v>
      </c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S34" s="12">
        <v>33</v>
      </c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</row>
    <row r="35" spans="1:65">
      <c r="A35" s="1">
        <v>34</v>
      </c>
      <c r="B35" s="4" t="e">
        <f>IF(COUNTIF('DB L1'!$B332:$B341,'Résultat équipe'!B$1)=1,VLOOKUP(B$1,'DB L1'!$B332:$O341,14,FALSE),VLOOKUP('Résultat équipe'!B$1,'DB L1'!$C331:$P342,14,FALSE))</f>
        <v>#N/A</v>
      </c>
      <c r="C35" s="4" t="e">
        <f>IF(COUNTIF('DB L1'!$B332:$B341,'Résultat équipe'!C$1)=1,VLOOKUP(C$1,'DB L1'!$B332:$O341,14,FALSE),VLOOKUP('Résultat équipe'!C$1,'DB L1'!$C331:$P342,14,FALSE))</f>
        <v>#N/A</v>
      </c>
      <c r="D35" s="4" t="e">
        <f>IF(COUNTIF('DB L1'!$B332:$B341,'Résultat équipe'!D$1)=1,VLOOKUP(D$1,'DB L1'!$B332:$O341,14,FALSE),VLOOKUP('Résultat équipe'!D$1,'DB L1'!$C331:$P342,14,FALSE))</f>
        <v>#N/A</v>
      </c>
      <c r="E35" s="4" t="e">
        <f>IF(COUNTIF('DB L1'!$B332:$B341,'Résultat équipe'!E$1)=1,VLOOKUP(E$1,'DB L1'!$B332:$O341,14,FALSE),VLOOKUP('Résultat équipe'!E$1,'DB L1'!$C331:$P342,14,FALSE))</f>
        <v>#N/A</v>
      </c>
      <c r="F35" s="4" t="e">
        <f>IF(COUNTIF('DB L1'!$B332:$B341,'Résultat équipe'!F$1)=1,VLOOKUP(F$1,'DB L1'!$B332:$O341,14,FALSE),VLOOKUP('Résultat équipe'!F$1,'DB L1'!$C331:$P342,14,FALSE))</f>
        <v>#N/A</v>
      </c>
      <c r="G35" s="4" t="e">
        <f>IF(COUNTIF('DB L1'!$B332:$B341,'Résultat équipe'!G$1)=1,VLOOKUP(G$1,'DB L1'!$B332:$O341,14,FALSE),VLOOKUP('Résultat équipe'!G$1,'DB L1'!$C331:$P342,14,FALSE))</f>
        <v>#N/A</v>
      </c>
      <c r="H35" s="4" t="e">
        <f>IF(COUNTIF('DB L1'!$B332:$B341,'Résultat équipe'!H$1)=1,VLOOKUP(H$1,'DB L1'!$B332:$O341,14,FALSE),VLOOKUP('Résultat équipe'!H$1,'DB L1'!$C331:$P342,14,FALSE))</f>
        <v>#N/A</v>
      </c>
      <c r="I35" s="4" t="e">
        <f>IF(COUNTIF('DB L1'!$B332:$B341,'Résultat équipe'!I$1)=1,VLOOKUP(I$1,'DB L1'!$B332:$O341,14,FALSE),VLOOKUP('Résultat équipe'!I$1,'DB L1'!$C331:$P342,14,FALSE))</f>
        <v>#N/A</v>
      </c>
      <c r="J35" s="4" t="e">
        <f>IF(COUNTIF('DB L1'!$B332:$B341,'Résultat équipe'!J$1)=1,VLOOKUP(J$1,'DB L1'!$B332:$O341,14,FALSE),VLOOKUP('Résultat équipe'!J$1,'DB L1'!$C331:$P342,14,FALSE))</f>
        <v>#N/A</v>
      </c>
      <c r="K35" s="4" t="e">
        <f>IF(COUNTIF('DB L1'!$B332:$B341,'Résultat équipe'!K$1)=1,VLOOKUP(K$1,'DB L1'!$B332:$O341,14,FALSE),VLOOKUP('Résultat équipe'!K$1,'DB L1'!$C331:$P342,14,FALSE))</f>
        <v>#N/A</v>
      </c>
      <c r="L35" s="4" t="e">
        <f>IF(COUNTIF('DB L1'!$B332:$B341,'Résultat équipe'!L$1)=1,VLOOKUP(L$1,'DB L1'!$B332:$O341,14,FALSE),VLOOKUP('Résultat équipe'!L$1,'DB L1'!$C331:$P342,14,FALSE))</f>
        <v>#N/A</v>
      </c>
      <c r="M35" s="4" t="e">
        <f>IF(COUNTIF('DB L1'!$B332:$B341,'Résultat équipe'!M$1)=1,VLOOKUP(M$1,'DB L1'!$B332:$O341,14,FALSE),VLOOKUP('Résultat équipe'!M$1,'DB L1'!$C331:$P342,14,FALSE))</f>
        <v>#N/A</v>
      </c>
      <c r="N35" s="4" t="e">
        <f>IF(COUNTIF('DB L1'!$B332:$B341,'Résultat équipe'!N$1)=1,VLOOKUP(N$1,'DB L1'!$B332:$O341,14,FALSE),VLOOKUP('Résultat équipe'!N$1,'DB L1'!$C331:$P342,14,FALSE))</f>
        <v>#N/A</v>
      </c>
      <c r="O35" s="4" t="e">
        <f>IF(COUNTIF('DB L1'!$B332:$B341,'Résultat équipe'!O$1)=1,VLOOKUP(O$1,'DB L1'!$B332:$O341,14,FALSE),VLOOKUP('Résultat équipe'!O$1,'DB L1'!$C331:$P342,14,FALSE))</f>
        <v>#N/A</v>
      </c>
      <c r="P35" s="4" t="e">
        <f>IF(COUNTIF('DB L1'!$B332:$B341,'Résultat équipe'!P$1)=1,VLOOKUP(P$1,'DB L1'!$B332:$O341,14,FALSE),VLOOKUP('Résultat équipe'!P$1,'DB L1'!$C331:$P342,14,FALSE))</f>
        <v>#N/A</v>
      </c>
      <c r="Q35" s="4" t="e">
        <f>IF(COUNTIF('DB L1'!$B332:$B341,'Résultat équipe'!Q$1)=1,VLOOKUP(Q$1,'DB L1'!$B332:$O341,14,FALSE),VLOOKUP('Résultat équipe'!Q$1,'DB L1'!$C331:$P342,14,FALSE))</f>
        <v>#N/A</v>
      </c>
      <c r="R35" s="4" t="e">
        <f>IF(COUNTIF('DB L1'!$B332:$B341,'Résultat équipe'!R$1)=1,VLOOKUP(R$1,'DB L1'!$B332:$O341,14,FALSE),VLOOKUP('Résultat équipe'!R$1,'DB L1'!$C331:$P342,14,FALSE))</f>
        <v>#N/A</v>
      </c>
      <c r="S35" s="4" t="e">
        <f>IF(COUNTIF('DB L1'!$B332:$B341,'Résultat équipe'!S$1)=1,VLOOKUP(S$1,'DB L1'!$B332:$O341,14,FALSE),VLOOKUP('Résultat équipe'!S$1,'DB L1'!$C331:$P342,14,FALSE))</f>
        <v>#N/A</v>
      </c>
      <c r="T35" s="4" t="e">
        <f>IF(COUNTIF('DB L1'!$B332:$B341,'Résultat équipe'!T$1)=1,VLOOKUP(T$1,'DB L1'!$B332:$O341,14,FALSE),VLOOKUP('Résultat équipe'!T$1,'DB L1'!$C331:$P342,14,FALSE))</f>
        <v>#N/A</v>
      </c>
      <c r="U35" s="4" t="e">
        <f>IF(COUNTIF('DB L1'!$B332:$B341,'Résultat équipe'!U$1)=1,VLOOKUP(U$1,'DB L1'!$B332:$O341,14,FALSE),VLOOKUP('Résultat équipe'!U$1,'DB L1'!$C331:$P342,14,FALSE))</f>
        <v>#N/A</v>
      </c>
      <c r="W35" s="12">
        <v>34</v>
      </c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S35" s="12">
        <v>34</v>
      </c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</row>
    <row r="36" spans="1:65">
      <c r="A36" s="1">
        <v>35</v>
      </c>
      <c r="B36" s="4" t="e">
        <f>IF(COUNTIF('DB L1'!$B342:$B351,'Résultat équipe'!B$1)=1,VLOOKUP(B$1,'DB L1'!$B342:$O351,14,FALSE),VLOOKUP('Résultat équipe'!B$1,'DB L1'!$C342:$P351,14,FALSE))</f>
        <v>#N/A</v>
      </c>
      <c r="C36" s="4" t="e">
        <f>IF(COUNTIF('DB L1'!$B342:$B351,'Résultat équipe'!C$1)=1,VLOOKUP(C$1,'DB L1'!$B342:$O351,14,FALSE),VLOOKUP('Résultat équipe'!C$1,'DB L1'!$C342:$P351,14,FALSE))</f>
        <v>#N/A</v>
      </c>
      <c r="D36" s="4" t="e">
        <f>IF(COUNTIF('DB L1'!$B342:$B351,'Résultat équipe'!D$1)=1,VLOOKUP(D$1,'DB L1'!$B342:$O351,14,FALSE),VLOOKUP('Résultat équipe'!D$1,'DB L1'!$C342:$P351,14,FALSE))</f>
        <v>#N/A</v>
      </c>
      <c r="E36" s="4" t="e">
        <f>IF(COUNTIF('DB L1'!$B342:$B351,'Résultat équipe'!E$1)=1,VLOOKUP(E$1,'DB L1'!$B342:$O351,14,FALSE),VLOOKUP('Résultat équipe'!E$1,'DB L1'!$C342:$P351,14,FALSE))</f>
        <v>#N/A</v>
      </c>
      <c r="F36" s="4" t="e">
        <f>IF(COUNTIF('DB L1'!$B342:$B351,'Résultat équipe'!F$1)=1,VLOOKUP(F$1,'DB L1'!$B342:$O351,14,FALSE),VLOOKUP('Résultat équipe'!F$1,'DB L1'!$C342:$P351,14,FALSE))</f>
        <v>#N/A</v>
      </c>
      <c r="G36" s="4" t="e">
        <f>IF(COUNTIF('DB L1'!$B342:$B351,'Résultat équipe'!G$1)=1,VLOOKUP(G$1,'DB L1'!$B342:$O351,14,FALSE),VLOOKUP('Résultat équipe'!G$1,'DB L1'!$C342:$P351,14,FALSE))</f>
        <v>#N/A</v>
      </c>
      <c r="H36" s="4" t="e">
        <f>IF(COUNTIF('DB L1'!$B342:$B351,'Résultat équipe'!H$1)=1,VLOOKUP(H$1,'DB L1'!$B342:$O351,14,FALSE),VLOOKUP('Résultat équipe'!H$1,'DB L1'!$C342:$P351,14,FALSE))</f>
        <v>#N/A</v>
      </c>
      <c r="I36" s="4" t="e">
        <f>IF(COUNTIF('DB L1'!$B342:$B351,'Résultat équipe'!I$1)=1,VLOOKUP(I$1,'DB L1'!$B342:$O351,14,FALSE),VLOOKUP('Résultat équipe'!I$1,'DB L1'!$C342:$P351,14,FALSE))</f>
        <v>#N/A</v>
      </c>
      <c r="J36" s="4" t="e">
        <f>IF(COUNTIF('DB L1'!$B342:$B351,'Résultat équipe'!J$1)=1,VLOOKUP(J$1,'DB L1'!$B342:$O351,14,FALSE),VLOOKUP('Résultat équipe'!J$1,'DB L1'!$C342:$P351,14,FALSE))</f>
        <v>#N/A</v>
      </c>
      <c r="K36" s="4" t="e">
        <f>IF(COUNTIF('DB L1'!$B342:$B351,'Résultat équipe'!K$1)=1,VLOOKUP(K$1,'DB L1'!$B342:$O351,14,FALSE),VLOOKUP('Résultat équipe'!K$1,'DB L1'!$C342:$P351,14,FALSE))</f>
        <v>#N/A</v>
      </c>
      <c r="L36" s="4" t="e">
        <f>IF(COUNTIF('DB L1'!$B342:$B351,'Résultat équipe'!L$1)=1,VLOOKUP(L$1,'DB L1'!$B342:$O351,14,FALSE),VLOOKUP('Résultat équipe'!L$1,'DB L1'!$C342:$P351,14,FALSE))</f>
        <v>#N/A</v>
      </c>
      <c r="M36" s="4" t="e">
        <f>IF(COUNTIF('DB L1'!$B342:$B351,'Résultat équipe'!M$1)=1,VLOOKUP(M$1,'DB L1'!$B342:$O351,14,FALSE),VLOOKUP('Résultat équipe'!M$1,'DB L1'!$C342:$P351,14,FALSE))</f>
        <v>#N/A</v>
      </c>
      <c r="N36" s="4" t="e">
        <f>IF(COUNTIF('DB L1'!$B342:$B351,'Résultat équipe'!N$1)=1,VLOOKUP(N$1,'DB L1'!$B342:$O351,14,FALSE),VLOOKUP('Résultat équipe'!N$1,'DB L1'!$C342:$P351,14,FALSE))</f>
        <v>#N/A</v>
      </c>
      <c r="O36" s="4" t="e">
        <f>IF(COUNTIF('DB L1'!$B342:$B351,'Résultat équipe'!O$1)=1,VLOOKUP(O$1,'DB L1'!$B342:$O351,14,FALSE),VLOOKUP('Résultat équipe'!O$1,'DB L1'!$C342:$P351,14,FALSE))</f>
        <v>#N/A</v>
      </c>
      <c r="P36" s="4" t="e">
        <f>IF(COUNTIF('DB L1'!$B342:$B351,'Résultat équipe'!P$1)=1,VLOOKUP(P$1,'DB L1'!$B342:$O351,14,FALSE),VLOOKUP('Résultat équipe'!P$1,'DB L1'!$C342:$P351,14,FALSE))</f>
        <v>#N/A</v>
      </c>
      <c r="Q36" s="4" t="e">
        <f>IF(COUNTIF('DB L1'!$B342:$B351,'Résultat équipe'!Q$1)=1,VLOOKUP(Q$1,'DB L1'!$B342:$O351,14,FALSE),VLOOKUP('Résultat équipe'!Q$1,'DB L1'!$C342:$P351,14,FALSE))</f>
        <v>#N/A</v>
      </c>
      <c r="R36" s="4" t="e">
        <f>IF(COUNTIF('DB L1'!$B342:$B351,'Résultat équipe'!R$1)=1,VLOOKUP(R$1,'DB L1'!$B342:$O351,14,FALSE),VLOOKUP('Résultat équipe'!R$1,'DB L1'!$C342:$P351,14,FALSE))</f>
        <v>#N/A</v>
      </c>
      <c r="S36" s="4" t="e">
        <f>IF(COUNTIF('DB L1'!$B342:$B351,'Résultat équipe'!S$1)=1,VLOOKUP(S$1,'DB L1'!$B342:$O351,14,FALSE),VLOOKUP('Résultat équipe'!S$1,'DB L1'!$C342:$P351,14,FALSE))</f>
        <v>#N/A</v>
      </c>
      <c r="T36" s="4" t="e">
        <f>IF(COUNTIF('DB L1'!$B342:$B351,'Résultat équipe'!T$1)=1,VLOOKUP(T$1,'DB L1'!$B342:$O351,14,FALSE),VLOOKUP('Résultat équipe'!T$1,'DB L1'!$C342:$P351,14,FALSE))</f>
        <v>#N/A</v>
      </c>
      <c r="U36" s="4" t="e">
        <f>IF(COUNTIF('DB L1'!$B342:$B351,'Résultat équipe'!U$1)=1,VLOOKUP(U$1,'DB L1'!$B342:$O351,14,FALSE),VLOOKUP('Résultat équipe'!U$1,'DB L1'!$C342:$P351,14,FALSE))</f>
        <v>#N/A</v>
      </c>
      <c r="W36" s="12">
        <v>35</v>
      </c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S36" s="12">
        <v>35</v>
      </c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</row>
    <row r="37" spans="1:65">
      <c r="A37" s="1">
        <v>36</v>
      </c>
      <c r="B37" s="4" t="e">
        <f>IF(COUNTIF('DB L1'!$B352:$B361,'Résultat équipe'!B$1)=1,VLOOKUP(B$1,'DB L1'!$B352:$O361,14,FALSE),VLOOKUP('Résultat équipe'!B$1,'DB L1'!$C352:$P361,14,FALSE))</f>
        <v>#N/A</v>
      </c>
      <c r="C37" s="4" t="e">
        <f>IF(COUNTIF('DB L1'!$B352:$B361,'Résultat équipe'!C$1)=1,VLOOKUP(C$1,'DB L1'!$B352:$O361,14,FALSE),VLOOKUP('Résultat équipe'!C$1,'DB L1'!$C352:$P361,14,FALSE))</f>
        <v>#N/A</v>
      </c>
      <c r="D37" s="4" t="e">
        <f>IF(COUNTIF('DB L1'!$B352:$B361,'Résultat équipe'!D$1)=1,VLOOKUP(D$1,'DB L1'!$B352:$O361,14,FALSE),VLOOKUP('Résultat équipe'!D$1,'DB L1'!$C352:$P361,14,FALSE))</f>
        <v>#N/A</v>
      </c>
      <c r="E37" s="4" t="e">
        <f>IF(COUNTIF('DB L1'!$B352:$B361,'Résultat équipe'!E$1)=1,VLOOKUP(E$1,'DB L1'!$B352:$O361,14,FALSE),VLOOKUP('Résultat équipe'!E$1,'DB L1'!$C352:$P361,14,FALSE))</f>
        <v>#N/A</v>
      </c>
      <c r="F37" s="4" t="e">
        <f>IF(COUNTIF('DB L1'!$B352:$B361,'Résultat équipe'!F$1)=1,VLOOKUP(F$1,'DB L1'!$B352:$O361,14,FALSE),VLOOKUP('Résultat équipe'!F$1,'DB L1'!$C352:$P361,14,FALSE))</f>
        <v>#N/A</v>
      </c>
      <c r="G37" s="4" t="e">
        <f>IF(COUNTIF('DB L1'!$B352:$B361,'Résultat équipe'!G$1)=1,VLOOKUP(G$1,'DB L1'!$B352:$O361,14,FALSE),VLOOKUP('Résultat équipe'!G$1,'DB L1'!$C352:$P361,14,FALSE))</f>
        <v>#N/A</v>
      </c>
      <c r="H37" s="4" t="e">
        <f>IF(COUNTIF('DB L1'!$B352:$B361,'Résultat équipe'!H$1)=1,VLOOKUP(H$1,'DB L1'!$B352:$O361,14,FALSE),VLOOKUP('Résultat équipe'!H$1,'DB L1'!$C352:$P361,14,FALSE))</f>
        <v>#N/A</v>
      </c>
      <c r="I37" s="4" t="e">
        <f>IF(COUNTIF('DB L1'!$B352:$B361,'Résultat équipe'!I$1)=1,VLOOKUP(I$1,'DB L1'!$B352:$O361,14,FALSE),VLOOKUP('Résultat équipe'!I$1,'DB L1'!$C352:$P361,14,FALSE))</f>
        <v>#N/A</v>
      </c>
      <c r="J37" s="4" t="e">
        <f>IF(COUNTIF('DB L1'!$B352:$B361,'Résultat équipe'!J$1)=1,VLOOKUP(J$1,'DB L1'!$B352:$O361,14,FALSE),VLOOKUP('Résultat équipe'!J$1,'DB L1'!$C352:$P361,14,FALSE))</f>
        <v>#N/A</v>
      </c>
      <c r="K37" s="4" t="e">
        <f>IF(COUNTIF('DB L1'!$B352:$B361,'Résultat équipe'!K$1)=1,VLOOKUP(K$1,'DB L1'!$B352:$O361,14,FALSE),VLOOKUP('Résultat équipe'!K$1,'DB L1'!$C352:$P361,14,FALSE))</f>
        <v>#N/A</v>
      </c>
      <c r="L37" s="4" t="e">
        <f>IF(COUNTIF('DB L1'!$B352:$B361,'Résultat équipe'!L$1)=1,VLOOKUP(L$1,'DB L1'!$B352:$O361,14,FALSE),VLOOKUP('Résultat équipe'!L$1,'DB L1'!$C352:$P361,14,FALSE))</f>
        <v>#N/A</v>
      </c>
      <c r="M37" s="4" t="e">
        <f>IF(COUNTIF('DB L1'!$B352:$B361,'Résultat équipe'!M$1)=1,VLOOKUP(M$1,'DB L1'!$B352:$O361,14,FALSE),VLOOKUP('Résultat équipe'!M$1,'DB L1'!$C352:$P361,14,FALSE))</f>
        <v>#N/A</v>
      </c>
      <c r="N37" s="4" t="e">
        <f>IF(COUNTIF('DB L1'!$B352:$B361,'Résultat équipe'!N$1)=1,VLOOKUP(N$1,'DB L1'!$B352:$O361,14,FALSE),VLOOKUP('Résultat équipe'!N$1,'DB L1'!$C352:$P361,14,FALSE))</f>
        <v>#N/A</v>
      </c>
      <c r="O37" s="4" t="e">
        <f>IF(COUNTIF('DB L1'!$B352:$B361,'Résultat équipe'!O$1)=1,VLOOKUP(O$1,'DB L1'!$B352:$O361,14,FALSE),VLOOKUP('Résultat équipe'!O$1,'DB L1'!$C352:$P361,14,FALSE))</f>
        <v>#N/A</v>
      </c>
      <c r="P37" s="4" t="e">
        <f>IF(COUNTIF('DB L1'!$B352:$B361,'Résultat équipe'!P$1)=1,VLOOKUP(P$1,'DB L1'!$B352:$O361,14,FALSE),VLOOKUP('Résultat équipe'!P$1,'DB L1'!$C352:$P361,14,FALSE))</f>
        <v>#N/A</v>
      </c>
      <c r="Q37" s="4" t="e">
        <f>IF(COUNTIF('DB L1'!$B352:$B361,'Résultat équipe'!Q$1)=1,VLOOKUP(Q$1,'DB L1'!$B352:$O361,14,FALSE),VLOOKUP('Résultat équipe'!Q$1,'DB L1'!$C352:$P361,14,FALSE))</f>
        <v>#N/A</v>
      </c>
      <c r="R37" s="4" t="e">
        <f>IF(COUNTIF('DB L1'!$B352:$B361,'Résultat équipe'!R$1)=1,VLOOKUP(R$1,'DB L1'!$B352:$O361,14,FALSE),VLOOKUP('Résultat équipe'!R$1,'DB L1'!$C352:$P361,14,FALSE))</f>
        <v>#N/A</v>
      </c>
      <c r="S37" s="4" t="e">
        <f>IF(COUNTIF('DB L1'!$B352:$B361,'Résultat équipe'!S$1)=1,VLOOKUP(S$1,'DB L1'!$B352:$O361,14,FALSE),VLOOKUP('Résultat équipe'!S$1,'DB L1'!$C352:$P361,14,FALSE))</f>
        <v>#N/A</v>
      </c>
      <c r="T37" s="4" t="e">
        <f>IF(COUNTIF('DB L1'!$B352:$B361,'Résultat équipe'!T$1)=1,VLOOKUP(T$1,'DB L1'!$B352:$O361,14,FALSE),VLOOKUP('Résultat équipe'!T$1,'DB L1'!$C352:$P361,14,FALSE))</f>
        <v>#N/A</v>
      </c>
      <c r="U37" s="4" t="e">
        <f>IF(COUNTIF('DB L1'!$B352:$B361,'Résultat équipe'!U$1)=1,VLOOKUP(U$1,'DB L1'!$B352:$O361,14,FALSE),VLOOKUP('Résultat équipe'!U$1,'DB L1'!$C352:$P361,14,FALSE))</f>
        <v>#N/A</v>
      </c>
      <c r="W37" s="12">
        <v>36</v>
      </c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S37" s="12">
        <v>36</v>
      </c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</row>
    <row r="38" spans="1:65">
      <c r="A38" s="1">
        <v>37</v>
      </c>
      <c r="B38" s="4" t="e">
        <f>IF(COUNTIF('DB L1'!$B362:$B371,'Résultat équipe'!B$1)=1,VLOOKUP(B$1,'DB L1'!$B362:$O371,14,FALSE),VLOOKUP('Résultat équipe'!B$1,'DB L1'!$C362:$P371,14,FALSE))</f>
        <v>#N/A</v>
      </c>
      <c r="C38" s="4" t="e">
        <f>IF(COUNTIF('DB L1'!$B362:$B371,'Résultat équipe'!C$1)=1,VLOOKUP(C$1,'DB L1'!$B362:$O371,14,FALSE),VLOOKUP('Résultat équipe'!C$1,'DB L1'!$C362:$P371,14,FALSE))</f>
        <v>#N/A</v>
      </c>
      <c r="D38" s="4" t="e">
        <f>IF(COUNTIF('DB L1'!$B362:$B371,'Résultat équipe'!D$1)=1,VLOOKUP(D$1,'DB L1'!$B362:$O371,14,FALSE),VLOOKUP('Résultat équipe'!D$1,'DB L1'!$C362:$P371,14,FALSE))</f>
        <v>#N/A</v>
      </c>
      <c r="E38" s="4" t="e">
        <f>IF(COUNTIF('DB L1'!$B362:$B371,'Résultat équipe'!E$1)=1,VLOOKUP(E$1,'DB L1'!$B362:$O371,14,FALSE),VLOOKUP('Résultat équipe'!E$1,'DB L1'!$C362:$P371,14,FALSE))</f>
        <v>#N/A</v>
      </c>
      <c r="F38" s="4" t="e">
        <f>IF(COUNTIF('DB L1'!$B362:$B371,'Résultat équipe'!F$1)=1,VLOOKUP(F$1,'DB L1'!$B362:$O371,14,FALSE),VLOOKUP('Résultat équipe'!F$1,'DB L1'!$C362:$P371,14,FALSE))</f>
        <v>#N/A</v>
      </c>
      <c r="G38" s="4" t="e">
        <f>IF(COUNTIF('DB L1'!$B362:$B371,'Résultat équipe'!G$1)=1,VLOOKUP(G$1,'DB L1'!$B362:$O371,14,FALSE),VLOOKUP('Résultat équipe'!G$1,'DB L1'!$C362:$P371,14,FALSE))</f>
        <v>#N/A</v>
      </c>
      <c r="H38" s="4" t="e">
        <f>IF(COUNTIF('DB L1'!$B362:$B371,'Résultat équipe'!H$1)=1,VLOOKUP(H$1,'DB L1'!$B362:$O371,14,FALSE),VLOOKUP('Résultat équipe'!H$1,'DB L1'!$C362:$P371,14,FALSE))</f>
        <v>#N/A</v>
      </c>
      <c r="I38" s="4" t="e">
        <f>IF(COUNTIF('DB L1'!$B362:$B371,'Résultat équipe'!I$1)=1,VLOOKUP(I$1,'DB L1'!$B362:$O371,14,FALSE),VLOOKUP('Résultat équipe'!I$1,'DB L1'!$C362:$P371,14,FALSE))</f>
        <v>#N/A</v>
      </c>
      <c r="J38" s="4" t="e">
        <f>IF(COUNTIF('DB L1'!$B362:$B371,'Résultat équipe'!J$1)=1,VLOOKUP(J$1,'DB L1'!$B362:$O371,14,FALSE),VLOOKUP('Résultat équipe'!J$1,'DB L1'!$C362:$P371,14,FALSE))</f>
        <v>#N/A</v>
      </c>
      <c r="K38" s="4" t="e">
        <f>IF(COUNTIF('DB L1'!$B362:$B371,'Résultat équipe'!K$1)=1,VLOOKUP(K$1,'DB L1'!$B362:$O371,14,FALSE),VLOOKUP('Résultat équipe'!K$1,'DB L1'!$C362:$P371,14,FALSE))</f>
        <v>#N/A</v>
      </c>
      <c r="L38" s="4" t="e">
        <f>IF(COUNTIF('DB L1'!$B362:$B371,'Résultat équipe'!L$1)=1,VLOOKUP(L$1,'DB L1'!$B362:$O371,14,FALSE),VLOOKUP('Résultat équipe'!L$1,'DB L1'!$C362:$P371,14,FALSE))</f>
        <v>#N/A</v>
      </c>
      <c r="M38" s="4" t="e">
        <f>IF(COUNTIF('DB L1'!$B362:$B371,'Résultat équipe'!M$1)=1,VLOOKUP(M$1,'DB L1'!$B362:$O371,14,FALSE),VLOOKUP('Résultat équipe'!M$1,'DB L1'!$C362:$P371,14,FALSE))</f>
        <v>#N/A</v>
      </c>
      <c r="N38" s="4" t="e">
        <f>IF(COUNTIF('DB L1'!$B362:$B371,'Résultat équipe'!N$1)=1,VLOOKUP(N$1,'DB L1'!$B362:$O371,14,FALSE),VLOOKUP('Résultat équipe'!N$1,'DB L1'!$C362:$P371,14,FALSE))</f>
        <v>#N/A</v>
      </c>
      <c r="O38" s="4" t="e">
        <f>IF(COUNTIF('DB L1'!$B362:$B371,'Résultat équipe'!O$1)=1,VLOOKUP(O$1,'DB L1'!$B362:$O371,14,FALSE),VLOOKUP('Résultat équipe'!O$1,'DB L1'!$C362:$P371,14,FALSE))</f>
        <v>#N/A</v>
      </c>
      <c r="P38" s="4" t="e">
        <f>IF(COUNTIF('DB L1'!$B362:$B371,'Résultat équipe'!P$1)=1,VLOOKUP(P$1,'DB L1'!$B362:$O371,14,FALSE),VLOOKUP('Résultat équipe'!P$1,'DB L1'!$C362:$P371,14,FALSE))</f>
        <v>#N/A</v>
      </c>
      <c r="Q38" s="4" t="e">
        <f>IF(COUNTIF('DB L1'!$B362:$B371,'Résultat équipe'!Q$1)=1,VLOOKUP(Q$1,'DB L1'!$B362:$O371,14,FALSE),VLOOKUP('Résultat équipe'!Q$1,'DB L1'!$C362:$P371,14,FALSE))</f>
        <v>#N/A</v>
      </c>
      <c r="R38" s="4" t="e">
        <f>IF(COUNTIF('DB L1'!$B362:$B371,'Résultat équipe'!R$1)=1,VLOOKUP(R$1,'DB L1'!$B362:$O371,14,FALSE),VLOOKUP('Résultat équipe'!R$1,'DB L1'!$C362:$P371,14,FALSE))</f>
        <v>#N/A</v>
      </c>
      <c r="S38" s="4" t="e">
        <f>IF(COUNTIF('DB L1'!$B362:$B371,'Résultat équipe'!S$1)=1,VLOOKUP(S$1,'DB L1'!$B362:$O371,14,FALSE),VLOOKUP('Résultat équipe'!S$1,'DB L1'!$C362:$P371,14,FALSE))</f>
        <v>#N/A</v>
      </c>
      <c r="T38" s="4" t="e">
        <f>IF(COUNTIF('DB L1'!$B362:$B371,'Résultat équipe'!T$1)=1,VLOOKUP(T$1,'DB L1'!$B362:$O371,14,FALSE),VLOOKUP('Résultat équipe'!T$1,'DB L1'!$C362:$P371,14,FALSE))</f>
        <v>#N/A</v>
      </c>
      <c r="U38" s="4" t="e">
        <f>IF(COUNTIF('DB L1'!$B362:$B371,'Résultat équipe'!U$1)=1,VLOOKUP(U$1,'DB L1'!$B362:$O371,14,FALSE),VLOOKUP('Résultat équipe'!U$1,'DB L1'!$C362:$P371,14,FALSE))</f>
        <v>#N/A</v>
      </c>
      <c r="W38" s="12">
        <v>37</v>
      </c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S38" s="12">
        <v>37</v>
      </c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</row>
    <row r="39" spans="1:65">
      <c r="A39" s="1">
        <v>38</v>
      </c>
      <c r="B39" s="4" t="e">
        <f>IF(COUNTIF('DB L1'!$B372:$B381,'Résultat équipe'!B$1)=1,VLOOKUP(B$1,'DB L1'!$B372:$O381,14,FALSE),VLOOKUP('Résultat équipe'!B$1,'DB L1'!$C372:$P381,14,FALSE))</f>
        <v>#N/A</v>
      </c>
      <c r="C39" s="4" t="e">
        <f>IF(COUNTIF('DB L1'!$B372:$B381,'Résultat équipe'!C$1)=1,VLOOKUP(C$1,'DB L1'!$B372:$O381,14,FALSE),VLOOKUP('Résultat équipe'!C$1,'DB L1'!$C372:$P381,14,FALSE))</f>
        <v>#N/A</v>
      </c>
      <c r="D39" s="4" t="e">
        <f>IF(COUNTIF('DB L1'!$B372:$B381,'Résultat équipe'!D$1)=1,VLOOKUP(D$1,'DB L1'!$B372:$O381,14,FALSE),VLOOKUP('Résultat équipe'!D$1,'DB L1'!$C372:$P381,14,FALSE))</f>
        <v>#N/A</v>
      </c>
      <c r="E39" s="4" t="e">
        <f>IF(COUNTIF('DB L1'!$B372:$B381,'Résultat équipe'!E$1)=1,VLOOKUP(E$1,'DB L1'!$B372:$O381,14,FALSE),VLOOKUP('Résultat équipe'!E$1,'DB L1'!$C372:$P381,14,FALSE))</f>
        <v>#N/A</v>
      </c>
      <c r="F39" s="4" t="e">
        <f>IF(COUNTIF('DB L1'!$B372:$B381,'Résultat équipe'!F$1)=1,VLOOKUP(F$1,'DB L1'!$B372:$O381,14,FALSE),VLOOKUP('Résultat équipe'!F$1,'DB L1'!$C372:$P381,14,FALSE))</f>
        <v>#N/A</v>
      </c>
      <c r="G39" s="4" t="e">
        <f>IF(COUNTIF('DB L1'!$B372:$B381,'Résultat équipe'!G$1)=1,VLOOKUP(G$1,'DB L1'!$B372:$O381,14,FALSE),VLOOKUP('Résultat équipe'!G$1,'DB L1'!$C372:$P381,14,FALSE))</f>
        <v>#N/A</v>
      </c>
      <c r="H39" s="4" t="e">
        <f>IF(COUNTIF('DB L1'!$B372:$B381,'Résultat équipe'!H$1)=1,VLOOKUP(H$1,'DB L1'!$B372:$O381,14,FALSE),VLOOKUP('Résultat équipe'!H$1,'DB L1'!$C372:$P381,14,FALSE))</f>
        <v>#N/A</v>
      </c>
      <c r="I39" s="4" t="e">
        <f>IF(COUNTIF('DB L1'!$B372:$B381,'Résultat équipe'!I$1)=1,VLOOKUP(I$1,'DB L1'!$B372:$O381,14,FALSE),VLOOKUP('Résultat équipe'!I$1,'DB L1'!$C372:$P381,14,FALSE))</f>
        <v>#N/A</v>
      </c>
      <c r="J39" s="4" t="e">
        <f>IF(COUNTIF('DB L1'!$B372:$B381,'Résultat équipe'!J$1)=1,VLOOKUP(J$1,'DB L1'!$B372:$O381,14,FALSE),VLOOKUP('Résultat équipe'!J$1,'DB L1'!$C372:$P381,14,FALSE))</f>
        <v>#N/A</v>
      </c>
      <c r="K39" s="4" t="e">
        <f>IF(COUNTIF('DB L1'!$B372:$B381,'Résultat équipe'!K$1)=1,VLOOKUP(K$1,'DB L1'!$B372:$O381,14,FALSE),VLOOKUP('Résultat équipe'!K$1,'DB L1'!$C372:$P381,14,FALSE))</f>
        <v>#N/A</v>
      </c>
      <c r="L39" s="4" t="e">
        <f>IF(COUNTIF('DB L1'!$B372:$B381,'Résultat équipe'!L$1)=1,VLOOKUP(L$1,'DB L1'!$B372:$O381,14,FALSE),VLOOKUP('Résultat équipe'!L$1,'DB L1'!$C372:$P381,14,FALSE))</f>
        <v>#N/A</v>
      </c>
      <c r="M39" s="4" t="e">
        <f>IF(COUNTIF('DB L1'!$B372:$B381,'Résultat équipe'!M$1)=1,VLOOKUP(M$1,'DB L1'!$B372:$O381,14,FALSE),VLOOKUP('Résultat équipe'!M$1,'DB L1'!$C372:$P381,14,FALSE))</f>
        <v>#N/A</v>
      </c>
      <c r="N39" s="4" t="e">
        <f>IF(COUNTIF('DB L1'!$B372:$B381,'Résultat équipe'!N$1)=1,VLOOKUP(N$1,'DB L1'!$B372:$O381,14,FALSE),VLOOKUP('Résultat équipe'!N$1,'DB L1'!$C372:$P381,14,FALSE))</f>
        <v>#N/A</v>
      </c>
      <c r="O39" s="4" t="e">
        <f>IF(COUNTIF('DB L1'!$B372:$B381,'Résultat équipe'!O$1)=1,VLOOKUP(O$1,'DB L1'!$B372:$O381,14,FALSE),VLOOKUP('Résultat équipe'!O$1,'DB L1'!$C372:$P381,14,FALSE))</f>
        <v>#N/A</v>
      </c>
      <c r="P39" s="4" t="e">
        <f>IF(COUNTIF('DB L1'!$B372:$B381,'Résultat équipe'!P$1)=1,VLOOKUP(P$1,'DB L1'!$B372:$O381,14,FALSE),VLOOKUP('Résultat équipe'!P$1,'DB L1'!$C372:$P381,14,FALSE))</f>
        <v>#N/A</v>
      </c>
      <c r="Q39" s="4" t="e">
        <f>IF(COUNTIF('DB L1'!$B372:$B381,'Résultat équipe'!Q$1)=1,VLOOKUP(Q$1,'DB L1'!$B372:$O381,14,FALSE),VLOOKUP('Résultat équipe'!Q$1,'DB L1'!$C372:$P381,14,FALSE))</f>
        <v>#N/A</v>
      </c>
      <c r="R39" s="4" t="e">
        <f>IF(COUNTIF('DB L1'!$B372:$B381,'Résultat équipe'!R$1)=1,VLOOKUP(R$1,'DB L1'!$B372:$O381,14,FALSE),VLOOKUP('Résultat équipe'!R$1,'DB L1'!$C372:$P381,14,FALSE))</f>
        <v>#N/A</v>
      </c>
      <c r="S39" s="4" t="e">
        <f>IF(COUNTIF('DB L1'!$B372:$B381,'Résultat équipe'!S$1)=1,VLOOKUP(S$1,'DB L1'!$B372:$O381,14,FALSE),VLOOKUP('Résultat équipe'!S$1,'DB L1'!$C372:$P381,14,FALSE))</f>
        <v>#N/A</v>
      </c>
      <c r="T39" s="4" t="e">
        <f>IF(COUNTIF('DB L1'!$B372:$B381,'Résultat équipe'!T$1)=1,VLOOKUP(T$1,'DB L1'!$B372:$O381,14,FALSE),VLOOKUP('Résultat équipe'!T$1,'DB L1'!$C372:$P381,14,FALSE))</f>
        <v>#N/A</v>
      </c>
      <c r="U39" s="4" t="e">
        <f>IF(COUNTIF('DB L1'!$B372:$B381,'Résultat équipe'!U$1)=1,VLOOKUP(U$1,'DB L1'!$B372:$O381,14,FALSE),VLOOKUP('Résultat équipe'!U$1,'DB L1'!$C372:$P381,14,FALSE))</f>
        <v>#N/A</v>
      </c>
      <c r="W39" s="12">
        <v>38</v>
      </c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S39" s="12">
        <v>38</v>
      </c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</row>
    <row r="44" spans="1:65">
      <c r="A44" s="1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CJ44"/>
  <sheetViews>
    <sheetView topLeftCell="BH1" zoomScale="60" zoomScaleNormal="60" workbookViewId="0">
      <selection activeCell="CE2" sqref="CE2"/>
    </sheetView>
  </sheetViews>
  <sheetFormatPr baseColWidth="10" defaultColWidth="11.5703125" defaultRowHeight="15"/>
  <cols>
    <col min="1" max="1" width="9" bestFit="1" customWidth="1"/>
    <col min="2" max="21" width="20.5703125" bestFit="1" customWidth="1"/>
    <col min="23" max="23" width="15.42578125" bestFit="1" customWidth="1"/>
    <col min="24" max="24" width="9.140625" style="9" bestFit="1" customWidth="1"/>
    <col min="25" max="25" width="8.7109375" style="9" bestFit="1" customWidth="1"/>
    <col min="26" max="26" width="10.5703125" style="9" bestFit="1" customWidth="1"/>
    <col min="27" max="28" width="6.85546875" style="9" bestFit="1" customWidth="1"/>
    <col min="29" max="29" width="11.5703125" style="9" bestFit="1" customWidth="1"/>
    <col min="30" max="30" width="5.42578125" style="9" bestFit="1" customWidth="1"/>
    <col min="31" max="31" width="6.28515625" style="9" bestFit="1" customWidth="1"/>
    <col min="32" max="32" width="10.5703125" style="9" bestFit="1" customWidth="1"/>
    <col min="33" max="33" width="10.140625" style="9" bestFit="1" customWidth="1"/>
    <col min="34" max="34" width="12.7109375" style="9" bestFit="1" customWidth="1"/>
    <col min="35" max="35" width="8.7109375" style="9" bestFit="1" customWidth="1"/>
    <col min="36" max="36" width="6.140625" style="9" bestFit="1" customWidth="1"/>
    <col min="37" max="37" width="8" style="9" bestFit="1" customWidth="1"/>
    <col min="38" max="38" width="6.28515625" style="9" bestFit="1" customWidth="1"/>
    <col min="39" max="39" width="8" style="9" bestFit="1" customWidth="1"/>
    <col min="40" max="40" width="9.140625" style="9" bestFit="1" customWidth="1"/>
    <col min="41" max="41" width="14.42578125" style="9" bestFit="1" customWidth="1"/>
    <col min="42" max="42" width="12.5703125" style="9" bestFit="1" customWidth="1"/>
    <col min="43" max="43" width="11.140625" style="9" bestFit="1" customWidth="1"/>
    <col min="45" max="45" width="15.42578125" bestFit="1" customWidth="1"/>
    <col min="46" max="65" width="36.140625" bestFit="1" customWidth="1"/>
    <col min="68" max="68" width="18" bestFit="1" customWidth="1"/>
    <col min="69" max="69" width="9.140625" bestFit="1" customWidth="1"/>
    <col min="70" max="70" width="8.7109375" bestFit="1" customWidth="1"/>
    <col min="71" max="71" width="10.5703125" bestFit="1" customWidth="1"/>
    <col min="72" max="73" width="6.85546875" bestFit="1" customWidth="1"/>
    <col min="75" max="75" width="5.42578125" bestFit="1" customWidth="1"/>
    <col min="76" max="76" width="6.28515625" bestFit="1" customWidth="1"/>
    <col min="77" max="77" width="10.5703125" bestFit="1" customWidth="1"/>
    <col min="78" max="78" width="10.140625" bestFit="1" customWidth="1"/>
    <col min="79" max="79" width="12.7109375" bestFit="1" customWidth="1"/>
    <col min="80" max="80" width="8.7109375" bestFit="1" customWidth="1"/>
    <col min="81" max="81" width="6.140625" bestFit="1" customWidth="1"/>
    <col min="82" max="82" width="8" bestFit="1" customWidth="1"/>
    <col min="83" max="83" width="6.28515625" bestFit="1" customWidth="1"/>
    <col min="84" max="84" width="8" bestFit="1" customWidth="1"/>
    <col min="85" max="85" width="9.140625" bestFit="1" customWidth="1"/>
    <col min="86" max="86" width="14.42578125" bestFit="1" customWidth="1"/>
    <col min="87" max="87" width="12.5703125" bestFit="1" customWidth="1"/>
    <col min="88" max="88" width="11.140625" bestFit="1" customWidth="1"/>
  </cols>
  <sheetData>
    <row r="1" spans="1:88">
      <c r="A1" s="1" t="s">
        <v>102</v>
      </c>
      <c r="B1" s="1" t="s">
        <v>36</v>
      </c>
      <c r="C1" s="1" t="s">
        <v>27</v>
      </c>
      <c r="D1" s="1" t="s">
        <v>64</v>
      </c>
      <c r="E1" s="1" t="s">
        <v>34</v>
      </c>
      <c r="F1" s="1" t="s">
        <v>39</v>
      </c>
      <c r="G1" s="1" t="s">
        <v>103</v>
      </c>
      <c r="H1" s="1" t="s">
        <v>28</v>
      </c>
      <c r="I1" s="1" t="s">
        <v>26</v>
      </c>
      <c r="J1" s="1" t="s">
        <v>33</v>
      </c>
      <c r="K1" s="1" t="s">
        <v>41</v>
      </c>
      <c r="L1" s="1" t="s">
        <v>29</v>
      </c>
      <c r="M1" s="1" t="s">
        <v>32</v>
      </c>
      <c r="N1" s="1" t="s">
        <v>30</v>
      </c>
      <c r="O1" s="1" t="s">
        <v>37</v>
      </c>
      <c r="P1" s="1" t="s">
        <v>59</v>
      </c>
      <c r="Q1" s="1" t="s">
        <v>40</v>
      </c>
      <c r="R1" s="1" t="s">
        <v>38</v>
      </c>
      <c r="S1" s="1" t="s">
        <v>31</v>
      </c>
      <c r="T1" s="1" t="s">
        <v>35</v>
      </c>
      <c r="U1" s="1" t="s">
        <v>42</v>
      </c>
      <c r="W1" s="12" t="s">
        <v>93</v>
      </c>
      <c r="X1" s="14" t="s">
        <v>36</v>
      </c>
      <c r="Y1" s="14" t="s">
        <v>27</v>
      </c>
      <c r="Z1" s="14" t="s">
        <v>64</v>
      </c>
      <c r="AA1" s="14" t="s">
        <v>34</v>
      </c>
      <c r="AB1" s="14" t="s">
        <v>39</v>
      </c>
      <c r="AC1" s="14" t="s">
        <v>103</v>
      </c>
      <c r="AD1" s="14" t="s">
        <v>28</v>
      </c>
      <c r="AE1" s="14" t="s">
        <v>26</v>
      </c>
      <c r="AF1" s="14" t="s">
        <v>33</v>
      </c>
      <c r="AG1" s="14" t="s">
        <v>41</v>
      </c>
      <c r="AH1" s="14" t="s">
        <v>29</v>
      </c>
      <c r="AI1" s="14" t="s">
        <v>32</v>
      </c>
      <c r="AJ1" s="14" t="s">
        <v>30</v>
      </c>
      <c r="AK1" s="14" t="s">
        <v>37</v>
      </c>
      <c r="AL1" s="14" t="s">
        <v>59</v>
      </c>
      <c r="AM1" s="14" t="s">
        <v>40</v>
      </c>
      <c r="AN1" s="14" t="s">
        <v>38</v>
      </c>
      <c r="AO1" s="14" t="s">
        <v>31</v>
      </c>
      <c r="AP1" s="14" t="s">
        <v>35</v>
      </c>
      <c r="AQ1" s="14" t="s">
        <v>42</v>
      </c>
      <c r="AS1" s="12" t="s">
        <v>93</v>
      </c>
      <c r="AT1" s="12" t="s">
        <v>36</v>
      </c>
      <c r="AU1" s="12" t="s">
        <v>27</v>
      </c>
      <c r="AV1" s="12" t="s">
        <v>64</v>
      </c>
      <c r="AW1" s="12" t="s">
        <v>34</v>
      </c>
      <c r="AX1" s="12" t="s">
        <v>39</v>
      </c>
      <c r="AY1" s="12" t="s">
        <v>103</v>
      </c>
      <c r="AZ1" s="12" t="s">
        <v>28</v>
      </c>
      <c r="BA1" s="12" t="s">
        <v>26</v>
      </c>
      <c r="BB1" s="12" t="s">
        <v>33</v>
      </c>
      <c r="BC1" s="12" t="s">
        <v>41</v>
      </c>
      <c r="BD1" s="12" t="s">
        <v>29</v>
      </c>
      <c r="BE1" s="12" t="s">
        <v>32</v>
      </c>
      <c r="BF1" s="12" t="s">
        <v>30</v>
      </c>
      <c r="BG1" s="12" t="s">
        <v>37</v>
      </c>
      <c r="BH1" s="12" t="s">
        <v>59</v>
      </c>
      <c r="BI1" s="12" t="s">
        <v>40</v>
      </c>
      <c r="BJ1" s="12" t="s">
        <v>38</v>
      </c>
      <c r="BK1" s="12" t="s">
        <v>31</v>
      </c>
      <c r="BL1" s="12" t="s">
        <v>35</v>
      </c>
      <c r="BM1" s="12" t="s">
        <v>42</v>
      </c>
      <c r="BP1" s="12" t="s">
        <v>93</v>
      </c>
      <c r="BQ1" s="12" t="s">
        <v>36</v>
      </c>
      <c r="BR1" s="12" t="s">
        <v>27</v>
      </c>
      <c r="BS1" s="18" t="s">
        <v>64</v>
      </c>
      <c r="BT1" s="18" t="s">
        <v>34</v>
      </c>
      <c r="BU1" s="18" t="s">
        <v>39</v>
      </c>
      <c r="BV1" s="18" t="s">
        <v>103</v>
      </c>
      <c r="BW1" s="18" t="s">
        <v>28</v>
      </c>
      <c r="BX1" s="18" t="s">
        <v>26</v>
      </c>
      <c r="BY1" s="18" t="s">
        <v>33</v>
      </c>
      <c r="BZ1" s="18" t="s">
        <v>41</v>
      </c>
      <c r="CA1" s="18" t="s">
        <v>29</v>
      </c>
      <c r="CB1" s="18" t="s">
        <v>32</v>
      </c>
      <c r="CC1" s="18" t="s">
        <v>30</v>
      </c>
      <c r="CD1" s="18" t="s">
        <v>37</v>
      </c>
      <c r="CE1" s="18" t="s">
        <v>59</v>
      </c>
      <c r="CF1" s="18" t="s">
        <v>40</v>
      </c>
      <c r="CG1" s="18" t="s">
        <v>38</v>
      </c>
      <c r="CH1" s="18" t="s">
        <v>31</v>
      </c>
      <c r="CI1" s="18" t="s">
        <v>35</v>
      </c>
      <c r="CJ1" s="18" t="s">
        <v>42</v>
      </c>
    </row>
    <row r="2" spans="1:88">
      <c r="A2" s="1">
        <v>1</v>
      </c>
      <c r="B2" s="4" t="str">
        <f>IF(COUNTIF('DB L1'!$B2:$B11,'Résultat équipe'!B$1)=1,VLOOKUP(B$1,'DB L1'!$B2:$U11,19,FALSE),VLOOKUP('Résultat équipe'!B$1,'DB L1'!$C2:$U11,19,FALSE))</f>
        <v>aucune</v>
      </c>
      <c r="C2" s="4" t="str">
        <f>IF(COUNTIF('DB L1'!$B2:$B11,'Résultat équipe'!C$1)=1,VLOOKUP(C$1,'DB L1'!$B2:$U11,19,FALSE),VLOOKUP('Résultat équipe'!C$1,'DB L1'!$C2:$U11,19,FALSE))</f>
        <v>deuxieme mi temps</v>
      </c>
      <c r="D2" s="4" t="str">
        <f>IF(COUNTIF('DB L1'!$B2:$B11,'Résultat équipe'!D$1)=1,VLOOKUP(D$1,'DB L1'!$B2:$U11,19,FALSE),VLOOKUP('Résultat équipe'!D$1,'DB L1'!$C2:$U11,19,FALSE))</f>
        <v>aucune</v>
      </c>
      <c r="E2" s="4" t="str">
        <f>IF(COUNTIF('DB L1'!$B2:$B11,'Résultat équipe'!E$1)=1,VLOOKUP(E$1,'DB L1'!$B2:$U11,19,FALSE),VLOOKUP('Résultat équipe'!E$1,'DB L1'!$C2:$U11,19,FALSE))</f>
        <v>aucune</v>
      </c>
      <c r="F2" s="4" t="str">
        <f>IF(COUNTIF('DB L1'!$B2:$B11,'Résultat équipe'!F$1)=1,VLOOKUP(F$1,'DB L1'!$B2:$U11,19,FALSE),VLOOKUP('Résultat équipe'!F$1,'DB L1'!$C2:$U11,19,FALSE))</f>
        <v>deuxieme mi temps</v>
      </c>
      <c r="G2" s="4" t="str">
        <f>IF(COUNTIF('DB L1'!$B2:$B11,'Résultat équipe'!G$1)=1,VLOOKUP(G$1,'DB L1'!$B2:$U11,19,FALSE),VLOOKUP('Résultat équipe'!G$1,'DB L1'!$C2:$U11,19,FALSE))</f>
        <v>deuxieme mi temps</v>
      </c>
      <c r="H2" s="4" t="str">
        <f>IF(COUNTIF('DB L1'!$B2:$B11,'Résultat équipe'!H$1)=1,VLOOKUP(H$1,'DB L1'!$B2:$U11,19,FALSE),VLOOKUP('Résultat équipe'!H$1,'DB L1'!$C2:$U11,19,FALSE))</f>
        <v>deuxieme mi temps</v>
      </c>
      <c r="I2" s="4" t="str">
        <f>IF(COUNTIF('DB L1'!$B2:$B11,'Résultat équipe'!I$1)=1,VLOOKUP(I$1,'DB L1'!$B2:$U11,19,FALSE),VLOOKUP('Résultat équipe'!I$1,'DB L1'!$C2:$U11,19,FALSE))</f>
        <v>aucune</v>
      </c>
      <c r="J2" s="4" t="str">
        <f>IF(COUNTIF('DB L1'!$B2:$B11,'Résultat équipe'!J$1)=1,VLOOKUP(J$1,'DB L1'!$B2:$U11,19,FALSE),VLOOKUP('Résultat équipe'!J$1,'DB L1'!$C2:$U11,19,FALSE))</f>
        <v>deuxieme mi temps</v>
      </c>
      <c r="K2" s="4" t="str">
        <f>IF(COUNTIF('DB L1'!$B2:$B11,'Résultat équipe'!K$1)=1,VLOOKUP(K$1,'DB L1'!$B2:$U11,19,FALSE),VLOOKUP('Résultat équipe'!K$1,'DB L1'!$C2:$U11,19,FALSE))</f>
        <v>deuxieme mi temps</v>
      </c>
      <c r="L2" s="4" t="str">
        <f>IF(COUNTIF('DB L1'!$B2:$B11,'Résultat équipe'!L$1)=1,VLOOKUP(L$1,'DB L1'!$B2:$U11,19,FALSE),VLOOKUP('Résultat équipe'!L$1,'DB L1'!$C2:$U11,19,FALSE))</f>
        <v>premiere mi temps</v>
      </c>
      <c r="M2" s="4" t="str">
        <f>IF(COUNTIF('DB L1'!$B2:$B11,'Résultat équipe'!M$1)=1,VLOOKUP(M$1,'DB L1'!$B2:$U11,19,FALSE),VLOOKUP('Résultat équipe'!M$1,'DB L1'!$C2:$U11,19,FALSE))</f>
        <v>deuxieme mi temps</v>
      </c>
      <c r="N2" s="4" t="str">
        <f>IF(COUNTIF('DB L1'!$B2:$B11,'Résultat équipe'!N$1)=1,VLOOKUP(N$1,'DB L1'!$B2:$U11,19,FALSE),VLOOKUP('Résultat équipe'!N$1,'DB L1'!$C2:$U11,19,FALSE))</f>
        <v>aucune</v>
      </c>
      <c r="O2" s="4" t="str">
        <f>IF(COUNTIF('DB L1'!$B2:$B11,'Résultat équipe'!O$1)=1,VLOOKUP(O$1,'DB L1'!$B2:$U11,19,FALSE),VLOOKUP('Résultat équipe'!O$1,'DB L1'!$C2:$U11,19,FALSE))</f>
        <v>deuxieme mi temps</v>
      </c>
      <c r="P2" s="4" t="str">
        <f>IF(COUNTIF('DB L1'!$B2:$B11,'Résultat équipe'!P$1)=1,VLOOKUP(P$1,'DB L1'!$B2:$U11,19,FALSE),VLOOKUP('Résultat équipe'!P$1,'DB L1'!$C2:$U11,19,FALSE))</f>
        <v>premiere mi temps</v>
      </c>
      <c r="Q2" s="4" t="str">
        <f>IF(COUNTIF('DB L1'!$B2:$B11,'Résultat équipe'!Q$1)=1,VLOOKUP(Q$1,'DB L1'!$B2:$U11,19,FALSE),VLOOKUP('Résultat équipe'!Q$1,'DB L1'!$C2:$U11,19,FALSE))</f>
        <v>premiere mi temps</v>
      </c>
      <c r="R2" s="4" t="str">
        <f>IF(COUNTIF('DB L1'!$B2:$B11,'Résultat équipe'!R$1)=1,VLOOKUP(R$1,'DB L1'!$B2:$U11,19,FALSE),VLOOKUP('Résultat équipe'!R$1,'DB L1'!$C2:$U11,19,FALSE))</f>
        <v>premiere mi temps</v>
      </c>
      <c r="S2" s="4" t="str">
        <f>IF(COUNTIF('DB L1'!$B2:$B11,'Résultat équipe'!S$1)=1,VLOOKUP(S$1,'DB L1'!$B2:$U11,19,FALSE),VLOOKUP('Résultat équipe'!S$1,'DB L1'!$C2:$U11,19,FALSE))</f>
        <v>aucune</v>
      </c>
      <c r="T2" s="4" t="str">
        <f>IF(COUNTIF('DB L1'!$B2:$B11,'Résultat équipe'!T$1)=1,VLOOKUP(T$1,'DB L1'!$B2:$U11,19,FALSE),VLOOKUP('Résultat équipe'!T$1,'DB L1'!$C2:$U11,19,FALSE))</f>
        <v>deuxieme mi temps</v>
      </c>
      <c r="U2" s="4" t="str">
        <f>IF(COUNTIF('DB L1'!$B2:$B11,'Résultat équipe'!U$1)=1,VLOOKUP(U$1,'DB L1'!$B2:$U11,19,FALSE),VLOOKUP('Résultat équipe'!U$1,'DB L1'!$C2:$U11,19,FALSE))</f>
        <v>aucune</v>
      </c>
      <c r="W2" s="12">
        <v>1</v>
      </c>
      <c r="X2" s="15">
        <f>IF(B2&lt;&gt;"deuxieme mi temps",1,0)</f>
        <v>1</v>
      </c>
      <c r="Y2" s="15">
        <f t="shared" ref="Y2:AQ2" si="0">IF(C2&lt;&gt;"deuxieme mi temps",1,0)</f>
        <v>0</v>
      </c>
      <c r="Z2" s="15">
        <f t="shared" si="0"/>
        <v>1</v>
      </c>
      <c r="AA2" s="15">
        <f t="shared" si="0"/>
        <v>1</v>
      </c>
      <c r="AB2" s="15">
        <f t="shared" si="0"/>
        <v>0</v>
      </c>
      <c r="AC2" s="15">
        <f t="shared" si="0"/>
        <v>0</v>
      </c>
      <c r="AD2" s="15">
        <f t="shared" si="0"/>
        <v>0</v>
      </c>
      <c r="AE2" s="15">
        <f t="shared" si="0"/>
        <v>1</v>
      </c>
      <c r="AF2" s="15">
        <f t="shared" si="0"/>
        <v>0</v>
      </c>
      <c r="AG2" s="15">
        <f t="shared" si="0"/>
        <v>0</v>
      </c>
      <c r="AH2" s="15">
        <f t="shared" si="0"/>
        <v>1</v>
      </c>
      <c r="AI2" s="15">
        <f t="shared" si="0"/>
        <v>0</v>
      </c>
      <c r="AJ2" s="15">
        <f t="shared" si="0"/>
        <v>1</v>
      </c>
      <c r="AK2" s="15">
        <f t="shared" si="0"/>
        <v>0</v>
      </c>
      <c r="AL2" s="15">
        <f t="shared" si="0"/>
        <v>1</v>
      </c>
      <c r="AM2" s="15">
        <f t="shared" si="0"/>
        <v>1</v>
      </c>
      <c r="AN2" s="15">
        <f t="shared" si="0"/>
        <v>1</v>
      </c>
      <c r="AO2" s="15">
        <f t="shared" si="0"/>
        <v>1</v>
      </c>
      <c r="AP2" s="15">
        <f t="shared" si="0"/>
        <v>0</v>
      </c>
      <c r="AQ2" s="15">
        <f t="shared" si="0"/>
        <v>1</v>
      </c>
      <c r="AS2" s="12">
        <v>1</v>
      </c>
      <c r="AT2" s="4" t="str">
        <f>CONCATENATE(X2," * moins de but en 2eme mi temps")</f>
        <v>1 * moins de but en 2eme mi temps</v>
      </c>
      <c r="AU2" s="4" t="str">
        <f t="shared" ref="AU2:BM10" si="1">CONCATENATE(Y2," * moins de but en 2eme mi temps")</f>
        <v>0 * moins de but en 2eme mi temps</v>
      </c>
      <c r="AV2" s="4" t="str">
        <f t="shared" si="1"/>
        <v>1 * moins de but en 2eme mi temps</v>
      </c>
      <c r="AW2" s="4" t="str">
        <f t="shared" si="1"/>
        <v>1 * moins de but en 2eme mi temps</v>
      </c>
      <c r="AX2" s="4" t="str">
        <f t="shared" si="1"/>
        <v>0 * moins de but en 2eme mi temps</v>
      </c>
      <c r="AY2" s="4" t="str">
        <f t="shared" si="1"/>
        <v>0 * moins de but en 2eme mi temps</v>
      </c>
      <c r="AZ2" s="4" t="str">
        <f t="shared" si="1"/>
        <v>0 * moins de but en 2eme mi temps</v>
      </c>
      <c r="BA2" s="4" t="str">
        <f t="shared" si="1"/>
        <v>1 * moins de but en 2eme mi temps</v>
      </c>
      <c r="BB2" s="4" t="str">
        <f t="shared" si="1"/>
        <v>0 * moins de but en 2eme mi temps</v>
      </c>
      <c r="BC2" s="4" t="str">
        <f t="shared" si="1"/>
        <v>0 * moins de but en 2eme mi temps</v>
      </c>
      <c r="BD2" s="4" t="str">
        <f t="shared" si="1"/>
        <v>1 * moins de but en 2eme mi temps</v>
      </c>
      <c r="BE2" s="4" t="str">
        <f t="shared" si="1"/>
        <v>0 * moins de but en 2eme mi temps</v>
      </c>
      <c r="BF2" s="4" t="str">
        <f t="shared" si="1"/>
        <v>1 * moins de but en 2eme mi temps</v>
      </c>
      <c r="BG2" s="4" t="str">
        <f t="shared" si="1"/>
        <v>0 * moins de but en 2eme mi temps</v>
      </c>
      <c r="BH2" s="4" t="str">
        <f t="shared" si="1"/>
        <v>1 * moins de but en 2eme mi temps</v>
      </c>
      <c r="BI2" s="4" t="str">
        <f t="shared" si="1"/>
        <v>1 * moins de but en 2eme mi temps</v>
      </c>
      <c r="BJ2" s="4" t="str">
        <f t="shared" si="1"/>
        <v>1 * moins de but en 2eme mi temps</v>
      </c>
      <c r="BK2" s="4" t="str">
        <f t="shared" si="1"/>
        <v>1 * moins de but en 2eme mi temps</v>
      </c>
      <c r="BL2" s="4" t="str">
        <f t="shared" si="1"/>
        <v>0 * moins de but en 2eme mi temps</v>
      </c>
      <c r="BM2" s="4" t="str">
        <f t="shared" si="1"/>
        <v>1 * moins de but en 2eme mi temps</v>
      </c>
      <c r="BP2" s="17" t="s">
        <v>108</v>
      </c>
      <c r="BQ2" s="4">
        <f>LARGE(X:X,1)</f>
        <v>3</v>
      </c>
      <c r="BR2" s="4">
        <f t="shared" ref="BR2:CJ2" si="2">LARGE(Y:Y,1)</f>
        <v>4</v>
      </c>
      <c r="BS2" s="4">
        <f t="shared" si="2"/>
        <v>4</v>
      </c>
      <c r="BT2" s="4">
        <f t="shared" si="2"/>
        <v>5</v>
      </c>
      <c r="BU2" s="4">
        <f t="shared" si="2"/>
        <v>6</v>
      </c>
      <c r="BV2" s="4">
        <f t="shared" si="2"/>
        <v>4</v>
      </c>
      <c r="BW2" s="4">
        <f t="shared" si="2"/>
        <v>3</v>
      </c>
      <c r="BX2" s="4">
        <f t="shared" si="2"/>
        <v>5</v>
      </c>
      <c r="BY2" s="4">
        <f t="shared" si="2"/>
        <v>5</v>
      </c>
      <c r="BZ2" s="4">
        <f t="shared" si="2"/>
        <v>3</v>
      </c>
      <c r="CA2" s="4">
        <f t="shared" si="2"/>
        <v>5</v>
      </c>
      <c r="CB2" s="4">
        <f t="shared" si="2"/>
        <v>2</v>
      </c>
      <c r="CC2" s="4">
        <f t="shared" si="2"/>
        <v>5</v>
      </c>
      <c r="CD2" s="4">
        <f t="shared" si="2"/>
        <v>6</v>
      </c>
      <c r="CE2" s="4">
        <f t="shared" si="2"/>
        <v>1</v>
      </c>
      <c r="CF2" s="4">
        <f t="shared" si="2"/>
        <v>6</v>
      </c>
      <c r="CG2" s="4">
        <f t="shared" si="2"/>
        <v>2</v>
      </c>
      <c r="CH2" s="4">
        <f t="shared" si="2"/>
        <v>3</v>
      </c>
      <c r="CI2" s="4">
        <f t="shared" si="2"/>
        <v>2</v>
      </c>
      <c r="CJ2" s="4">
        <f t="shared" si="2"/>
        <v>2</v>
      </c>
    </row>
    <row r="3" spans="1:88">
      <c r="A3" s="1">
        <v>2</v>
      </c>
      <c r="B3" s="4" t="str">
        <f>IF(COUNTIF('DB L1'!$B12:$B21,'Résultat équipe'!B1)=1,VLOOKUP(B1,'DB L1'!$B12:$U21,19,FALSE),VLOOKUP('Résultat équipe'!B1,'DB L1'!$C12:$U21,19,FALSE))</f>
        <v>deuxieme mi temps</v>
      </c>
      <c r="C3" s="4" t="str">
        <f>IF(COUNTIF('DB L1'!$B12:$B21,'Résultat équipe'!C1)=1,VLOOKUP(C1,'DB L1'!$B12:$U21,19,FALSE),VLOOKUP('Résultat équipe'!C1,'DB L1'!$C12:$U21,19,FALSE))</f>
        <v>aucune</v>
      </c>
      <c r="D3" s="4" t="str">
        <f>IF(COUNTIF('DB L1'!$B12:$B21,'Résultat équipe'!D1)=1,VLOOKUP(D1,'DB L1'!$B12:$U21,19,FALSE),VLOOKUP('Résultat équipe'!D1,'DB L1'!$C12:$U21,19,FALSE))</f>
        <v>deuxieme mi temps</v>
      </c>
      <c r="E3" s="4" t="str">
        <f>IF(COUNTIF('DB L1'!$B12:$B21,'Résultat équipe'!E1)=1,VLOOKUP(E1,'DB L1'!$B12:$U21,19,FALSE),VLOOKUP('Résultat équipe'!E1,'DB L1'!$C12:$U21,19,FALSE))</f>
        <v>deuxieme mi temps</v>
      </c>
      <c r="F3" s="4" t="str">
        <f>IF(COUNTIF('DB L1'!$B12:$B21,'Résultat équipe'!F1)=1,VLOOKUP(F1,'DB L1'!$B12:$U21,19,FALSE),VLOOKUP('Résultat équipe'!F1,'DB L1'!$C12:$U21,19,FALSE))</f>
        <v>aucune</v>
      </c>
      <c r="G3" s="4" t="str">
        <f>IF(COUNTIF('DB L1'!$B12:$B21,'Résultat équipe'!G1)=1,VLOOKUP(G1,'DB L1'!$B12:$U21,19,FALSE),VLOOKUP('Résultat équipe'!G1,'DB L1'!$C12:$U21,19,FALSE))</f>
        <v>premiere mi temps</v>
      </c>
      <c r="H3" s="4" t="str">
        <f>IF(COUNTIF('DB L1'!$B12:$B21,'Résultat équipe'!H1)=1,VLOOKUP(H1,'DB L1'!$B12:$U21,19,FALSE),VLOOKUP('Résultat équipe'!H1,'DB L1'!$C12:$U21,19,FALSE))</f>
        <v>aucune</v>
      </c>
      <c r="I3" s="4" t="str">
        <f>IF(COUNTIF('DB L1'!$B12:$B21,'Résultat équipe'!I1)=1,VLOOKUP(I1,'DB L1'!$B12:$U21,19,FALSE),VLOOKUP('Résultat équipe'!I1,'DB L1'!$C12:$U21,19,FALSE))</f>
        <v>aucune</v>
      </c>
      <c r="J3" s="4" t="str">
        <f>IF(COUNTIF('DB L1'!$B12:$B21,'Résultat équipe'!J1)=1,VLOOKUP(J1,'DB L1'!$B12:$U21,19,FALSE),VLOOKUP('Résultat équipe'!J1,'DB L1'!$C12:$U21,19,FALSE))</f>
        <v>deuxieme mi temps</v>
      </c>
      <c r="K3" s="4" t="str">
        <f>IF(COUNTIF('DB L1'!$B12:$B21,'Résultat équipe'!K1)=1,VLOOKUP(K1,'DB L1'!$B12:$U21,19,FALSE),VLOOKUP('Résultat équipe'!K1,'DB L1'!$C12:$U21,19,FALSE))</f>
        <v>aucune</v>
      </c>
      <c r="L3" s="4" t="str">
        <f>IF(COUNTIF('DB L1'!$B12:$B21,'Résultat équipe'!L1)=1,VLOOKUP(L1,'DB L1'!$B12:$U21,19,FALSE),VLOOKUP('Résultat équipe'!L1,'DB L1'!$C12:$U21,19,FALSE))</f>
        <v>deuxieme mi temps</v>
      </c>
      <c r="M3" s="4" t="str">
        <f>IF(COUNTIF('DB L1'!$B12:$B21,'Résultat équipe'!M1)=1,VLOOKUP(M1,'DB L1'!$B12:$U21,19,FALSE),VLOOKUP('Résultat équipe'!M1,'DB L1'!$C12:$U21,19,FALSE))</f>
        <v>aucune</v>
      </c>
      <c r="N3" s="4" t="str">
        <f>IF(COUNTIF('DB L1'!$B12:$B21,'Résultat équipe'!N1)=1,VLOOKUP(N1,'DB L1'!$B12:$U21,19,FALSE),VLOOKUP('Résultat équipe'!N1,'DB L1'!$C12:$U21,19,FALSE))</f>
        <v>deuxieme mi temps</v>
      </c>
      <c r="O3" s="4" t="str">
        <f>IF(COUNTIF('DB L1'!$B12:$B21,'Résultat équipe'!O1)=1,VLOOKUP(O1,'DB L1'!$B12:$U21,19,FALSE),VLOOKUP('Résultat équipe'!O1,'DB L1'!$C12:$U21,19,FALSE))</f>
        <v>deuxieme mi temps</v>
      </c>
      <c r="P3" s="4" t="str">
        <f>IF(COUNTIF('DB L1'!$B12:$B21,'Résultat équipe'!P1)=1,VLOOKUP(P1,'DB L1'!$B12:$U21,19,FALSE),VLOOKUP('Résultat équipe'!P1,'DB L1'!$C12:$U21,19,FALSE))</f>
        <v>deuxieme mi temps</v>
      </c>
      <c r="Q3" s="4" t="str">
        <f>IF(COUNTIF('DB L1'!$B12:$B21,'Résultat équipe'!Q1)=1,VLOOKUP(Q1,'DB L1'!$B12:$U21,19,FALSE),VLOOKUP('Résultat équipe'!Q1,'DB L1'!$C12:$U21,19,FALSE))</f>
        <v>premiere mi temps</v>
      </c>
      <c r="R3" s="4" t="str">
        <f>IF(COUNTIF('DB L1'!$B12:$B21,'Résultat équipe'!R1)=1,VLOOKUP(R1,'DB L1'!$B12:$U21,19,FALSE),VLOOKUP('Résultat équipe'!R1,'DB L1'!$C12:$U21,19,FALSE))</f>
        <v>deuxieme mi temps</v>
      </c>
      <c r="S3" s="4" t="str">
        <f>IF(COUNTIF('DB L1'!$B12:$B21,'Résultat équipe'!S1)=1,VLOOKUP(S1,'DB L1'!$B12:$U21,19,FALSE),VLOOKUP('Résultat équipe'!S1,'DB L1'!$C12:$U21,19,FALSE))</f>
        <v>deuxieme mi temps</v>
      </c>
      <c r="T3" s="4" t="str">
        <f>IF(COUNTIF('DB L1'!$B12:$B21,'Résultat équipe'!T1)=1,VLOOKUP(T1,'DB L1'!$B12:$U21,19,FALSE),VLOOKUP('Résultat équipe'!T1,'DB L1'!$C12:$U21,19,FALSE))</f>
        <v>deuxieme mi temps</v>
      </c>
      <c r="U3" s="4" t="str">
        <f>IF(COUNTIF('DB L1'!$B12:$B21,'Résultat équipe'!U1)=1,VLOOKUP(U1,'DB L1'!$B12:$U21,19,FALSE),VLOOKUP('Résultat équipe'!U1,'DB L1'!$C12:$U21,19,FALSE))</f>
        <v>aucune</v>
      </c>
      <c r="W3" s="12">
        <v>2</v>
      </c>
      <c r="X3" s="15">
        <f>IF(B3&lt;&gt;"deuxieme mi temps",X2+1,0)</f>
        <v>0</v>
      </c>
      <c r="Y3" s="15">
        <f t="shared" ref="Y3:AQ10" si="3">IF(C3&lt;&gt;"deuxieme mi temps",Y2+1,0)</f>
        <v>1</v>
      </c>
      <c r="Z3" s="15">
        <f t="shared" si="3"/>
        <v>0</v>
      </c>
      <c r="AA3" s="15">
        <f t="shared" si="3"/>
        <v>0</v>
      </c>
      <c r="AB3" s="15">
        <f t="shared" si="3"/>
        <v>1</v>
      </c>
      <c r="AC3" s="15">
        <f t="shared" si="3"/>
        <v>1</v>
      </c>
      <c r="AD3" s="15">
        <f t="shared" si="3"/>
        <v>1</v>
      </c>
      <c r="AE3" s="15">
        <f t="shared" si="3"/>
        <v>2</v>
      </c>
      <c r="AF3" s="15">
        <f t="shared" si="3"/>
        <v>0</v>
      </c>
      <c r="AG3" s="15">
        <f t="shared" si="3"/>
        <v>1</v>
      </c>
      <c r="AH3" s="15">
        <f t="shared" si="3"/>
        <v>0</v>
      </c>
      <c r="AI3" s="15">
        <f t="shared" si="3"/>
        <v>1</v>
      </c>
      <c r="AJ3" s="15">
        <f t="shared" si="3"/>
        <v>0</v>
      </c>
      <c r="AK3" s="15">
        <f t="shared" si="3"/>
        <v>0</v>
      </c>
      <c r="AL3" s="15">
        <f t="shared" si="3"/>
        <v>0</v>
      </c>
      <c r="AM3" s="15">
        <f t="shared" si="3"/>
        <v>2</v>
      </c>
      <c r="AN3" s="15">
        <f t="shared" si="3"/>
        <v>0</v>
      </c>
      <c r="AO3" s="15">
        <f t="shared" si="3"/>
        <v>0</v>
      </c>
      <c r="AP3" s="15">
        <f t="shared" si="3"/>
        <v>0</v>
      </c>
      <c r="AQ3" s="15">
        <f t="shared" si="3"/>
        <v>2</v>
      </c>
      <c r="AS3" s="12">
        <v>2</v>
      </c>
      <c r="AT3" s="4" t="str">
        <f t="shared" ref="AT3:AT10" si="4">CONCATENATE(X3," * moins de but en 2eme mi temps")</f>
        <v>0 * moins de but en 2eme mi temps</v>
      </c>
      <c r="AU3" s="4" t="str">
        <f t="shared" si="1"/>
        <v>1 * moins de but en 2eme mi temps</v>
      </c>
      <c r="AV3" s="4" t="str">
        <f t="shared" si="1"/>
        <v>0 * moins de but en 2eme mi temps</v>
      </c>
      <c r="AW3" s="4" t="str">
        <f t="shared" si="1"/>
        <v>0 * moins de but en 2eme mi temps</v>
      </c>
      <c r="AX3" s="4" t="str">
        <f t="shared" si="1"/>
        <v>1 * moins de but en 2eme mi temps</v>
      </c>
      <c r="AY3" s="4" t="str">
        <f t="shared" si="1"/>
        <v>1 * moins de but en 2eme mi temps</v>
      </c>
      <c r="AZ3" s="4" t="str">
        <f t="shared" si="1"/>
        <v>1 * moins de but en 2eme mi temps</v>
      </c>
      <c r="BA3" s="4" t="str">
        <f t="shared" si="1"/>
        <v>2 * moins de but en 2eme mi temps</v>
      </c>
      <c r="BB3" s="4" t="str">
        <f t="shared" si="1"/>
        <v>0 * moins de but en 2eme mi temps</v>
      </c>
      <c r="BC3" s="4" t="str">
        <f t="shared" si="1"/>
        <v>1 * moins de but en 2eme mi temps</v>
      </c>
      <c r="BD3" s="4" t="str">
        <f t="shared" si="1"/>
        <v>0 * moins de but en 2eme mi temps</v>
      </c>
      <c r="BE3" s="4" t="str">
        <f t="shared" si="1"/>
        <v>1 * moins de but en 2eme mi temps</v>
      </c>
      <c r="BF3" s="4" t="str">
        <f t="shared" si="1"/>
        <v>0 * moins de but en 2eme mi temps</v>
      </c>
      <c r="BG3" s="4" t="str">
        <f t="shared" si="1"/>
        <v>0 * moins de but en 2eme mi temps</v>
      </c>
      <c r="BH3" s="4" t="str">
        <f t="shared" si="1"/>
        <v>0 * moins de but en 2eme mi temps</v>
      </c>
      <c r="BI3" s="4" t="str">
        <f t="shared" si="1"/>
        <v>2 * moins de but en 2eme mi temps</v>
      </c>
      <c r="BJ3" s="4" t="str">
        <f t="shared" si="1"/>
        <v>0 * moins de but en 2eme mi temps</v>
      </c>
      <c r="BK3" s="4" t="str">
        <f t="shared" si="1"/>
        <v>0 * moins de but en 2eme mi temps</v>
      </c>
      <c r="BL3" s="4" t="str">
        <f t="shared" si="1"/>
        <v>0 * moins de but en 2eme mi temps</v>
      </c>
      <c r="BM3" s="4" t="str">
        <f t="shared" si="1"/>
        <v>2 * moins de but en 2eme mi temps</v>
      </c>
    </row>
    <row r="4" spans="1:88">
      <c r="A4" s="1">
        <v>3</v>
      </c>
      <c r="B4" s="4" t="str">
        <f>IF(COUNTIF('DB L1'!$B22:$B31,'Résultat équipe'!B$1)=1,VLOOKUP(B$1,'DB L1'!$B22:$U31,19,FALSE),VLOOKUP('Résultat équipe'!B$1,'DB L1'!$C22:$U31,19,FALSE))</f>
        <v>deuxieme mi temps</v>
      </c>
      <c r="C4" s="4" t="str">
        <f>IF(COUNTIF('DB L1'!$B22:$B31,'Résultat équipe'!C$1)=1,VLOOKUP(C$1,'DB L1'!$B22:$U31,19,FALSE),VLOOKUP('Résultat équipe'!C$1,'DB L1'!$C22:$U31,19,FALSE))</f>
        <v>premiere mi temps</v>
      </c>
      <c r="D4" s="4" t="str">
        <f>IF(COUNTIF('DB L1'!$B22:$B31,'Résultat équipe'!D$1)=1,VLOOKUP(D$1,'DB L1'!$B22:$U31,19,FALSE),VLOOKUP('Résultat équipe'!D$1,'DB L1'!$C22:$U31,19,FALSE))</f>
        <v>deuxieme mi temps</v>
      </c>
      <c r="E4" s="4" t="str">
        <f>IF(COUNTIF('DB L1'!$B22:$B31,'Résultat équipe'!E$1)=1,VLOOKUP(E$1,'DB L1'!$B22:$U31,19,FALSE),VLOOKUP('Résultat équipe'!E$1,'DB L1'!$C22:$U31,19,FALSE))</f>
        <v>premiere mi temps</v>
      </c>
      <c r="F4" s="4" t="str">
        <f>IF(COUNTIF('DB L1'!$B22:$B31,'Résultat équipe'!F$1)=1,VLOOKUP(F$1,'DB L1'!$B22:$U31,19,FALSE),VLOOKUP('Résultat équipe'!F$1,'DB L1'!$C22:$U31,19,FALSE))</f>
        <v>deuxieme mi temps</v>
      </c>
      <c r="G4" s="4" t="str">
        <f>IF(COUNTIF('DB L1'!$B22:$B31,'Résultat équipe'!G$1)=1,VLOOKUP(G$1,'DB L1'!$B22:$U31,19,FALSE),VLOOKUP('Résultat équipe'!G$1,'DB L1'!$C22:$U31,19,FALSE))</f>
        <v>aucune</v>
      </c>
      <c r="H4" s="4" t="str">
        <f>IF(COUNTIF('DB L1'!$B22:$B31,'Résultat équipe'!H$1)=1,VLOOKUP(H$1,'DB L1'!$B22:$U31,19,FALSE),VLOOKUP('Résultat équipe'!H$1,'DB L1'!$C22:$U31,19,FALSE))</f>
        <v>premiere mi temps</v>
      </c>
      <c r="I4" s="4" t="str">
        <f>IF(COUNTIF('DB L1'!$B22:$B31,'Résultat équipe'!I$1)=1,VLOOKUP(I$1,'DB L1'!$B22:$U31,19,FALSE),VLOOKUP('Résultat équipe'!I$1,'DB L1'!$C22:$U31,19,FALSE))</f>
        <v>aucune</v>
      </c>
      <c r="J4" s="4" t="str">
        <f>IF(COUNTIF('DB L1'!$B22:$B31,'Résultat équipe'!J$1)=1,VLOOKUP(J$1,'DB L1'!$B22:$U31,19,FALSE),VLOOKUP('Résultat équipe'!J$1,'DB L1'!$C22:$U31,19,FALSE))</f>
        <v>deuxieme mi temps</v>
      </c>
      <c r="K4" s="4" t="str">
        <f>IF(COUNTIF('DB L1'!$B22:$B31,'Résultat équipe'!K$1)=1,VLOOKUP(K$1,'DB L1'!$B22:$U31,19,FALSE),VLOOKUP('Résultat équipe'!K$1,'DB L1'!$C22:$U31,19,FALSE))</f>
        <v>deuxieme mi temps</v>
      </c>
      <c r="L4" s="4" t="str">
        <f>IF(COUNTIF('DB L1'!$B22:$B31,'Résultat équipe'!L$1)=1,VLOOKUP(L$1,'DB L1'!$B22:$U31,19,FALSE),VLOOKUP('Résultat équipe'!L$1,'DB L1'!$C22:$U31,19,FALSE))</f>
        <v>aucune</v>
      </c>
      <c r="M4" s="4" t="str">
        <f>IF(COUNTIF('DB L1'!$B22:$B31,'Résultat équipe'!M$1)=1,VLOOKUP(M$1,'DB L1'!$B22:$U31,19,FALSE),VLOOKUP('Résultat équipe'!M$1,'DB L1'!$C22:$U31,19,FALSE))</f>
        <v>deuxieme mi temps</v>
      </c>
      <c r="N4" s="4" t="str">
        <f>IF(COUNTIF('DB L1'!$B22:$B31,'Résultat équipe'!N$1)=1,VLOOKUP(N$1,'DB L1'!$B22:$U31,19,FALSE),VLOOKUP('Résultat équipe'!N$1,'DB L1'!$C22:$U31,19,FALSE))</f>
        <v>aucune</v>
      </c>
      <c r="O4" s="4" t="str">
        <f>IF(COUNTIF('DB L1'!$B22:$B31,'Résultat équipe'!O$1)=1,VLOOKUP(O$1,'DB L1'!$B22:$U31,19,FALSE),VLOOKUP('Résultat équipe'!O$1,'DB L1'!$C22:$U31,19,FALSE))</f>
        <v>aucune</v>
      </c>
      <c r="P4" s="4" t="str">
        <f>IF(COUNTIF('DB L1'!$B22:$B31,'Résultat équipe'!P$1)=1,VLOOKUP(P$1,'DB L1'!$B22:$U31,19,FALSE),VLOOKUP('Résultat équipe'!P$1,'DB L1'!$C22:$U31,19,FALSE))</f>
        <v>deuxieme mi temps</v>
      </c>
      <c r="Q4" s="4" t="str">
        <f>IF(COUNTIF('DB L1'!$B22:$B31,'Résultat équipe'!Q$1)=1,VLOOKUP(Q$1,'DB L1'!$B22:$U31,19,FALSE),VLOOKUP('Résultat équipe'!Q$1,'DB L1'!$C22:$U31,19,FALSE))</f>
        <v>deuxieme mi temps</v>
      </c>
      <c r="R4" s="4" t="str">
        <f>IF(COUNTIF('DB L1'!$B22:$B31,'Résultat équipe'!R$1)=1,VLOOKUP(R$1,'DB L1'!$B22:$U31,19,FALSE),VLOOKUP('Résultat équipe'!R$1,'DB L1'!$C22:$U31,19,FALSE))</f>
        <v>premiere mi temps</v>
      </c>
      <c r="S4" s="4" t="str">
        <f>IF(COUNTIF('DB L1'!$B22:$B31,'Résultat équipe'!S$1)=1,VLOOKUP(S$1,'DB L1'!$B22:$U31,19,FALSE),VLOOKUP('Résultat équipe'!S$1,'DB L1'!$C22:$U31,19,FALSE))</f>
        <v>aucune</v>
      </c>
      <c r="T4" s="4" t="str">
        <f>IF(COUNTIF('DB L1'!$B22:$B31,'Résultat équipe'!T$1)=1,VLOOKUP(T$1,'DB L1'!$B22:$U31,19,FALSE),VLOOKUP('Résultat équipe'!T$1,'DB L1'!$C22:$U31,19,FALSE))</f>
        <v>aucune</v>
      </c>
      <c r="U4" s="4" t="str">
        <f>IF(COUNTIF('DB L1'!$B22:$B31,'Résultat équipe'!U$1)=1,VLOOKUP(U$1,'DB L1'!$B22:$U31,19,FALSE),VLOOKUP('Résultat équipe'!U$1,'DB L1'!$C22:$U31,19,FALSE))</f>
        <v>deuxieme mi temps</v>
      </c>
      <c r="W4" s="12">
        <v>3</v>
      </c>
      <c r="X4" s="15">
        <f t="shared" ref="X4:X10" si="5">IF(B4&lt;&gt;"deuxieme mi temps",X3+1,0)</f>
        <v>0</v>
      </c>
      <c r="Y4" s="15">
        <f t="shared" si="3"/>
        <v>2</v>
      </c>
      <c r="Z4" s="15">
        <f t="shared" si="3"/>
        <v>0</v>
      </c>
      <c r="AA4" s="15">
        <f t="shared" si="3"/>
        <v>1</v>
      </c>
      <c r="AB4" s="15">
        <f t="shared" si="3"/>
        <v>0</v>
      </c>
      <c r="AC4" s="15">
        <f t="shared" si="3"/>
        <v>2</v>
      </c>
      <c r="AD4" s="15">
        <f t="shared" si="3"/>
        <v>2</v>
      </c>
      <c r="AE4" s="15">
        <f t="shared" si="3"/>
        <v>3</v>
      </c>
      <c r="AF4" s="15">
        <f t="shared" si="3"/>
        <v>0</v>
      </c>
      <c r="AG4" s="15">
        <f t="shared" si="3"/>
        <v>0</v>
      </c>
      <c r="AH4" s="15">
        <f t="shared" si="3"/>
        <v>1</v>
      </c>
      <c r="AI4" s="15">
        <f t="shared" si="3"/>
        <v>0</v>
      </c>
      <c r="AJ4" s="15">
        <f t="shared" si="3"/>
        <v>1</v>
      </c>
      <c r="AK4" s="15">
        <f t="shared" si="3"/>
        <v>1</v>
      </c>
      <c r="AL4" s="15">
        <f t="shared" si="3"/>
        <v>0</v>
      </c>
      <c r="AM4" s="15">
        <f t="shared" si="3"/>
        <v>0</v>
      </c>
      <c r="AN4" s="15">
        <f t="shared" si="3"/>
        <v>1</v>
      </c>
      <c r="AO4" s="15">
        <f t="shared" si="3"/>
        <v>1</v>
      </c>
      <c r="AP4" s="15">
        <f t="shared" si="3"/>
        <v>1</v>
      </c>
      <c r="AQ4" s="15">
        <f t="shared" si="3"/>
        <v>0</v>
      </c>
      <c r="AS4" s="12">
        <v>3</v>
      </c>
      <c r="AT4" s="4" t="str">
        <f t="shared" si="4"/>
        <v>0 * moins de but en 2eme mi temps</v>
      </c>
      <c r="AU4" s="4" t="str">
        <f t="shared" si="1"/>
        <v>2 * moins de but en 2eme mi temps</v>
      </c>
      <c r="AV4" s="4" t="str">
        <f t="shared" si="1"/>
        <v>0 * moins de but en 2eme mi temps</v>
      </c>
      <c r="AW4" s="4" t="str">
        <f t="shared" si="1"/>
        <v>1 * moins de but en 2eme mi temps</v>
      </c>
      <c r="AX4" s="4" t="str">
        <f t="shared" si="1"/>
        <v>0 * moins de but en 2eme mi temps</v>
      </c>
      <c r="AY4" s="4" t="str">
        <f t="shared" si="1"/>
        <v>2 * moins de but en 2eme mi temps</v>
      </c>
      <c r="AZ4" s="4" t="str">
        <f t="shared" si="1"/>
        <v>2 * moins de but en 2eme mi temps</v>
      </c>
      <c r="BA4" s="4" t="str">
        <f t="shared" si="1"/>
        <v>3 * moins de but en 2eme mi temps</v>
      </c>
      <c r="BB4" s="4" t="str">
        <f t="shared" si="1"/>
        <v>0 * moins de but en 2eme mi temps</v>
      </c>
      <c r="BC4" s="4" t="str">
        <f t="shared" si="1"/>
        <v>0 * moins de but en 2eme mi temps</v>
      </c>
      <c r="BD4" s="4" t="str">
        <f t="shared" si="1"/>
        <v>1 * moins de but en 2eme mi temps</v>
      </c>
      <c r="BE4" s="4" t="str">
        <f t="shared" si="1"/>
        <v>0 * moins de but en 2eme mi temps</v>
      </c>
      <c r="BF4" s="4" t="str">
        <f t="shared" si="1"/>
        <v>1 * moins de but en 2eme mi temps</v>
      </c>
      <c r="BG4" s="4" t="str">
        <f t="shared" si="1"/>
        <v>1 * moins de but en 2eme mi temps</v>
      </c>
      <c r="BH4" s="4" t="str">
        <f t="shared" si="1"/>
        <v>0 * moins de but en 2eme mi temps</v>
      </c>
      <c r="BI4" s="4" t="str">
        <f t="shared" si="1"/>
        <v>0 * moins de but en 2eme mi temps</v>
      </c>
      <c r="BJ4" s="4" t="str">
        <f t="shared" si="1"/>
        <v>1 * moins de but en 2eme mi temps</v>
      </c>
      <c r="BK4" s="4" t="str">
        <f t="shared" si="1"/>
        <v>1 * moins de but en 2eme mi temps</v>
      </c>
      <c r="BL4" s="4" t="str">
        <f t="shared" si="1"/>
        <v>1 * moins de but en 2eme mi temps</v>
      </c>
      <c r="BM4" s="4" t="str">
        <f t="shared" si="1"/>
        <v>0 * moins de but en 2eme mi temps</v>
      </c>
    </row>
    <row r="5" spans="1:88">
      <c r="A5" s="1">
        <v>4</v>
      </c>
      <c r="B5" s="4" t="str">
        <f>IF(COUNTIF('DB L1'!$B32:$B41,'Résultat équipe'!B$1)=1,VLOOKUP(B$1,'DB L1'!$B32:$U41,19,FALSE),VLOOKUP('Résultat équipe'!B$1,'DB L1'!$C32:$U41,19,FALSE))</f>
        <v>aucune</v>
      </c>
      <c r="C5" s="4" t="str">
        <f>IF(COUNTIF('DB L1'!$B32:$B41,'Résultat équipe'!C$1)=1,VLOOKUP(C$1,'DB L1'!$B32:$U41,19,FALSE),VLOOKUP('Résultat équipe'!C$1,'DB L1'!$C32:$U41,19,FALSE))</f>
        <v>deuxieme mi temps</v>
      </c>
      <c r="D5" s="4" t="str">
        <f>IF(COUNTIF('DB L1'!$B32:$B41,'Résultat équipe'!D$1)=1,VLOOKUP(D$1,'DB L1'!$B32:$U41,19,FALSE),VLOOKUP('Résultat équipe'!D$1,'DB L1'!$C32:$U41,19,FALSE))</f>
        <v>aucune</v>
      </c>
      <c r="E5" s="4" t="str">
        <f>IF(COUNTIF('DB L1'!$B32:$B41,'Résultat équipe'!E$1)=1,VLOOKUP(E$1,'DB L1'!$B32:$U41,19,FALSE),VLOOKUP('Résultat équipe'!E$1,'DB L1'!$C32:$U41,19,FALSE))</f>
        <v>aucune</v>
      </c>
      <c r="F5" s="4" t="str">
        <f>IF(COUNTIF('DB L1'!$B32:$B41,'Résultat équipe'!F$1)=1,VLOOKUP(F$1,'DB L1'!$B32:$U41,19,FALSE),VLOOKUP('Résultat équipe'!F$1,'DB L1'!$C32:$U41,19,FALSE))</f>
        <v>aucune</v>
      </c>
      <c r="G5" s="4" t="str">
        <f>IF(COUNTIF('DB L1'!$B32:$B41,'Résultat équipe'!G$1)=1,VLOOKUP(G$1,'DB L1'!$B32:$U41,19,FALSE),VLOOKUP('Résultat équipe'!G$1,'DB L1'!$C32:$U41,19,FALSE))</f>
        <v>premiere mi temps</v>
      </c>
      <c r="H5" s="4" t="str">
        <f>IF(COUNTIF('DB L1'!$B32:$B41,'Résultat équipe'!H$1)=1,VLOOKUP(H$1,'DB L1'!$B32:$U41,19,FALSE),VLOOKUP('Résultat équipe'!H$1,'DB L1'!$C32:$U41,19,FALSE))</f>
        <v>aucune</v>
      </c>
      <c r="I5" s="4" t="str">
        <f>IF(COUNTIF('DB L1'!$B32:$B41,'Résultat équipe'!I$1)=1,VLOOKUP(I$1,'DB L1'!$B32:$U41,19,FALSE),VLOOKUP('Résultat équipe'!I$1,'DB L1'!$C32:$U41,19,FALSE))</f>
        <v>aucune</v>
      </c>
      <c r="J5" s="4" t="str">
        <f>IF(COUNTIF('DB L1'!$B32:$B41,'Résultat équipe'!J$1)=1,VLOOKUP(J$1,'DB L1'!$B32:$U41,19,FALSE),VLOOKUP('Résultat équipe'!J$1,'DB L1'!$C32:$U41,19,FALSE))</f>
        <v>deuxieme mi temps</v>
      </c>
      <c r="K5" s="4" t="str">
        <f>IF(COUNTIF('DB L1'!$B32:$B41,'Résultat équipe'!K$1)=1,VLOOKUP(K$1,'DB L1'!$B32:$U41,19,FALSE),VLOOKUP('Résultat équipe'!K$1,'DB L1'!$C32:$U41,19,FALSE))</f>
        <v>deuxieme mi temps</v>
      </c>
      <c r="L5" s="4" t="str">
        <f>IF(COUNTIF('DB L1'!$B32:$B41,'Résultat équipe'!L$1)=1,VLOOKUP(L$1,'DB L1'!$B32:$U41,19,FALSE),VLOOKUP('Résultat équipe'!L$1,'DB L1'!$C32:$U41,19,FALSE))</f>
        <v>deuxieme mi temps</v>
      </c>
      <c r="M5" s="4" t="str">
        <f>IF(COUNTIF('DB L1'!$B32:$B41,'Résultat équipe'!M$1)=1,VLOOKUP(M$1,'DB L1'!$B32:$U41,19,FALSE),VLOOKUP('Résultat équipe'!M$1,'DB L1'!$C32:$U41,19,FALSE))</f>
        <v>premiere mi temps</v>
      </c>
      <c r="N5" s="4" t="str">
        <f>IF(COUNTIF('DB L1'!$B32:$B41,'Résultat équipe'!N$1)=1,VLOOKUP(N$1,'DB L1'!$B32:$U41,19,FALSE),VLOOKUP('Résultat équipe'!N$1,'DB L1'!$C32:$U41,19,FALSE))</f>
        <v>deuxieme mi temps</v>
      </c>
      <c r="O5" s="4" t="str">
        <f>IF(COUNTIF('DB L1'!$B32:$B41,'Résultat équipe'!O$1)=1,VLOOKUP(O$1,'DB L1'!$B32:$U41,19,FALSE),VLOOKUP('Résultat équipe'!O$1,'DB L1'!$C32:$U41,19,FALSE))</f>
        <v>deuxieme mi temps</v>
      </c>
      <c r="P5" s="4" t="str">
        <f>IF(COUNTIF('DB L1'!$B32:$B41,'Résultat équipe'!P$1)=1,VLOOKUP(P$1,'DB L1'!$B32:$U41,19,FALSE),VLOOKUP('Résultat équipe'!P$1,'DB L1'!$C32:$U41,19,FALSE))</f>
        <v>aucune</v>
      </c>
      <c r="Q5" s="4" t="str">
        <f>IF(COUNTIF('DB L1'!$B32:$B41,'Résultat équipe'!Q$1)=1,VLOOKUP(Q$1,'DB L1'!$B32:$U41,19,FALSE),VLOOKUP('Résultat équipe'!Q$1,'DB L1'!$C32:$U41,19,FALSE))</f>
        <v>aucune</v>
      </c>
      <c r="R5" s="4" t="str">
        <f>IF(COUNTIF('DB L1'!$B32:$B41,'Résultat équipe'!R$1)=1,VLOOKUP(R$1,'DB L1'!$B32:$U41,19,FALSE),VLOOKUP('Résultat équipe'!R$1,'DB L1'!$C32:$U41,19,FALSE))</f>
        <v>premiere mi temps</v>
      </c>
      <c r="S5" s="4" t="str">
        <f>IF(COUNTIF('DB L1'!$B32:$B41,'Résultat équipe'!S$1)=1,VLOOKUP(S$1,'DB L1'!$B32:$U41,19,FALSE),VLOOKUP('Résultat équipe'!S$1,'DB L1'!$C32:$U41,19,FALSE))</f>
        <v>aucune</v>
      </c>
      <c r="T5" s="4" t="str">
        <f>IF(COUNTIF('DB L1'!$B32:$B41,'Résultat équipe'!T$1)=1,VLOOKUP(T$1,'DB L1'!$B32:$U41,19,FALSE),VLOOKUP('Résultat équipe'!T$1,'DB L1'!$C32:$U41,19,FALSE))</f>
        <v>aucune</v>
      </c>
      <c r="U5" s="4" t="str">
        <f>IF(COUNTIF('DB L1'!$B32:$B41,'Résultat équipe'!U$1)=1,VLOOKUP(U$1,'DB L1'!$B32:$U41,19,FALSE),VLOOKUP('Résultat équipe'!U$1,'DB L1'!$C32:$U41,19,FALSE))</f>
        <v>premiere mi temps</v>
      </c>
      <c r="W5" s="12">
        <v>4</v>
      </c>
      <c r="X5" s="15">
        <f t="shared" si="5"/>
        <v>1</v>
      </c>
      <c r="Y5" s="15">
        <f t="shared" si="3"/>
        <v>0</v>
      </c>
      <c r="Z5" s="15">
        <f t="shared" si="3"/>
        <v>1</v>
      </c>
      <c r="AA5" s="15">
        <f t="shared" si="3"/>
        <v>2</v>
      </c>
      <c r="AB5" s="15">
        <f t="shared" si="3"/>
        <v>1</v>
      </c>
      <c r="AC5" s="15">
        <f t="shared" si="3"/>
        <v>3</v>
      </c>
      <c r="AD5" s="15">
        <f t="shared" si="3"/>
        <v>3</v>
      </c>
      <c r="AE5" s="15">
        <f t="shared" si="3"/>
        <v>4</v>
      </c>
      <c r="AF5" s="15">
        <f t="shared" si="3"/>
        <v>0</v>
      </c>
      <c r="AG5" s="15">
        <f t="shared" si="3"/>
        <v>0</v>
      </c>
      <c r="AH5" s="15">
        <f t="shared" si="3"/>
        <v>0</v>
      </c>
      <c r="AI5" s="15">
        <f t="shared" si="3"/>
        <v>1</v>
      </c>
      <c r="AJ5" s="15">
        <f t="shared" si="3"/>
        <v>0</v>
      </c>
      <c r="AK5" s="15">
        <f t="shared" si="3"/>
        <v>0</v>
      </c>
      <c r="AL5" s="15">
        <f t="shared" si="3"/>
        <v>1</v>
      </c>
      <c r="AM5" s="15">
        <f t="shared" si="3"/>
        <v>1</v>
      </c>
      <c r="AN5" s="15">
        <f t="shared" si="3"/>
        <v>2</v>
      </c>
      <c r="AO5" s="15">
        <f t="shared" si="3"/>
        <v>2</v>
      </c>
      <c r="AP5" s="15">
        <f t="shared" si="3"/>
        <v>2</v>
      </c>
      <c r="AQ5" s="15">
        <f t="shared" si="3"/>
        <v>1</v>
      </c>
      <c r="AS5" s="12">
        <v>4</v>
      </c>
      <c r="AT5" s="4" t="str">
        <f t="shared" si="4"/>
        <v>1 * moins de but en 2eme mi temps</v>
      </c>
      <c r="AU5" s="4" t="str">
        <f t="shared" si="1"/>
        <v>0 * moins de but en 2eme mi temps</v>
      </c>
      <c r="AV5" s="4" t="str">
        <f t="shared" si="1"/>
        <v>1 * moins de but en 2eme mi temps</v>
      </c>
      <c r="AW5" s="4" t="str">
        <f t="shared" si="1"/>
        <v>2 * moins de but en 2eme mi temps</v>
      </c>
      <c r="AX5" s="4" t="str">
        <f t="shared" si="1"/>
        <v>1 * moins de but en 2eme mi temps</v>
      </c>
      <c r="AY5" s="4" t="str">
        <f t="shared" si="1"/>
        <v>3 * moins de but en 2eme mi temps</v>
      </c>
      <c r="AZ5" s="4" t="str">
        <f t="shared" si="1"/>
        <v>3 * moins de but en 2eme mi temps</v>
      </c>
      <c r="BA5" s="4" t="str">
        <f t="shared" si="1"/>
        <v>4 * moins de but en 2eme mi temps</v>
      </c>
      <c r="BB5" s="4" t="str">
        <f t="shared" si="1"/>
        <v>0 * moins de but en 2eme mi temps</v>
      </c>
      <c r="BC5" s="4" t="str">
        <f t="shared" si="1"/>
        <v>0 * moins de but en 2eme mi temps</v>
      </c>
      <c r="BD5" s="4" t="str">
        <f t="shared" si="1"/>
        <v>0 * moins de but en 2eme mi temps</v>
      </c>
      <c r="BE5" s="4" t="str">
        <f t="shared" si="1"/>
        <v>1 * moins de but en 2eme mi temps</v>
      </c>
      <c r="BF5" s="4" t="str">
        <f t="shared" si="1"/>
        <v>0 * moins de but en 2eme mi temps</v>
      </c>
      <c r="BG5" s="4" t="str">
        <f t="shared" si="1"/>
        <v>0 * moins de but en 2eme mi temps</v>
      </c>
      <c r="BH5" s="4" t="str">
        <f t="shared" si="1"/>
        <v>1 * moins de but en 2eme mi temps</v>
      </c>
      <c r="BI5" s="4" t="str">
        <f t="shared" si="1"/>
        <v>1 * moins de but en 2eme mi temps</v>
      </c>
      <c r="BJ5" s="4" t="str">
        <f t="shared" si="1"/>
        <v>2 * moins de but en 2eme mi temps</v>
      </c>
      <c r="BK5" s="4" t="str">
        <f t="shared" si="1"/>
        <v>2 * moins de but en 2eme mi temps</v>
      </c>
      <c r="BL5" s="4" t="str">
        <f t="shared" si="1"/>
        <v>2 * moins de but en 2eme mi temps</v>
      </c>
      <c r="BM5" s="4" t="str">
        <f t="shared" si="1"/>
        <v>1 * moins de but en 2eme mi temps</v>
      </c>
    </row>
    <row r="6" spans="1:88">
      <c r="A6" s="1">
        <v>5</v>
      </c>
      <c r="B6" s="4" t="str">
        <f>IF(COUNTIF('DB L1'!$B42:$B51,'Résultat équipe'!B$1)=1,VLOOKUP(B$1,'DB L1'!$B42:$U51,19,FALSE),VLOOKUP('Résultat équipe'!B$1,'DB L1'!$C42:$U51,19,FALSE))</f>
        <v>deuxieme mi temps</v>
      </c>
      <c r="C6" s="4" t="str">
        <f>IF(COUNTIF('DB L1'!$B42:$B51,'Résultat équipe'!C$1)=1,VLOOKUP(C$1,'DB L1'!$B42:$U51,19,FALSE),VLOOKUP('Résultat équipe'!C$1,'DB L1'!$C42:$U51,19,FALSE))</f>
        <v>premiere mi temps</v>
      </c>
      <c r="D6" s="4" t="str">
        <f>IF(COUNTIF('DB L1'!$B42:$B51,'Résultat équipe'!D$1)=1,VLOOKUP(D$1,'DB L1'!$B42:$U51,19,FALSE),VLOOKUP('Résultat équipe'!D$1,'DB L1'!$C42:$U51,19,FALSE))</f>
        <v>deuxieme mi temps</v>
      </c>
      <c r="E6" s="4" t="str">
        <f>IF(COUNTIF('DB L1'!$B42:$B51,'Résultat équipe'!E$1)=1,VLOOKUP(E$1,'DB L1'!$B42:$U51,19,FALSE),VLOOKUP('Résultat équipe'!E$1,'DB L1'!$C42:$U51,19,FALSE))</f>
        <v>deuxieme mi temps</v>
      </c>
      <c r="F6" s="4" t="str">
        <f>IF(COUNTIF('DB L1'!$B42:$B51,'Résultat équipe'!F$1)=1,VLOOKUP(F$1,'DB L1'!$B42:$U51,19,FALSE),VLOOKUP('Résultat équipe'!F$1,'DB L1'!$C42:$U51,19,FALSE))</f>
        <v>premiere mi temps</v>
      </c>
      <c r="G6" s="4" t="str">
        <f>IF(COUNTIF('DB L1'!$B42:$B51,'Résultat équipe'!G$1)=1,VLOOKUP(G$1,'DB L1'!$B42:$U51,19,FALSE),VLOOKUP('Résultat équipe'!G$1,'DB L1'!$C42:$U51,19,FALSE))</f>
        <v>aucune</v>
      </c>
      <c r="H6" s="4" t="str">
        <f>IF(COUNTIF('DB L1'!$B42:$B51,'Résultat équipe'!H$1)=1,VLOOKUP(H$1,'DB L1'!$B42:$U51,19,FALSE),VLOOKUP('Résultat équipe'!H$1,'DB L1'!$C42:$U51,19,FALSE))</f>
        <v>deuxieme mi temps</v>
      </c>
      <c r="I6" s="4" t="str">
        <f>IF(COUNTIF('DB L1'!$B42:$B51,'Résultat équipe'!I$1)=1,VLOOKUP(I$1,'DB L1'!$B42:$U51,19,FALSE),VLOOKUP('Résultat équipe'!I$1,'DB L1'!$C42:$U51,19,FALSE))</f>
        <v>aucune</v>
      </c>
      <c r="J6" s="4" t="str">
        <f>IF(COUNTIF('DB L1'!$B42:$B51,'Résultat équipe'!J$1)=1,VLOOKUP(J$1,'DB L1'!$B42:$U51,19,FALSE),VLOOKUP('Résultat équipe'!J$1,'DB L1'!$C42:$U51,19,FALSE))</f>
        <v>deuxieme mi temps</v>
      </c>
      <c r="K6" s="4" t="str">
        <f>IF(COUNTIF('DB L1'!$B42:$B51,'Résultat équipe'!K$1)=1,VLOOKUP(K$1,'DB L1'!$B42:$U51,19,FALSE),VLOOKUP('Résultat équipe'!K$1,'DB L1'!$C42:$U51,19,FALSE))</f>
        <v>deuxieme mi temps</v>
      </c>
      <c r="L6" s="4" t="str">
        <f>IF(COUNTIF('DB L1'!$B42:$B51,'Résultat équipe'!L$1)=1,VLOOKUP(L$1,'DB L1'!$B42:$U51,19,FALSE),VLOOKUP('Résultat équipe'!L$1,'DB L1'!$C42:$U51,19,FALSE))</f>
        <v>deuxieme mi temps</v>
      </c>
      <c r="M6" s="4" t="str">
        <f>IF(COUNTIF('DB L1'!$B42:$B51,'Résultat équipe'!M$1)=1,VLOOKUP(M$1,'DB L1'!$B42:$U51,19,FALSE),VLOOKUP('Résultat équipe'!M$1,'DB L1'!$C42:$U51,19,FALSE))</f>
        <v>aucune</v>
      </c>
      <c r="N6" s="4" t="str">
        <f>IF(COUNTIF('DB L1'!$B42:$B51,'Résultat équipe'!N$1)=1,VLOOKUP(N$1,'DB L1'!$B42:$U51,19,FALSE),VLOOKUP('Résultat équipe'!N$1,'DB L1'!$C42:$U51,19,FALSE))</f>
        <v>deuxieme mi temps</v>
      </c>
      <c r="O6" s="4" t="str">
        <f>IF(COUNTIF('DB L1'!$B42:$B51,'Résultat équipe'!O$1)=1,VLOOKUP(O$1,'DB L1'!$B42:$U51,19,FALSE),VLOOKUP('Résultat équipe'!O$1,'DB L1'!$C42:$U51,19,FALSE))</f>
        <v>premiere mi temps</v>
      </c>
      <c r="P6" s="4" t="str">
        <f>IF(COUNTIF('DB L1'!$B42:$B51,'Résultat équipe'!P$1)=1,VLOOKUP(P$1,'DB L1'!$B42:$U51,19,FALSE),VLOOKUP('Résultat équipe'!P$1,'DB L1'!$C42:$U51,19,FALSE))</f>
        <v>deuxieme mi temps</v>
      </c>
      <c r="Q6" s="4" t="str">
        <f>IF(COUNTIF('DB L1'!$B42:$B51,'Résultat équipe'!Q$1)=1,VLOOKUP(Q$1,'DB L1'!$B42:$U51,19,FALSE),VLOOKUP('Résultat équipe'!Q$1,'DB L1'!$C42:$U51,19,FALSE))</f>
        <v>aucune</v>
      </c>
      <c r="R6" s="4" t="str">
        <f>IF(COUNTIF('DB L1'!$B42:$B51,'Résultat équipe'!R$1)=1,VLOOKUP(R$1,'DB L1'!$B42:$U51,19,FALSE),VLOOKUP('Résultat équipe'!R$1,'DB L1'!$C42:$U51,19,FALSE))</f>
        <v>deuxieme mi temps</v>
      </c>
      <c r="S6" s="4" t="str">
        <f>IF(COUNTIF('DB L1'!$B42:$B51,'Résultat équipe'!S$1)=1,VLOOKUP(S$1,'DB L1'!$B42:$U51,19,FALSE),VLOOKUP('Résultat équipe'!S$1,'DB L1'!$C42:$U51,19,FALSE))</f>
        <v>aucune</v>
      </c>
      <c r="T6" s="4" t="str">
        <f>IF(COUNTIF('DB L1'!$B42:$B51,'Résultat équipe'!T$1)=1,VLOOKUP(T$1,'DB L1'!$B42:$U51,19,FALSE),VLOOKUP('Résultat équipe'!T$1,'DB L1'!$C42:$U51,19,FALSE))</f>
        <v>deuxieme mi temps</v>
      </c>
      <c r="U6" s="4" t="str">
        <f>IF(COUNTIF('DB L1'!$B42:$B51,'Résultat équipe'!U$1)=1,VLOOKUP(U$1,'DB L1'!$B42:$U51,19,FALSE),VLOOKUP('Résultat équipe'!U$1,'DB L1'!$C42:$U51,19,FALSE))</f>
        <v>deuxieme mi temps</v>
      </c>
      <c r="W6" s="12">
        <v>5</v>
      </c>
      <c r="X6" s="15">
        <f t="shared" si="5"/>
        <v>0</v>
      </c>
      <c r="Y6" s="15">
        <f t="shared" si="3"/>
        <v>1</v>
      </c>
      <c r="Z6" s="15">
        <f t="shared" si="3"/>
        <v>0</v>
      </c>
      <c r="AA6" s="15">
        <f t="shared" si="3"/>
        <v>0</v>
      </c>
      <c r="AB6" s="15">
        <f t="shared" si="3"/>
        <v>2</v>
      </c>
      <c r="AC6" s="15">
        <f t="shared" si="3"/>
        <v>4</v>
      </c>
      <c r="AD6" s="15">
        <f t="shared" si="3"/>
        <v>0</v>
      </c>
      <c r="AE6" s="15">
        <f t="shared" si="3"/>
        <v>5</v>
      </c>
      <c r="AF6" s="15">
        <f t="shared" si="3"/>
        <v>0</v>
      </c>
      <c r="AG6" s="15">
        <f t="shared" si="3"/>
        <v>0</v>
      </c>
      <c r="AH6" s="15">
        <f t="shared" si="3"/>
        <v>0</v>
      </c>
      <c r="AI6" s="15">
        <f t="shared" si="3"/>
        <v>2</v>
      </c>
      <c r="AJ6" s="15">
        <f t="shared" si="3"/>
        <v>0</v>
      </c>
      <c r="AK6" s="15">
        <f t="shared" si="3"/>
        <v>1</v>
      </c>
      <c r="AL6" s="15">
        <f t="shared" si="3"/>
        <v>0</v>
      </c>
      <c r="AM6" s="15">
        <f t="shared" si="3"/>
        <v>2</v>
      </c>
      <c r="AN6" s="15">
        <f t="shared" si="3"/>
        <v>0</v>
      </c>
      <c r="AO6" s="15">
        <f t="shared" si="3"/>
        <v>3</v>
      </c>
      <c r="AP6" s="15">
        <f t="shared" si="3"/>
        <v>0</v>
      </c>
      <c r="AQ6" s="15">
        <f t="shared" si="3"/>
        <v>0</v>
      </c>
      <c r="AS6" s="12">
        <v>5</v>
      </c>
      <c r="AT6" s="4" t="str">
        <f t="shared" si="4"/>
        <v>0 * moins de but en 2eme mi temps</v>
      </c>
      <c r="AU6" s="4" t="str">
        <f t="shared" si="1"/>
        <v>1 * moins de but en 2eme mi temps</v>
      </c>
      <c r="AV6" s="4" t="str">
        <f t="shared" si="1"/>
        <v>0 * moins de but en 2eme mi temps</v>
      </c>
      <c r="AW6" s="4" t="str">
        <f t="shared" si="1"/>
        <v>0 * moins de but en 2eme mi temps</v>
      </c>
      <c r="AX6" s="4" t="str">
        <f t="shared" si="1"/>
        <v>2 * moins de but en 2eme mi temps</v>
      </c>
      <c r="AY6" s="4" t="str">
        <f t="shared" si="1"/>
        <v>4 * moins de but en 2eme mi temps</v>
      </c>
      <c r="AZ6" s="4" t="str">
        <f t="shared" si="1"/>
        <v>0 * moins de but en 2eme mi temps</v>
      </c>
      <c r="BA6" s="4" t="str">
        <f t="shared" si="1"/>
        <v>5 * moins de but en 2eme mi temps</v>
      </c>
      <c r="BB6" s="4" t="str">
        <f t="shared" si="1"/>
        <v>0 * moins de but en 2eme mi temps</v>
      </c>
      <c r="BC6" s="4" t="str">
        <f t="shared" si="1"/>
        <v>0 * moins de but en 2eme mi temps</v>
      </c>
      <c r="BD6" s="4" t="str">
        <f t="shared" si="1"/>
        <v>0 * moins de but en 2eme mi temps</v>
      </c>
      <c r="BE6" s="4" t="str">
        <f t="shared" si="1"/>
        <v>2 * moins de but en 2eme mi temps</v>
      </c>
      <c r="BF6" s="4" t="str">
        <f t="shared" si="1"/>
        <v>0 * moins de but en 2eme mi temps</v>
      </c>
      <c r="BG6" s="4" t="str">
        <f t="shared" si="1"/>
        <v>1 * moins de but en 2eme mi temps</v>
      </c>
      <c r="BH6" s="4" t="str">
        <f t="shared" si="1"/>
        <v>0 * moins de but en 2eme mi temps</v>
      </c>
      <c r="BI6" s="4" t="str">
        <f t="shared" si="1"/>
        <v>2 * moins de but en 2eme mi temps</v>
      </c>
      <c r="BJ6" s="4" t="str">
        <f t="shared" si="1"/>
        <v>0 * moins de but en 2eme mi temps</v>
      </c>
      <c r="BK6" s="4" t="str">
        <f t="shared" si="1"/>
        <v>3 * moins de but en 2eme mi temps</v>
      </c>
      <c r="BL6" s="4" t="str">
        <f t="shared" si="1"/>
        <v>0 * moins de but en 2eme mi temps</v>
      </c>
      <c r="BM6" s="4" t="str">
        <f t="shared" si="1"/>
        <v>0 * moins de but en 2eme mi temps</v>
      </c>
    </row>
    <row r="7" spans="1:88">
      <c r="A7" s="1">
        <v>6</v>
      </c>
      <c r="B7" s="4" t="str">
        <f>IF(COUNTIF('DB L1'!$B52:$B61,'Résultat équipe'!B$1)=1,VLOOKUP(B$1,'DB L1'!$B52:$U61,19,FALSE),VLOOKUP('Résultat équipe'!B$1,'DB L1'!$C52:$U61,19,FALSE))</f>
        <v>premiere mi temps</v>
      </c>
      <c r="C7" s="4" t="str">
        <f>IF(COUNTIF('DB L1'!$B52:$B61,'Résultat équipe'!C$1)=1,VLOOKUP(C$1,'DB L1'!$B52:$U61,19,FALSE),VLOOKUP('Résultat équipe'!C$1,'DB L1'!$C52:$U61,19,FALSE))</f>
        <v>aucune</v>
      </c>
      <c r="D7" s="4" t="str">
        <f>IF(COUNTIF('DB L1'!$B52:$B61,'Résultat équipe'!D$1)=1,VLOOKUP(D$1,'DB L1'!$B52:$U61,19,FALSE),VLOOKUP('Résultat équipe'!D$1,'DB L1'!$C52:$U61,19,FALSE))</f>
        <v>deuxieme mi temps</v>
      </c>
      <c r="E7" s="4" t="str">
        <f>IF(COUNTIF('DB L1'!$B52:$B61,'Résultat équipe'!E$1)=1,VLOOKUP(E$1,'DB L1'!$B52:$U61,19,FALSE),VLOOKUP('Résultat équipe'!E$1,'DB L1'!$C52:$U61,19,FALSE))</f>
        <v>premiere mi temps</v>
      </c>
      <c r="F7" s="4" t="str">
        <f>IF(COUNTIF('DB L1'!$B52:$B61,'Résultat équipe'!F$1)=1,VLOOKUP(F$1,'DB L1'!$B52:$U61,19,FALSE),VLOOKUP('Résultat équipe'!F$1,'DB L1'!$C52:$U61,19,FALSE))</f>
        <v>aucune</v>
      </c>
      <c r="G7" s="4" t="str">
        <f>IF(COUNTIF('DB L1'!$B52:$B61,'Résultat équipe'!G$1)=1,VLOOKUP(G$1,'DB L1'!$B52:$U61,19,FALSE),VLOOKUP('Résultat équipe'!G$1,'DB L1'!$C52:$U61,19,FALSE))</f>
        <v>deuxieme mi temps</v>
      </c>
      <c r="H7" s="4" t="str">
        <f>IF(COUNTIF('DB L1'!$B52:$B61,'Résultat équipe'!H$1)=1,VLOOKUP(H$1,'DB L1'!$B52:$U61,19,FALSE),VLOOKUP('Résultat équipe'!H$1,'DB L1'!$C52:$U61,19,FALSE))</f>
        <v>aucune</v>
      </c>
      <c r="I7" s="4" t="str">
        <f>IF(COUNTIF('DB L1'!$B52:$B61,'Résultat équipe'!I$1)=1,VLOOKUP(I$1,'DB L1'!$B52:$U61,19,FALSE),VLOOKUP('Résultat équipe'!I$1,'DB L1'!$C52:$U61,19,FALSE))</f>
        <v>deuxieme mi temps</v>
      </c>
      <c r="J7" s="4" t="str">
        <f>IF(COUNTIF('DB L1'!$B52:$B61,'Résultat équipe'!J$1)=1,VLOOKUP(J$1,'DB L1'!$B52:$U61,19,FALSE),VLOOKUP('Résultat équipe'!J$1,'DB L1'!$C52:$U61,19,FALSE))</f>
        <v>aucune</v>
      </c>
      <c r="K7" s="4" t="str">
        <f>IF(COUNTIF('DB L1'!$B52:$B61,'Résultat équipe'!K$1)=1,VLOOKUP(K$1,'DB L1'!$B52:$U61,19,FALSE),VLOOKUP('Résultat équipe'!K$1,'DB L1'!$C52:$U61,19,FALSE))</f>
        <v>premiere mi temps</v>
      </c>
      <c r="L7" s="4" t="str">
        <f>IF(COUNTIF('DB L1'!$B52:$B61,'Résultat équipe'!L$1)=1,VLOOKUP(L$1,'DB L1'!$B52:$U61,19,FALSE),VLOOKUP('Résultat équipe'!L$1,'DB L1'!$C52:$U61,19,FALSE))</f>
        <v>premiere mi temps</v>
      </c>
      <c r="M7" s="4" t="str">
        <f>IF(COUNTIF('DB L1'!$B52:$B61,'Résultat équipe'!M$1)=1,VLOOKUP(M$1,'DB L1'!$B52:$U61,19,FALSE),VLOOKUP('Résultat équipe'!M$1,'DB L1'!$C52:$U61,19,FALSE))</f>
        <v>deuxieme mi temps</v>
      </c>
      <c r="N7" s="4" t="str">
        <f>IF(COUNTIF('DB L1'!$B52:$B61,'Résultat équipe'!N$1)=1,VLOOKUP(N$1,'DB L1'!$B52:$U61,19,FALSE),VLOOKUP('Résultat équipe'!N$1,'DB L1'!$C52:$U61,19,FALSE))</f>
        <v>aucune</v>
      </c>
      <c r="O7" s="4" t="str">
        <f>IF(COUNTIF('DB L1'!$B52:$B61,'Résultat équipe'!O$1)=1,VLOOKUP(O$1,'DB L1'!$B52:$U61,19,FALSE),VLOOKUP('Résultat équipe'!O$1,'DB L1'!$C52:$U61,19,FALSE))</f>
        <v>premiere mi temps</v>
      </c>
      <c r="P7" s="4" t="str">
        <f>IF(COUNTIF('DB L1'!$B52:$B61,'Résultat équipe'!P$1)=1,VLOOKUP(P$1,'DB L1'!$B52:$U61,19,FALSE),VLOOKUP('Résultat équipe'!P$1,'DB L1'!$C52:$U61,19,FALSE))</f>
        <v>deuxieme mi temps</v>
      </c>
      <c r="Q7" s="4" t="str">
        <f>IF(COUNTIF('DB L1'!$B52:$B61,'Résultat équipe'!Q$1)=1,VLOOKUP(Q$1,'DB L1'!$B52:$U61,19,FALSE),VLOOKUP('Résultat équipe'!Q$1,'DB L1'!$C52:$U61,19,FALSE))</f>
        <v>aucune</v>
      </c>
      <c r="R7" s="4" t="str">
        <f>IF(COUNTIF('DB L1'!$B52:$B61,'Résultat équipe'!R$1)=1,VLOOKUP(R$1,'DB L1'!$B52:$U61,19,FALSE),VLOOKUP('Résultat équipe'!R$1,'DB L1'!$C52:$U61,19,FALSE))</f>
        <v>premiere mi temps</v>
      </c>
      <c r="S7" s="4" t="str">
        <f>IF(COUNTIF('DB L1'!$B52:$B61,'Résultat équipe'!S$1)=1,VLOOKUP(S$1,'DB L1'!$B52:$U61,19,FALSE),VLOOKUP('Résultat équipe'!S$1,'DB L1'!$C52:$U61,19,FALSE))</f>
        <v>deuxieme mi temps</v>
      </c>
      <c r="T7" s="4" t="str">
        <f>IF(COUNTIF('DB L1'!$B52:$B61,'Résultat équipe'!T$1)=1,VLOOKUP(T$1,'DB L1'!$B52:$U61,19,FALSE),VLOOKUP('Résultat équipe'!T$1,'DB L1'!$C52:$U61,19,FALSE))</f>
        <v>deuxieme mi temps</v>
      </c>
      <c r="U7" s="4" t="str">
        <f>IF(COUNTIF('DB L1'!$B52:$B61,'Résultat équipe'!U$1)=1,VLOOKUP(U$1,'DB L1'!$B52:$U61,19,FALSE),VLOOKUP('Résultat équipe'!U$1,'DB L1'!$C52:$U61,19,FALSE))</f>
        <v>aucune</v>
      </c>
      <c r="W7" s="12">
        <v>6</v>
      </c>
      <c r="X7" s="15">
        <f t="shared" si="5"/>
        <v>1</v>
      </c>
      <c r="Y7" s="15">
        <f t="shared" si="3"/>
        <v>2</v>
      </c>
      <c r="Z7" s="15">
        <f t="shared" si="3"/>
        <v>0</v>
      </c>
      <c r="AA7" s="15">
        <f t="shared" si="3"/>
        <v>1</v>
      </c>
      <c r="AB7" s="15">
        <f t="shared" si="3"/>
        <v>3</v>
      </c>
      <c r="AC7" s="15">
        <f t="shared" si="3"/>
        <v>0</v>
      </c>
      <c r="AD7" s="15">
        <f t="shared" si="3"/>
        <v>1</v>
      </c>
      <c r="AE7" s="15">
        <f t="shared" si="3"/>
        <v>0</v>
      </c>
      <c r="AF7" s="15">
        <f t="shared" si="3"/>
        <v>1</v>
      </c>
      <c r="AG7" s="15">
        <f t="shared" si="3"/>
        <v>1</v>
      </c>
      <c r="AH7" s="15">
        <f t="shared" si="3"/>
        <v>1</v>
      </c>
      <c r="AI7" s="15">
        <f t="shared" si="3"/>
        <v>0</v>
      </c>
      <c r="AJ7" s="15">
        <f t="shared" si="3"/>
        <v>1</v>
      </c>
      <c r="AK7" s="15">
        <f t="shared" si="3"/>
        <v>2</v>
      </c>
      <c r="AL7" s="15">
        <f t="shared" si="3"/>
        <v>0</v>
      </c>
      <c r="AM7" s="15">
        <f t="shared" si="3"/>
        <v>3</v>
      </c>
      <c r="AN7" s="15">
        <f t="shared" si="3"/>
        <v>1</v>
      </c>
      <c r="AO7" s="15">
        <f t="shared" si="3"/>
        <v>0</v>
      </c>
      <c r="AP7" s="15">
        <f t="shared" si="3"/>
        <v>0</v>
      </c>
      <c r="AQ7" s="15">
        <f t="shared" si="3"/>
        <v>1</v>
      </c>
      <c r="AS7" s="12">
        <v>6</v>
      </c>
      <c r="AT7" s="4" t="str">
        <f t="shared" si="4"/>
        <v>1 * moins de but en 2eme mi temps</v>
      </c>
      <c r="AU7" s="4" t="str">
        <f t="shared" si="1"/>
        <v>2 * moins de but en 2eme mi temps</v>
      </c>
      <c r="AV7" s="4" t="str">
        <f t="shared" si="1"/>
        <v>0 * moins de but en 2eme mi temps</v>
      </c>
      <c r="AW7" s="4" t="str">
        <f t="shared" si="1"/>
        <v>1 * moins de but en 2eme mi temps</v>
      </c>
      <c r="AX7" s="4" t="str">
        <f t="shared" si="1"/>
        <v>3 * moins de but en 2eme mi temps</v>
      </c>
      <c r="AY7" s="4" t="str">
        <f t="shared" si="1"/>
        <v>0 * moins de but en 2eme mi temps</v>
      </c>
      <c r="AZ7" s="4" t="str">
        <f t="shared" si="1"/>
        <v>1 * moins de but en 2eme mi temps</v>
      </c>
      <c r="BA7" s="4" t="str">
        <f t="shared" si="1"/>
        <v>0 * moins de but en 2eme mi temps</v>
      </c>
      <c r="BB7" s="4" t="str">
        <f t="shared" si="1"/>
        <v>1 * moins de but en 2eme mi temps</v>
      </c>
      <c r="BC7" s="4" t="str">
        <f t="shared" si="1"/>
        <v>1 * moins de but en 2eme mi temps</v>
      </c>
      <c r="BD7" s="4" t="str">
        <f t="shared" si="1"/>
        <v>1 * moins de but en 2eme mi temps</v>
      </c>
      <c r="BE7" s="4" t="str">
        <f t="shared" si="1"/>
        <v>0 * moins de but en 2eme mi temps</v>
      </c>
      <c r="BF7" s="4" t="str">
        <f t="shared" si="1"/>
        <v>1 * moins de but en 2eme mi temps</v>
      </c>
      <c r="BG7" s="4" t="str">
        <f t="shared" si="1"/>
        <v>2 * moins de but en 2eme mi temps</v>
      </c>
      <c r="BH7" s="4" t="str">
        <f t="shared" si="1"/>
        <v>0 * moins de but en 2eme mi temps</v>
      </c>
      <c r="BI7" s="4" t="str">
        <f t="shared" si="1"/>
        <v>3 * moins de but en 2eme mi temps</v>
      </c>
      <c r="BJ7" s="4" t="str">
        <f t="shared" si="1"/>
        <v>1 * moins de but en 2eme mi temps</v>
      </c>
      <c r="BK7" s="4" t="str">
        <f t="shared" si="1"/>
        <v>0 * moins de but en 2eme mi temps</v>
      </c>
      <c r="BL7" s="4" t="str">
        <f t="shared" si="1"/>
        <v>0 * moins de but en 2eme mi temps</v>
      </c>
      <c r="BM7" s="4" t="str">
        <f t="shared" si="1"/>
        <v>1 * moins de but en 2eme mi temps</v>
      </c>
    </row>
    <row r="8" spans="1:88">
      <c r="A8" s="1">
        <v>7</v>
      </c>
      <c r="B8" s="4" t="str">
        <f>IF(COUNTIF('DB L1'!$B62:$B71,'Résultat équipe'!B$1)=1,VLOOKUP(B$1,'DB L1'!$B62:$U71,19,FALSE),VLOOKUP('Résultat équipe'!B$1,'DB L1'!$C62:$U71,19,FALSE))</f>
        <v>deuxieme mi temps</v>
      </c>
      <c r="C8" s="4" t="str">
        <f>IF(COUNTIF('DB L1'!$B62:$B71,'Résultat équipe'!C$1)=1,VLOOKUP(C$1,'DB L1'!$B62:$U71,19,FALSE),VLOOKUP('Résultat équipe'!C$1,'DB L1'!$C62:$U71,19,FALSE))</f>
        <v>premiere mi temps</v>
      </c>
      <c r="D8" s="4" t="str">
        <f>IF(COUNTIF('DB L1'!$B62:$B71,'Résultat équipe'!D$1)=1,VLOOKUP(D$1,'DB L1'!$B62:$U71,19,FALSE),VLOOKUP('Résultat équipe'!D$1,'DB L1'!$C62:$U71,19,FALSE))</f>
        <v>premiere mi temps</v>
      </c>
      <c r="E8" s="4" t="str">
        <f>IF(COUNTIF('DB L1'!$B62:$B71,'Résultat équipe'!E$1)=1,VLOOKUP(E$1,'DB L1'!$B62:$U71,19,FALSE),VLOOKUP('Résultat équipe'!E$1,'DB L1'!$C62:$U71,19,FALSE))</f>
        <v>aucune</v>
      </c>
      <c r="F8" s="4" t="str">
        <f>IF(COUNTIF('DB L1'!$B62:$B71,'Résultat équipe'!F$1)=1,VLOOKUP(F$1,'DB L1'!$B62:$U71,19,FALSE),VLOOKUP('Résultat équipe'!F$1,'DB L1'!$C62:$U71,19,FALSE))</f>
        <v>aucune</v>
      </c>
      <c r="G8" s="4" t="str">
        <f>IF(COUNTIF('DB L1'!$B62:$B71,'Résultat équipe'!G$1)=1,VLOOKUP(G$1,'DB L1'!$B62:$U71,19,FALSE),VLOOKUP('Résultat équipe'!G$1,'DB L1'!$C62:$U71,19,FALSE))</f>
        <v>aucune</v>
      </c>
      <c r="H8" s="4" t="str">
        <f>IF(COUNTIF('DB L1'!$B62:$B71,'Résultat équipe'!H$1)=1,VLOOKUP(H$1,'DB L1'!$B62:$U71,19,FALSE),VLOOKUP('Résultat équipe'!H$1,'DB L1'!$C62:$U71,19,FALSE))</f>
        <v>aucune</v>
      </c>
      <c r="I8" s="4" t="str">
        <f>IF(COUNTIF('DB L1'!$B62:$B71,'Résultat équipe'!I$1)=1,VLOOKUP(I$1,'DB L1'!$B62:$U71,19,FALSE),VLOOKUP('Résultat équipe'!I$1,'DB L1'!$C62:$U71,19,FALSE))</f>
        <v>premiere mi temps</v>
      </c>
      <c r="J8" s="4" t="str">
        <f>IF(COUNTIF('DB L1'!$B62:$B71,'Résultat équipe'!J$1)=1,VLOOKUP(J$1,'DB L1'!$B62:$U71,19,FALSE),VLOOKUP('Résultat équipe'!J$1,'DB L1'!$C62:$U71,19,FALSE))</f>
        <v>premiere mi temps</v>
      </c>
      <c r="K8" s="4" t="str">
        <f>IF(COUNTIF('DB L1'!$B62:$B71,'Résultat équipe'!K$1)=1,VLOOKUP(K$1,'DB L1'!$B62:$U71,19,FALSE),VLOOKUP('Résultat équipe'!K$1,'DB L1'!$C62:$U71,19,FALSE))</f>
        <v>aucune</v>
      </c>
      <c r="L8" s="4" t="str">
        <f>IF(COUNTIF('DB L1'!$B62:$B71,'Résultat équipe'!L$1)=1,VLOOKUP(L$1,'DB L1'!$B62:$U71,19,FALSE),VLOOKUP('Résultat équipe'!L$1,'DB L1'!$C62:$U71,19,FALSE))</f>
        <v>aucune</v>
      </c>
      <c r="M8" s="4" t="str">
        <f>IF(COUNTIF('DB L1'!$B62:$B71,'Résultat équipe'!M$1)=1,VLOOKUP(M$1,'DB L1'!$B62:$U71,19,FALSE),VLOOKUP('Résultat équipe'!M$1,'DB L1'!$C62:$U71,19,FALSE))</f>
        <v>deuxieme mi temps</v>
      </c>
      <c r="N8" s="4" t="str">
        <f>IF(COUNTIF('DB L1'!$B62:$B71,'Résultat équipe'!N$1)=1,VLOOKUP(N$1,'DB L1'!$B62:$U71,19,FALSE),VLOOKUP('Résultat équipe'!N$1,'DB L1'!$C62:$U71,19,FALSE))</f>
        <v>aucune</v>
      </c>
      <c r="O8" s="4" t="str">
        <f>IF(COUNTIF('DB L1'!$B62:$B71,'Résultat équipe'!O$1)=1,VLOOKUP(O$1,'DB L1'!$B62:$U71,19,FALSE),VLOOKUP('Résultat équipe'!O$1,'DB L1'!$C62:$U71,19,FALSE))</f>
        <v>aucune</v>
      </c>
      <c r="P8" s="4" t="str">
        <f>IF(COUNTIF('DB L1'!$B62:$B71,'Résultat équipe'!P$1)=1,VLOOKUP(P$1,'DB L1'!$B62:$U71,19,FALSE),VLOOKUP('Résultat équipe'!P$1,'DB L1'!$C62:$U71,19,FALSE))</f>
        <v>premiere mi temps</v>
      </c>
      <c r="Q8" s="4" t="str">
        <f>IF(COUNTIF('DB L1'!$B62:$B71,'Résultat équipe'!Q$1)=1,VLOOKUP(Q$1,'DB L1'!$B62:$U71,19,FALSE),VLOOKUP('Résultat équipe'!Q$1,'DB L1'!$C62:$U71,19,FALSE))</f>
        <v>premiere mi temps</v>
      </c>
      <c r="R8" s="4" t="str">
        <f>IF(COUNTIF('DB L1'!$B62:$B71,'Résultat équipe'!R$1)=1,VLOOKUP(R$1,'DB L1'!$B62:$U71,19,FALSE),VLOOKUP('Résultat équipe'!R$1,'DB L1'!$C62:$U71,19,FALSE))</f>
        <v>deuxieme mi temps</v>
      </c>
      <c r="S8" s="4" t="str">
        <f>IF(COUNTIF('DB L1'!$B62:$B71,'Résultat équipe'!S$1)=1,VLOOKUP(S$1,'DB L1'!$B62:$U71,19,FALSE),VLOOKUP('Résultat équipe'!S$1,'DB L1'!$C62:$U71,19,FALSE))</f>
        <v>deuxieme mi temps</v>
      </c>
      <c r="T8" s="4" t="str">
        <f>IF(COUNTIF('DB L1'!$B62:$B71,'Résultat équipe'!T$1)=1,VLOOKUP(T$1,'DB L1'!$B62:$U71,19,FALSE),VLOOKUP('Résultat équipe'!T$1,'DB L1'!$C62:$U71,19,FALSE))</f>
        <v>aucune</v>
      </c>
      <c r="U8" s="4" t="str">
        <f>IF(COUNTIF('DB L1'!$B62:$B71,'Résultat équipe'!U$1)=1,VLOOKUP(U$1,'DB L1'!$B62:$U71,19,FALSE),VLOOKUP('Résultat équipe'!U$1,'DB L1'!$C62:$U71,19,FALSE))</f>
        <v>deuxieme mi temps</v>
      </c>
      <c r="W8" s="12">
        <v>7</v>
      </c>
      <c r="X8" s="15">
        <f t="shared" si="5"/>
        <v>0</v>
      </c>
      <c r="Y8" s="15">
        <f t="shared" si="3"/>
        <v>3</v>
      </c>
      <c r="Z8" s="15">
        <f t="shared" si="3"/>
        <v>1</v>
      </c>
      <c r="AA8" s="15">
        <f t="shared" si="3"/>
        <v>2</v>
      </c>
      <c r="AB8" s="15">
        <f t="shared" si="3"/>
        <v>4</v>
      </c>
      <c r="AC8" s="15">
        <f t="shared" si="3"/>
        <v>1</v>
      </c>
      <c r="AD8" s="15">
        <f t="shared" si="3"/>
        <v>2</v>
      </c>
      <c r="AE8" s="15">
        <f t="shared" si="3"/>
        <v>1</v>
      </c>
      <c r="AF8" s="15">
        <f t="shared" si="3"/>
        <v>2</v>
      </c>
      <c r="AG8" s="15">
        <f t="shared" si="3"/>
        <v>2</v>
      </c>
      <c r="AH8" s="15">
        <f t="shared" si="3"/>
        <v>2</v>
      </c>
      <c r="AI8" s="15">
        <f t="shared" si="3"/>
        <v>0</v>
      </c>
      <c r="AJ8" s="15">
        <f t="shared" si="3"/>
        <v>2</v>
      </c>
      <c r="AK8" s="15">
        <f t="shared" si="3"/>
        <v>3</v>
      </c>
      <c r="AL8" s="15">
        <f t="shared" si="3"/>
        <v>1</v>
      </c>
      <c r="AM8" s="15">
        <f t="shared" si="3"/>
        <v>4</v>
      </c>
      <c r="AN8" s="15">
        <f t="shared" si="3"/>
        <v>0</v>
      </c>
      <c r="AO8" s="15">
        <f t="shared" si="3"/>
        <v>0</v>
      </c>
      <c r="AP8" s="15">
        <f t="shared" si="3"/>
        <v>1</v>
      </c>
      <c r="AQ8" s="15">
        <f t="shared" si="3"/>
        <v>0</v>
      </c>
      <c r="AS8" s="12">
        <v>7</v>
      </c>
      <c r="AT8" s="4" t="str">
        <f t="shared" si="4"/>
        <v>0 * moins de but en 2eme mi temps</v>
      </c>
      <c r="AU8" s="4" t="str">
        <f t="shared" si="1"/>
        <v>3 * moins de but en 2eme mi temps</v>
      </c>
      <c r="AV8" s="4" t="str">
        <f t="shared" si="1"/>
        <v>1 * moins de but en 2eme mi temps</v>
      </c>
      <c r="AW8" s="4" t="str">
        <f t="shared" si="1"/>
        <v>2 * moins de but en 2eme mi temps</v>
      </c>
      <c r="AX8" s="4" t="str">
        <f t="shared" si="1"/>
        <v>4 * moins de but en 2eme mi temps</v>
      </c>
      <c r="AY8" s="4" t="str">
        <f t="shared" si="1"/>
        <v>1 * moins de but en 2eme mi temps</v>
      </c>
      <c r="AZ8" s="4" t="str">
        <f t="shared" si="1"/>
        <v>2 * moins de but en 2eme mi temps</v>
      </c>
      <c r="BA8" s="4" t="str">
        <f t="shared" si="1"/>
        <v>1 * moins de but en 2eme mi temps</v>
      </c>
      <c r="BB8" s="4" t="str">
        <f t="shared" si="1"/>
        <v>2 * moins de but en 2eme mi temps</v>
      </c>
      <c r="BC8" s="4" t="str">
        <f t="shared" si="1"/>
        <v>2 * moins de but en 2eme mi temps</v>
      </c>
      <c r="BD8" s="4" t="str">
        <f t="shared" si="1"/>
        <v>2 * moins de but en 2eme mi temps</v>
      </c>
      <c r="BE8" s="4" t="str">
        <f t="shared" si="1"/>
        <v>0 * moins de but en 2eme mi temps</v>
      </c>
      <c r="BF8" s="4" t="str">
        <f t="shared" si="1"/>
        <v>2 * moins de but en 2eme mi temps</v>
      </c>
      <c r="BG8" s="4" t="str">
        <f t="shared" si="1"/>
        <v>3 * moins de but en 2eme mi temps</v>
      </c>
      <c r="BH8" s="4" t="str">
        <f t="shared" si="1"/>
        <v>1 * moins de but en 2eme mi temps</v>
      </c>
      <c r="BI8" s="4" t="str">
        <f t="shared" si="1"/>
        <v>4 * moins de but en 2eme mi temps</v>
      </c>
      <c r="BJ8" s="4" t="str">
        <f t="shared" si="1"/>
        <v>0 * moins de but en 2eme mi temps</v>
      </c>
      <c r="BK8" s="4" t="str">
        <f t="shared" si="1"/>
        <v>0 * moins de but en 2eme mi temps</v>
      </c>
      <c r="BL8" s="4" t="str">
        <f t="shared" si="1"/>
        <v>1 * moins de but en 2eme mi temps</v>
      </c>
      <c r="BM8" s="4" t="str">
        <f t="shared" si="1"/>
        <v>0 * moins de but en 2eme mi temps</v>
      </c>
    </row>
    <row r="9" spans="1:88">
      <c r="A9" s="1">
        <v>8</v>
      </c>
      <c r="B9" s="4" t="str">
        <f>IF(COUNTIF('DB L1'!$B72:$B81,'Résultat équipe'!B$1)=1,VLOOKUP(B$1,'DB L1'!$B72:$U81,19,FALSE),VLOOKUP('Résultat équipe'!B$1,'DB L1'!$C72:$U81,19,FALSE))</f>
        <v>aucune</v>
      </c>
      <c r="C9" s="4" t="str">
        <f>IF(COUNTIF('DB L1'!$B72:$B81,'Résultat équipe'!C$1)=1,VLOOKUP(C$1,'DB L1'!$B72:$U81,19,FALSE),VLOOKUP('Résultat équipe'!C$1,'DB L1'!$C72:$U81,19,FALSE))</f>
        <v>aucune</v>
      </c>
      <c r="D9" s="4" t="str">
        <f>IF(COUNTIF('DB L1'!$B72:$B81,'Résultat équipe'!D$1)=1,VLOOKUP(D$1,'DB L1'!$B72:$U81,19,FALSE),VLOOKUP('Résultat équipe'!D$1,'DB L1'!$C72:$U81,19,FALSE))</f>
        <v>aucune</v>
      </c>
      <c r="E9" s="4" t="str">
        <f>IF(COUNTIF('DB L1'!$B72:$B81,'Résultat équipe'!E$1)=1,VLOOKUP(E$1,'DB L1'!$B72:$U81,19,FALSE),VLOOKUP('Résultat équipe'!E$1,'DB L1'!$C72:$U81,19,FALSE))</f>
        <v>premiere mi temps</v>
      </c>
      <c r="F9" s="4" t="str">
        <f>IF(COUNTIF('DB L1'!$B72:$B81,'Résultat équipe'!F$1)=1,VLOOKUP(F$1,'DB L1'!$B72:$U81,19,FALSE),VLOOKUP('Résultat équipe'!F$1,'DB L1'!$C72:$U81,19,FALSE))</f>
        <v>aucune</v>
      </c>
      <c r="G9" s="4" t="str">
        <f>IF(COUNTIF('DB L1'!$B72:$B81,'Résultat équipe'!G$1)=1,VLOOKUP(G$1,'DB L1'!$B72:$U81,19,FALSE),VLOOKUP('Résultat équipe'!G$1,'DB L1'!$C72:$U81,19,FALSE))</f>
        <v>premiere mi temps</v>
      </c>
      <c r="H9" s="4" t="str">
        <f>IF(COUNTIF('DB L1'!$B72:$B81,'Résultat équipe'!H$1)=1,VLOOKUP(H$1,'DB L1'!$B72:$U81,19,FALSE),VLOOKUP('Résultat équipe'!H$1,'DB L1'!$C72:$U81,19,FALSE))</f>
        <v>deuxieme mi temps</v>
      </c>
      <c r="I9" s="4" t="str">
        <f>IF(COUNTIF('DB L1'!$B72:$B81,'Résultat équipe'!I$1)=1,VLOOKUP(I$1,'DB L1'!$B72:$U81,19,FALSE),VLOOKUP('Résultat équipe'!I$1,'DB L1'!$C72:$U81,19,FALSE))</f>
        <v>premiere mi temps</v>
      </c>
      <c r="J9" s="4" t="str">
        <f>IF(COUNTIF('DB L1'!$B72:$B81,'Résultat équipe'!J$1)=1,VLOOKUP(J$1,'DB L1'!$B72:$U81,19,FALSE),VLOOKUP('Résultat équipe'!J$1,'DB L1'!$C72:$U81,19,FALSE))</f>
        <v>aucune</v>
      </c>
      <c r="K9" s="4" t="str">
        <f>IF(COUNTIF('DB L1'!$B72:$B81,'Résultat équipe'!K$1)=1,VLOOKUP(K$1,'DB L1'!$B72:$U81,19,FALSE),VLOOKUP('Résultat équipe'!K$1,'DB L1'!$C72:$U81,19,FALSE))</f>
        <v>aucune</v>
      </c>
      <c r="L9" s="4" t="str">
        <f>IF(COUNTIF('DB L1'!$B72:$B81,'Résultat équipe'!L$1)=1,VLOOKUP(L$1,'DB L1'!$B72:$U81,19,FALSE),VLOOKUP('Résultat équipe'!L$1,'DB L1'!$C72:$U81,19,FALSE))</f>
        <v>premiere mi temps</v>
      </c>
      <c r="M9" s="4" t="str">
        <f>IF(COUNTIF('DB L1'!$B72:$B81,'Résultat équipe'!M$1)=1,VLOOKUP(M$1,'DB L1'!$B72:$U81,19,FALSE),VLOOKUP('Résultat équipe'!M$1,'DB L1'!$C72:$U81,19,FALSE))</f>
        <v>deuxieme mi temps</v>
      </c>
      <c r="N9" s="4" t="str">
        <f>IF(COUNTIF('DB L1'!$B72:$B81,'Résultat équipe'!N$1)=1,VLOOKUP(N$1,'DB L1'!$B72:$U81,19,FALSE),VLOOKUP('Résultat équipe'!N$1,'DB L1'!$C72:$U81,19,FALSE))</f>
        <v>aucune</v>
      </c>
      <c r="O9" s="4" t="str">
        <f>IF(COUNTIF('DB L1'!$B72:$B81,'Résultat équipe'!O$1)=1,VLOOKUP(O$1,'DB L1'!$B72:$U81,19,FALSE),VLOOKUP('Résultat équipe'!O$1,'DB L1'!$C72:$U81,19,FALSE))</f>
        <v>aucune</v>
      </c>
      <c r="P9" s="4" t="str">
        <f>IF(COUNTIF('DB L1'!$B72:$B81,'Résultat équipe'!P$1)=1,VLOOKUP(P$1,'DB L1'!$B72:$U81,19,FALSE),VLOOKUP('Résultat équipe'!P$1,'DB L1'!$C72:$U81,19,FALSE))</f>
        <v>deuxieme mi temps</v>
      </c>
      <c r="Q9" s="4" t="str">
        <f>IF(COUNTIF('DB L1'!$B72:$B81,'Résultat équipe'!Q$1)=1,VLOOKUP(Q$1,'DB L1'!$B72:$U81,19,FALSE),VLOOKUP('Résultat équipe'!Q$1,'DB L1'!$C72:$U81,19,FALSE))</f>
        <v>aucune</v>
      </c>
      <c r="R9" s="4" t="str">
        <f>IF(COUNTIF('DB L1'!$B72:$B81,'Résultat équipe'!R$1)=1,VLOOKUP(R$1,'DB L1'!$B72:$U81,19,FALSE),VLOOKUP('Résultat équipe'!R$1,'DB L1'!$C72:$U81,19,FALSE))</f>
        <v>deuxieme mi temps</v>
      </c>
      <c r="S9" s="4" t="str">
        <f>IF(COUNTIF('DB L1'!$B72:$B81,'Résultat équipe'!S$1)=1,VLOOKUP(S$1,'DB L1'!$B72:$U81,19,FALSE),VLOOKUP('Résultat équipe'!S$1,'DB L1'!$C72:$U81,19,FALSE))</f>
        <v>aucune</v>
      </c>
      <c r="T9" s="4" t="str">
        <f>IF(COUNTIF('DB L1'!$B72:$B81,'Résultat équipe'!T$1)=1,VLOOKUP(T$1,'DB L1'!$B72:$U81,19,FALSE),VLOOKUP('Résultat équipe'!T$1,'DB L1'!$C72:$U81,19,FALSE))</f>
        <v>deuxieme mi temps</v>
      </c>
      <c r="U9" s="4" t="str">
        <f>IF(COUNTIF('DB L1'!$B72:$B81,'Résultat équipe'!U$1)=1,VLOOKUP(U$1,'DB L1'!$B72:$U81,19,FALSE),VLOOKUP('Résultat équipe'!U$1,'DB L1'!$C72:$U81,19,FALSE))</f>
        <v>deuxieme mi temps</v>
      </c>
      <c r="W9" s="12">
        <v>8</v>
      </c>
      <c r="X9" s="15">
        <f t="shared" si="5"/>
        <v>1</v>
      </c>
      <c r="Y9" s="15">
        <f t="shared" si="3"/>
        <v>4</v>
      </c>
      <c r="Z9" s="15">
        <f t="shared" si="3"/>
        <v>2</v>
      </c>
      <c r="AA9" s="15">
        <f t="shared" si="3"/>
        <v>3</v>
      </c>
      <c r="AB9" s="15">
        <f t="shared" si="3"/>
        <v>5</v>
      </c>
      <c r="AC9" s="15">
        <f t="shared" si="3"/>
        <v>2</v>
      </c>
      <c r="AD9" s="15">
        <f t="shared" si="3"/>
        <v>0</v>
      </c>
      <c r="AE9" s="15">
        <f t="shared" si="3"/>
        <v>2</v>
      </c>
      <c r="AF9" s="15">
        <f t="shared" si="3"/>
        <v>3</v>
      </c>
      <c r="AG9" s="15">
        <f t="shared" si="3"/>
        <v>3</v>
      </c>
      <c r="AH9" s="15">
        <f t="shared" si="3"/>
        <v>3</v>
      </c>
      <c r="AI9" s="15">
        <f t="shared" si="3"/>
        <v>0</v>
      </c>
      <c r="AJ9" s="15">
        <f t="shared" si="3"/>
        <v>3</v>
      </c>
      <c r="AK9" s="15">
        <f t="shared" si="3"/>
        <v>4</v>
      </c>
      <c r="AL9" s="15">
        <f t="shared" si="3"/>
        <v>0</v>
      </c>
      <c r="AM9" s="15">
        <f t="shared" si="3"/>
        <v>5</v>
      </c>
      <c r="AN9" s="15">
        <f t="shared" si="3"/>
        <v>0</v>
      </c>
      <c r="AO9" s="15">
        <f t="shared" si="3"/>
        <v>1</v>
      </c>
      <c r="AP9" s="15">
        <f t="shared" si="3"/>
        <v>0</v>
      </c>
      <c r="AQ9" s="15">
        <f t="shared" si="3"/>
        <v>0</v>
      </c>
      <c r="AS9" s="12">
        <v>8</v>
      </c>
      <c r="AT9" s="4" t="str">
        <f t="shared" si="4"/>
        <v>1 * moins de but en 2eme mi temps</v>
      </c>
      <c r="AU9" s="4" t="str">
        <f t="shared" si="1"/>
        <v>4 * moins de but en 2eme mi temps</v>
      </c>
      <c r="AV9" s="4" t="str">
        <f t="shared" si="1"/>
        <v>2 * moins de but en 2eme mi temps</v>
      </c>
      <c r="AW9" s="4" t="str">
        <f t="shared" si="1"/>
        <v>3 * moins de but en 2eme mi temps</v>
      </c>
      <c r="AX9" s="4" t="str">
        <f t="shared" si="1"/>
        <v>5 * moins de but en 2eme mi temps</v>
      </c>
      <c r="AY9" s="4" t="str">
        <f t="shared" si="1"/>
        <v>2 * moins de but en 2eme mi temps</v>
      </c>
      <c r="AZ9" s="4" t="str">
        <f t="shared" si="1"/>
        <v>0 * moins de but en 2eme mi temps</v>
      </c>
      <c r="BA9" s="4" t="str">
        <f t="shared" si="1"/>
        <v>2 * moins de but en 2eme mi temps</v>
      </c>
      <c r="BB9" s="4" t="str">
        <f t="shared" si="1"/>
        <v>3 * moins de but en 2eme mi temps</v>
      </c>
      <c r="BC9" s="4" t="str">
        <f t="shared" si="1"/>
        <v>3 * moins de but en 2eme mi temps</v>
      </c>
      <c r="BD9" s="4" t="str">
        <f t="shared" si="1"/>
        <v>3 * moins de but en 2eme mi temps</v>
      </c>
      <c r="BE9" s="4" t="str">
        <f t="shared" si="1"/>
        <v>0 * moins de but en 2eme mi temps</v>
      </c>
      <c r="BF9" s="4" t="str">
        <f t="shared" si="1"/>
        <v>3 * moins de but en 2eme mi temps</v>
      </c>
      <c r="BG9" s="4" t="str">
        <f t="shared" si="1"/>
        <v>4 * moins de but en 2eme mi temps</v>
      </c>
      <c r="BH9" s="4" t="str">
        <f t="shared" si="1"/>
        <v>0 * moins de but en 2eme mi temps</v>
      </c>
      <c r="BI9" s="4" t="str">
        <f t="shared" si="1"/>
        <v>5 * moins de but en 2eme mi temps</v>
      </c>
      <c r="BJ9" s="4" t="str">
        <f t="shared" si="1"/>
        <v>0 * moins de but en 2eme mi temps</v>
      </c>
      <c r="BK9" s="4" t="str">
        <f t="shared" si="1"/>
        <v>1 * moins de but en 2eme mi temps</v>
      </c>
      <c r="BL9" s="4" t="str">
        <f t="shared" si="1"/>
        <v>0 * moins de but en 2eme mi temps</v>
      </c>
      <c r="BM9" s="4" t="str">
        <f t="shared" si="1"/>
        <v>0 * moins de but en 2eme mi temps</v>
      </c>
    </row>
    <row r="10" spans="1:88">
      <c r="A10" s="1">
        <v>9</v>
      </c>
      <c r="B10" s="4" t="str">
        <f>IF(COUNTIF('DB L1'!$B82:$B91,'Résultat équipe'!B$1)=1,VLOOKUP(B$1,'DB L1'!$B82:$U91,19,FALSE),VLOOKUP('Résultat équipe'!B$1,'DB L1'!$C82:$U91,19,FALSE))</f>
        <v>premiere mi temps</v>
      </c>
      <c r="C10" s="4" t="str">
        <f>IF(COUNTIF('DB L1'!$B82:$B91,'Résultat équipe'!C$1)=1,VLOOKUP(C$1,'DB L1'!$B82:$U91,19,FALSE),VLOOKUP('Résultat équipe'!C$1,'DB L1'!$C82:$U91,19,FALSE))</f>
        <v>deuxieme mi temps</v>
      </c>
      <c r="D10" s="4" t="str">
        <f>IF(COUNTIF('DB L1'!$B82:$B91,'Résultat équipe'!D$1)=1,VLOOKUP(D$1,'DB L1'!$B82:$U91,19,FALSE),VLOOKUP('Résultat équipe'!D$1,'DB L1'!$C82:$U91,19,FALSE))</f>
        <v>premiere mi temps</v>
      </c>
      <c r="E10" s="4" t="str">
        <f>IF(COUNTIF('DB L1'!$B82:$B91,'Résultat équipe'!E$1)=1,VLOOKUP(E$1,'DB L1'!$B82:$U91,19,FALSE),VLOOKUP('Résultat équipe'!E$1,'DB L1'!$C82:$U91,19,FALSE))</f>
        <v>aucune</v>
      </c>
      <c r="F10" s="4" t="str">
        <f>IF(COUNTIF('DB L1'!$B82:$B91,'Résultat équipe'!F$1)=1,VLOOKUP(F$1,'DB L1'!$B82:$U91,19,FALSE),VLOOKUP('Résultat équipe'!F$1,'DB L1'!$C82:$U91,19,FALSE))</f>
        <v>aucune</v>
      </c>
      <c r="G10" s="4" t="str">
        <f>IF(COUNTIF('DB L1'!$B82:$B91,'Résultat équipe'!G$1)=1,VLOOKUP(G$1,'DB L1'!$B82:$U91,19,FALSE),VLOOKUP('Résultat équipe'!G$1,'DB L1'!$C82:$U91,19,FALSE))</f>
        <v>deuxieme mi temps</v>
      </c>
      <c r="H10" s="4" t="str">
        <f>IF(COUNTIF('DB L1'!$B82:$B91,'Résultat équipe'!H$1)=1,VLOOKUP(H$1,'DB L1'!$B82:$U91,19,FALSE),VLOOKUP('Résultat équipe'!H$1,'DB L1'!$C82:$U91,19,FALSE))</f>
        <v>deuxieme mi temps</v>
      </c>
      <c r="I10" s="4" t="str">
        <f>IF(COUNTIF('DB L1'!$B82:$B91,'Résultat équipe'!I$1)=1,VLOOKUP(I$1,'DB L1'!$B82:$U91,19,FALSE),VLOOKUP('Résultat équipe'!I$1,'DB L1'!$C82:$U91,19,FALSE))</f>
        <v>aucune</v>
      </c>
      <c r="J10" s="4" t="str">
        <f>IF(COUNTIF('DB L1'!$B82:$B91,'Résultat équipe'!J$1)=1,VLOOKUP(J$1,'DB L1'!$B82:$U91,19,FALSE),VLOOKUP('Résultat équipe'!J$1,'DB L1'!$C82:$U91,19,FALSE))</f>
        <v>premiere mi temps</v>
      </c>
      <c r="K10" s="4" t="str">
        <f>IF(COUNTIF('DB L1'!$B82:$B91,'Résultat équipe'!K$1)=1,VLOOKUP(K$1,'DB L1'!$B82:$U91,19,FALSE),VLOOKUP('Résultat équipe'!K$1,'DB L1'!$C82:$U91,19,FALSE))</f>
        <v>deuxieme mi temps</v>
      </c>
      <c r="L10" s="4" t="str">
        <f>IF(COUNTIF('DB L1'!$B82:$B91,'Résultat équipe'!L$1)=1,VLOOKUP(L$1,'DB L1'!$B82:$U91,19,FALSE),VLOOKUP('Résultat équipe'!L$1,'DB L1'!$C82:$U91,19,FALSE))</f>
        <v>premiere mi temps</v>
      </c>
      <c r="M10" s="4" t="str">
        <f>IF(COUNTIF('DB L1'!$B82:$B91,'Résultat équipe'!M$1)=1,VLOOKUP(M$1,'DB L1'!$B82:$U91,19,FALSE),VLOOKUP('Résultat équipe'!M$1,'DB L1'!$C82:$U91,19,FALSE))</f>
        <v>aucune</v>
      </c>
      <c r="N10" s="4" t="str">
        <f>IF(COUNTIF('DB L1'!$B82:$B91,'Résultat équipe'!N$1)=1,VLOOKUP(N$1,'DB L1'!$B82:$U91,19,FALSE),VLOOKUP('Résultat équipe'!N$1,'DB L1'!$C82:$U91,19,FALSE))</f>
        <v>premiere mi temps</v>
      </c>
      <c r="O10" s="4" t="str">
        <f>IF(COUNTIF('DB L1'!$B82:$B91,'Résultat équipe'!O$1)=1,VLOOKUP(O$1,'DB L1'!$B82:$U91,19,FALSE),VLOOKUP('Résultat équipe'!O$1,'DB L1'!$C82:$U91,19,FALSE))</f>
        <v>aucune</v>
      </c>
      <c r="P10" s="4" t="str">
        <f>IF(COUNTIF('DB L1'!$B82:$B91,'Résultat équipe'!P$1)=1,VLOOKUP(P$1,'DB L1'!$B82:$U91,19,FALSE),VLOOKUP('Résultat équipe'!P$1,'DB L1'!$C82:$U91,19,FALSE))</f>
        <v>deuxieme mi temps</v>
      </c>
      <c r="Q10" s="4" t="str">
        <f>IF(COUNTIF('DB L1'!$B82:$B91,'Résultat équipe'!Q$1)=1,VLOOKUP(Q$1,'DB L1'!$B82:$U91,19,FALSE),VLOOKUP('Résultat équipe'!Q$1,'DB L1'!$C82:$U91,19,FALSE))</f>
        <v>aucune</v>
      </c>
      <c r="R10" s="4" t="str">
        <f>IF(COUNTIF('DB L1'!$B82:$B91,'Résultat équipe'!R$1)=1,VLOOKUP(R$1,'DB L1'!$B82:$U91,19,FALSE),VLOOKUP('Résultat équipe'!R$1,'DB L1'!$C82:$U91,19,FALSE))</f>
        <v>aucune</v>
      </c>
      <c r="S10" s="4" t="str">
        <f>IF(COUNTIF('DB L1'!$B82:$B91,'Résultat équipe'!S$1)=1,VLOOKUP(S$1,'DB L1'!$B82:$U91,19,FALSE),VLOOKUP('Résultat équipe'!S$1,'DB L1'!$C82:$U91,19,FALSE))</f>
        <v>premiere mi temps</v>
      </c>
      <c r="T10" s="4" t="str">
        <f>IF(COUNTIF('DB L1'!$B82:$B91,'Résultat équipe'!T$1)=1,VLOOKUP(T$1,'DB L1'!$B82:$U91,19,FALSE),VLOOKUP('Résultat équipe'!T$1,'DB L1'!$C82:$U91,19,FALSE))</f>
        <v>premiere mi temps</v>
      </c>
      <c r="U10" s="4" t="str">
        <f>IF(COUNTIF('DB L1'!$B82:$B91,'Résultat équipe'!U$1)=1,VLOOKUP(U$1,'DB L1'!$B82:$U91,19,FALSE),VLOOKUP('Résultat équipe'!U$1,'DB L1'!$C82:$U91,19,FALSE))</f>
        <v>deuxieme mi temps</v>
      </c>
      <c r="W10" s="12">
        <v>9</v>
      </c>
      <c r="X10" s="15">
        <f t="shared" si="5"/>
        <v>2</v>
      </c>
      <c r="Y10" s="15">
        <f t="shared" si="3"/>
        <v>0</v>
      </c>
      <c r="Z10" s="15">
        <f t="shared" si="3"/>
        <v>3</v>
      </c>
      <c r="AA10" s="15">
        <f t="shared" si="3"/>
        <v>4</v>
      </c>
      <c r="AB10" s="15">
        <f t="shared" si="3"/>
        <v>6</v>
      </c>
      <c r="AC10" s="15">
        <f t="shared" si="3"/>
        <v>0</v>
      </c>
      <c r="AD10" s="15">
        <f t="shared" si="3"/>
        <v>0</v>
      </c>
      <c r="AE10" s="15">
        <f t="shared" si="3"/>
        <v>3</v>
      </c>
      <c r="AF10" s="15">
        <f t="shared" si="3"/>
        <v>4</v>
      </c>
      <c r="AG10" s="15">
        <f t="shared" si="3"/>
        <v>0</v>
      </c>
      <c r="AH10" s="15">
        <f t="shared" si="3"/>
        <v>4</v>
      </c>
      <c r="AI10" s="15">
        <f t="shared" si="3"/>
        <v>1</v>
      </c>
      <c r="AJ10" s="15">
        <f t="shared" si="3"/>
        <v>4</v>
      </c>
      <c r="AK10" s="15">
        <f t="shared" si="3"/>
        <v>5</v>
      </c>
      <c r="AL10" s="15">
        <f t="shared" si="3"/>
        <v>0</v>
      </c>
      <c r="AM10" s="15">
        <f t="shared" si="3"/>
        <v>6</v>
      </c>
      <c r="AN10" s="15">
        <f t="shared" si="3"/>
        <v>1</v>
      </c>
      <c r="AO10" s="15">
        <f t="shared" si="3"/>
        <v>2</v>
      </c>
      <c r="AP10" s="15">
        <f t="shared" si="3"/>
        <v>1</v>
      </c>
      <c r="AQ10" s="15">
        <f t="shared" si="3"/>
        <v>0</v>
      </c>
      <c r="AS10" s="12">
        <v>9</v>
      </c>
      <c r="AT10" s="4" t="str">
        <f t="shared" si="4"/>
        <v>2 * moins de but en 2eme mi temps</v>
      </c>
      <c r="AU10" s="4" t="str">
        <f t="shared" si="1"/>
        <v>0 * moins de but en 2eme mi temps</v>
      </c>
      <c r="AV10" s="4" t="str">
        <f t="shared" si="1"/>
        <v>3 * moins de but en 2eme mi temps</v>
      </c>
      <c r="AW10" s="4" t="str">
        <f t="shared" si="1"/>
        <v>4 * moins de but en 2eme mi temps</v>
      </c>
      <c r="AX10" s="4" t="str">
        <f t="shared" si="1"/>
        <v>6 * moins de but en 2eme mi temps</v>
      </c>
      <c r="AY10" s="4" t="str">
        <f t="shared" si="1"/>
        <v>0 * moins de but en 2eme mi temps</v>
      </c>
      <c r="AZ10" s="4" t="str">
        <f t="shared" si="1"/>
        <v>0 * moins de but en 2eme mi temps</v>
      </c>
      <c r="BA10" s="4" t="str">
        <f t="shared" si="1"/>
        <v>3 * moins de but en 2eme mi temps</v>
      </c>
      <c r="BB10" s="4" t="str">
        <f t="shared" si="1"/>
        <v>4 * moins de but en 2eme mi temps</v>
      </c>
      <c r="BC10" s="4" t="str">
        <f t="shared" si="1"/>
        <v>0 * moins de but en 2eme mi temps</v>
      </c>
      <c r="BD10" s="4" t="str">
        <f t="shared" si="1"/>
        <v>4 * moins de but en 2eme mi temps</v>
      </c>
      <c r="BE10" s="4" t="str">
        <f t="shared" si="1"/>
        <v>1 * moins de but en 2eme mi temps</v>
      </c>
      <c r="BF10" s="4" t="str">
        <f t="shared" si="1"/>
        <v>4 * moins de but en 2eme mi temps</v>
      </c>
      <c r="BG10" s="4" t="str">
        <f t="shared" si="1"/>
        <v>5 * moins de but en 2eme mi temps</v>
      </c>
      <c r="BH10" s="4" t="str">
        <f t="shared" si="1"/>
        <v>0 * moins de but en 2eme mi temps</v>
      </c>
      <c r="BI10" s="4" t="str">
        <f t="shared" si="1"/>
        <v>6 * moins de but en 2eme mi temps</v>
      </c>
      <c r="BJ10" s="4" t="str">
        <f t="shared" si="1"/>
        <v>1 * moins de but en 2eme mi temps</v>
      </c>
      <c r="BK10" s="4" t="str">
        <f t="shared" si="1"/>
        <v>2 * moins de but en 2eme mi temps</v>
      </c>
      <c r="BL10" s="4" t="str">
        <f t="shared" si="1"/>
        <v>1 * moins de but en 2eme mi temps</v>
      </c>
      <c r="BM10" s="4" t="str">
        <f t="shared" si="1"/>
        <v>0 * moins de but en 2eme mi temps</v>
      </c>
    </row>
    <row r="11" spans="1:88">
      <c r="A11" s="1">
        <v>10</v>
      </c>
      <c r="B11" s="4" t="str">
        <f>IF(COUNTIF('DB L1'!$B92:$B101,'Résultat équipe'!B$1)=1,VLOOKUP(B$1,'DB L1'!$B92:$U101,19,FALSE),VLOOKUP('Résultat équipe'!B$1,'DB L1'!$C92:$U101,19,FALSE))</f>
        <v>aucune</v>
      </c>
      <c r="C11" s="4" t="str">
        <f>IF(COUNTIF('DB L1'!$B92:$B101,'Résultat équipe'!C$1)=1,VLOOKUP(C$1,'DB L1'!$B92:$U101,19,FALSE),VLOOKUP('Résultat équipe'!C$1,'DB L1'!$C92:$U101,19,FALSE))</f>
        <v>premiere mi temps</v>
      </c>
      <c r="D11" s="4" t="str">
        <f>IF(COUNTIF('DB L1'!$B92:$B101,'Résultat équipe'!D$1)=1,VLOOKUP(D$1,'DB L1'!$B92:$U101,19,FALSE),VLOOKUP('Résultat équipe'!D$1,'DB L1'!$C92:$U101,19,FALSE))</f>
        <v>aucune</v>
      </c>
      <c r="E11" s="4" t="str">
        <f>IF(COUNTIF('DB L1'!$B92:$B101,'Résultat équipe'!E$1)=1,VLOOKUP(E$1,'DB L1'!$B92:$U101,19,FALSE),VLOOKUP('Résultat équipe'!E$1,'DB L1'!$C92:$U101,19,FALSE))</f>
        <v>aucune</v>
      </c>
      <c r="F11" s="4" t="str">
        <f>IF(COUNTIF('DB L1'!$B92:$B101,'Résultat équipe'!F$1)=1,VLOOKUP(F$1,'DB L1'!$B92:$U101,19,FALSE),VLOOKUP('Résultat équipe'!F$1,'DB L1'!$C92:$U101,19,FALSE))</f>
        <v>deuxieme mi temps</v>
      </c>
      <c r="G11" s="4" t="str">
        <f>IF(COUNTIF('DB L1'!$B92:$B101,'Résultat équipe'!G$1)=1,VLOOKUP(G$1,'DB L1'!$B92:$U101,19,FALSE),VLOOKUP('Résultat équipe'!G$1,'DB L1'!$C92:$U101,19,FALSE))</f>
        <v>aucune</v>
      </c>
      <c r="H11" s="4" t="str">
        <f>IF(COUNTIF('DB L1'!$B92:$B101,'Résultat équipe'!H$1)=1,VLOOKUP(H$1,'DB L1'!$B92:$U101,19,FALSE),VLOOKUP('Résultat équipe'!H$1,'DB L1'!$C92:$U101,19,FALSE))</f>
        <v>premiere mi temps</v>
      </c>
      <c r="I11" s="4" t="str">
        <f>IF(COUNTIF('DB L1'!$B92:$B101,'Résultat équipe'!I$1)=1,VLOOKUP(I$1,'DB L1'!$B92:$U101,19,FALSE),VLOOKUP('Résultat équipe'!I$1,'DB L1'!$C92:$U101,19,FALSE))</f>
        <v>aucune</v>
      </c>
      <c r="J11" s="4" t="str">
        <f>IF(COUNTIF('DB L1'!$B92:$B101,'Résultat équipe'!J$1)=1,VLOOKUP(J$1,'DB L1'!$B92:$U101,19,FALSE),VLOOKUP('Résultat équipe'!J$1,'DB L1'!$C92:$U101,19,FALSE))</f>
        <v>premiere mi temps</v>
      </c>
      <c r="K11" s="4" t="str">
        <f>IF(COUNTIF('DB L1'!$B92:$B101,'Résultat équipe'!K$1)=1,VLOOKUP(K$1,'DB L1'!$B92:$U101,19,FALSE),VLOOKUP('Résultat équipe'!K$1,'DB L1'!$C92:$U101,19,FALSE))</f>
        <v>deuxieme mi temps</v>
      </c>
      <c r="L11" s="4" t="str">
        <f>IF(COUNTIF('DB L1'!$B92:$B101,'Résultat équipe'!L$1)=1,VLOOKUP(L$1,'DB L1'!$B92:$U101,19,FALSE),VLOOKUP('Résultat équipe'!L$1,'DB L1'!$C92:$U101,19,FALSE))</f>
        <v>aucune</v>
      </c>
      <c r="M11" s="4" t="str">
        <f>IF(COUNTIF('DB L1'!$B92:$B101,'Résultat équipe'!M$1)=1,VLOOKUP(M$1,'DB L1'!$B92:$U101,19,FALSE),VLOOKUP('Résultat équipe'!M$1,'DB L1'!$C92:$U101,19,FALSE))</f>
        <v>aucune</v>
      </c>
      <c r="N11" s="4" t="str">
        <f>IF(COUNTIF('DB L1'!$B92:$B101,'Résultat équipe'!N$1)=1,VLOOKUP(N$1,'DB L1'!$B92:$U101,19,FALSE),VLOOKUP('Résultat équipe'!N$1,'DB L1'!$C92:$U101,19,FALSE))</f>
        <v>aucune</v>
      </c>
      <c r="O11" s="4" t="str">
        <f>IF(COUNTIF('DB L1'!$B92:$B101,'Résultat équipe'!O$1)=1,VLOOKUP(O$1,'DB L1'!$B92:$U101,19,FALSE),VLOOKUP('Résultat équipe'!O$1,'DB L1'!$C92:$U101,19,FALSE))</f>
        <v>aucune</v>
      </c>
      <c r="P11" s="4" t="str">
        <f>IF(COUNTIF('DB L1'!$B92:$B101,'Résultat équipe'!P$1)=1,VLOOKUP(P$1,'DB L1'!$B92:$U101,19,FALSE),VLOOKUP('Résultat équipe'!P$1,'DB L1'!$C92:$U101,19,FALSE))</f>
        <v>deuxieme mi temps</v>
      </c>
      <c r="Q11" s="4" t="str">
        <f>IF(COUNTIF('DB L1'!$B92:$B101,'Résultat équipe'!Q$1)=1,VLOOKUP(Q$1,'DB L1'!$B92:$U101,19,FALSE),VLOOKUP('Résultat équipe'!Q$1,'DB L1'!$C92:$U101,19,FALSE))</f>
        <v>deuxieme mi temps</v>
      </c>
      <c r="R11" s="4" t="str">
        <f>IF(COUNTIF('DB L1'!$B92:$B101,'Résultat équipe'!R$1)=1,VLOOKUP(R$1,'DB L1'!$B92:$U101,19,FALSE),VLOOKUP('Résultat équipe'!R$1,'DB L1'!$C92:$U101,19,FALSE))</f>
        <v>premiere mi temps</v>
      </c>
      <c r="S11" s="4" t="str">
        <f>IF(COUNTIF('DB L1'!$B92:$B101,'Résultat équipe'!S$1)=1,VLOOKUP(S$1,'DB L1'!$B92:$U101,19,FALSE),VLOOKUP('Résultat équipe'!S$1,'DB L1'!$C92:$U101,19,FALSE))</f>
        <v>premiere mi temps</v>
      </c>
      <c r="T11" s="4" t="str">
        <f>IF(COUNTIF('DB L1'!$B92:$B101,'Résultat équipe'!T$1)=1,VLOOKUP(T$1,'DB L1'!$B92:$U101,19,FALSE),VLOOKUP('Résultat équipe'!T$1,'DB L1'!$C92:$U101,19,FALSE))</f>
        <v>aucune</v>
      </c>
      <c r="U11" s="4" t="str">
        <f>IF(COUNTIF('DB L1'!$B92:$B101,'Résultat équipe'!U$1)=1,VLOOKUP(U$1,'DB L1'!$B92:$U101,19,FALSE),VLOOKUP('Résultat équipe'!U$1,'DB L1'!$C92:$U101,19,FALSE))</f>
        <v>aucune</v>
      </c>
      <c r="W11" s="12">
        <v>10</v>
      </c>
      <c r="X11" s="15">
        <f t="shared" ref="X11" si="6">IF(B11&lt;&gt;"deuxieme mi temps",X10+1,0)</f>
        <v>3</v>
      </c>
      <c r="Y11" s="15">
        <f t="shared" ref="Y11" si="7">IF(C11&lt;&gt;"deuxieme mi temps",Y10+1,0)</f>
        <v>1</v>
      </c>
      <c r="Z11" s="15">
        <f t="shared" ref="Z11" si="8">IF(D11&lt;&gt;"deuxieme mi temps",Z10+1,0)</f>
        <v>4</v>
      </c>
      <c r="AA11" s="15">
        <f t="shared" ref="AA11" si="9">IF(E11&lt;&gt;"deuxieme mi temps",AA10+1,0)</f>
        <v>5</v>
      </c>
      <c r="AB11" s="15">
        <f t="shared" ref="AB11" si="10">IF(F11&lt;&gt;"deuxieme mi temps",AB10+1,0)</f>
        <v>0</v>
      </c>
      <c r="AC11" s="15">
        <f t="shared" ref="AC11" si="11">IF(G11&lt;&gt;"deuxieme mi temps",AC10+1,0)</f>
        <v>1</v>
      </c>
      <c r="AD11" s="15">
        <f t="shared" ref="AD11" si="12">IF(H11&lt;&gt;"deuxieme mi temps",AD10+1,0)</f>
        <v>1</v>
      </c>
      <c r="AE11" s="15">
        <f t="shared" ref="AE11" si="13">IF(I11&lt;&gt;"deuxieme mi temps",AE10+1,0)</f>
        <v>4</v>
      </c>
      <c r="AF11" s="15">
        <f t="shared" ref="AF11" si="14">IF(J11&lt;&gt;"deuxieme mi temps",AF10+1,0)</f>
        <v>5</v>
      </c>
      <c r="AG11" s="15">
        <f t="shared" ref="AG11" si="15">IF(K11&lt;&gt;"deuxieme mi temps",AG10+1,0)</f>
        <v>0</v>
      </c>
      <c r="AH11" s="15">
        <f t="shared" ref="AH11" si="16">IF(L11&lt;&gt;"deuxieme mi temps",AH10+1,0)</f>
        <v>5</v>
      </c>
      <c r="AI11" s="15">
        <f t="shared" ref="AI11" si="17">IF(M11&lt;&gt;"deuxieme mi temps",AI10+1,0)</f>
        <v>2</v>
      </c>
      <c r="AJ11" s="15">
        <f t="shared" ref="AJ11" si="18">IF(N11&lt;&gt;"deuxieme mi temps",AJ10+1,0)</f>
        <v>5</v>
      </c>
      <c r="AK11" s="15">
        <f t="shared" ref="AK11" si="19">IF(O11&lt;&gt;"deuxieme mi temps",AK10+1,0)</f>
        <v>6</v>
      </c>
      <c r="AL11" s="15">
        <f t="shared" ref="AL11" si="20">IF(P11&lt;&gt;"deuxieme mi temps",AL10+1,0)</f>
        <v>0</v>
      </c>
      <c r="AM11" s="15">
        <f t="shared" ref="AM11" si="21">IF(Q11&lt;&gt;"deuxieme mi temps",AM10+1,0)</f>
        <v>0</v>
      </c>
      <c r="AN11" s="15">
        <f t="shared" ref="AN11" si="22">IF(R11&lt;&gt;"deuxieme mi temps",AN10+1,0)</f>
        <v>2</v>
      </c>
      <c r="AO11" s="15">
        <f t="shared" ref="AO11" si="23">IF(S11&lt;&gt;"deuxieme mi temps",AO10+1,0)</f>
        <v>3</v>
      </c>
      <c r="AP11" s="15">
        <f t="shared" ref="AP11" si="24">IF(T11&lt;&gt;"deuxieme mi temps",AP10+1,0)</f>
        <v>2</v>
      </c>
      <c r="AQ11" s="15">
        <f t="shared" ref="AQ11" si="25">IF(U11&lt;&gt;"deuxieme mi temps",AQ10+1,0)</f>
        <v>1</v>
      </c>
      <c r="AS11" s="12">
        <v>10</v>
      </c>
      <c r="AT11" s="4" t="str">
        <f t="shared" ref="AT11" si="26">CONCATENATE(X11," * moins de but en 2eme mi temps")</f>
        <v>3 * moins de but en 2eme mi temps</v>
      </c>
      <c r="AU11" s="4" t="str">
        <f t="shared" ref="AU11" si="27">CONCATENATE(Y11," * moins de but en 2eme mi temps")</f>
        <v>1 * moins de but en 2eme mi temps</v>
      </c>
      <c r="AV11" s="4" t="str">
        <f t="shared" ref="AV11" si="28">CONCATENATE(Z11," * moins de but en 2eme mi temps")</f>
        <v>4 * moins de but en 2eme mi temps</v>
      </c>
      <c r="AW11" s="4" t="str">
        <f t="shared" ref="AW11" si="29">CONCATENATE(AA11," * moins de but en 2eme mi temps")</f>
        <v>5 * moins de but en 2eme mi temps</v>
      </c>
      <c r="AX11" s="4" t="str">
        <f t="shared" ref="AX11" si="30">CONCATENATE(AB11," * moins de but en 2eme mi temps")</f>
        <v>0 * moins de but en 2eme mi temps</v>
      </c>
      <c r="AY11" s="4" t="str">
        <f t="shared" ref="AY11" si="31">CONCATENATE(AC11," * moins de but en 2eme mi temps")</f>
        <v>1 * moins de but en 2eme mi temps</v>
      </c>
      <c r="AZ11" s="4" t="str">
        <f t="shared" ref="AZ11" si="32">CONCATENATE(AD11," * moins de but en 2eme mi temps")</f>
        <v>1 * moins de but en 2eme mi temps</v>
      </c>
      <c r="BA11" s="4" t="str">
        <f t="shared" ref="BA11" si="33">CONCATENATE(AE11," * moins de but en 2eme mi temps")</f>
        <v>4 * moins de but en 2eme mi temps</v>
      </c>
      <c r="BB11" s="4" t="str">
        <f t="shared" ref="BB11" si="34">CONCATENATE(AF11," * moins de but en 2eme mi temps")</f>
        <v>5 * moins de but en 2eme mi temps</v>
      </c>
      <c r="BC11" s="4" t="str">
        <f t="shared" ref="BC11" si="35">CONCATENATE(AG11," * moins de but en 2eme mi temps")</f>
        <v>0 * moins de but en 2eme mi temps</v>
      </c>
      <c r="BD11" s="4" t="str">
        <f t="shared" ref="BD11" si="36">CONCATENATE(AH11," * moins de but en 2eme mi temps")</f>
        <v>5 * moins de but en 2eme mi temps</v>
      </c>
      <c r="BE11" s="4" t="str">
        <f t="shared" ref="BE11" si="37">CONCATENATE(AI11," * moins de but en 2eme mi temps")</f>
        <v>2 * moins de but en 2eme mi temps</v>
      </c>
      <c r="BF11" s="4" t="str">
        <f t="shared" ref="BF11" si="38">CONCATENATE(AJ11," * moins de but en 2eme mi temps")</f>
        <v>5 * moins de but en 2eme mi temps</v>
      </c>
      <c r="BG11" s="4" t="str">
        <f t="shared" ref="BG11" si="39">CONCATENATE(AK11," * moins de but en 2eme mi temps")</f>
        <v>6 * moins de but en 2eme mi temps</v>
      </c>
      <c r="BH11" s="4" t="str">
        <f t="shared" ref="BH11" si="40">CONCATENATE(AL11," * moins de but en 2eme mi temps")</f>
        <v>0 * moins de but en 2eme mi temps</v>
      </c>
      <c r="BI11" s="4" t="str">
        <f t="shared" ref="BI11" si="41">CONCATENATE(AM11," * moins de but en 2eme mi temps")</f>
        <v>0 * moins de but en 2eme mi temps</v>
      </c>
      <c r="BJ11" s="4" t="str">
        <f t="shared" ref="BJ11" si="42">CONCATENATE(AN11," * moins de but en 2eme mi temps")</f>
        <v>2 * moins de but en 2eme mi temps</v>
      </c>
      <c r="BK11" s="4" t="str">
        <f t="shared" ref="BK11" si="43">CONCATENATE(AO11," * moins de but en 2eme mi temps")</f>
        <v>3 * moins de but en 2eme mi temps</v>
      </c>
      <c r="BL11" s="4" t="str">
        <f t="shared" ref="BL11" si="44">CONCATENATE(AP11," * moins de but en 2eme mi temps")</f>
        <v>2 * moins de but en 2eme mi temps</v>
      </c>
      <c r="BM11" s="4" t="str">
        <f t="shared" ref="BM11" si="45">CONCATENATE(AQ11," * moins de but en 2eme mi temps")</f>
        <v>1 * moins de but en 2eme mi temps</v>
      </c>
    </row>
    <row r="12" spans="1:88">
      <c r="A12" s="1">
        <v>11</v>
      </c>
      <c r="B12" s="4" t="e">
        <f>IF(COUNTIF('DB L1'!$B102:$B111,'Résultat équipe'!B$1)=1,VLOOKUP(B$1,'DB L1'!$B102:$U111,19,FALSE),VLOOKUP('Résultat équipe'!B$1,'DB L1'!$C102:$U111,19,FALSE))</f>
        <v>#N/A</v>
      </c>
      <c r="C12" s="4" t="e">
        <f>IF(COUNTIF('DB L1'!$B102:$B111,'Résultat équipe'!C$1)=1,VLOOKUP(C$1,'DB L1'!$B102:$U111,19,FALSE),VLOOKUP('Résultat équipe'!C$1,'DB L1'!$C102:$U111,19,FALSE))</f>
        <v>#N/A</v>
      </c>
      <c r="D12" s="4" t="e">
        <f>IF(COUNTIF('DB L1'!$B102:$B111,'Résultat équipe'!D$1)=1,VLOOKUP(D$1,'DB L1'!$B102:$U111,19,FALSE),VLOOKUP('Résultat équipe'!D$1,'DB L1'!$C102:$U111,19,FALSE))</f>
        <v>#N/A</v>
      </c>
      <c r="E12" s="4" t="e">
        <f>IF(COUNTIF('DB L1'!$B102:$B111,'Résultat équipe'!E$1)=1,VLOOKUP(E$1,'DB L1'!$B102:$U111,19,FALSE),VLOOKUP('Résultat équipe'!E$1,'DB L1'!$C102:$U111,19,FALSE))</f>
        <v>#N/A</v>
      </c>
      <c r="F12" s="4" t="e">
        <f>IF(COUNTIF('DB L1'!$B102:$B111,'Résultat équipe'!F$1)=1,VLOOKUP(F$1,'DB L1'!$B102:$U111,19,FALSE),VLOOKUP('Résultat équipe'!F$1,'DB L1'!$C102:$U111,19,FALSE))</f>
        <v>#N/A</v>
      </c>
      <c r="G12" s="4" t="e">
        <f>IF(COUNTIF('DB L1'!$B102:$B111,'Résultat équipe'!G$1)=1,VLOOKUP(G$1,'DB L1'!$B102:$U111,19,FALSE),VLOOKUP('Résultat équipe'!G$1,'DB L1'!$C102:$U111,19,FALSE))</f>
        <v>#N/A</v>
      </c>
      <c r="H12" s="4" t="e">
        <f>IF(COUNTIF('DB L1'!$B102:$B111,'Résultat équipe'!H$1)=1,VLOOKUP(H$1,'DB L1'!$B102:$U111,19,FALSE),VLOOKUP('Résultat équipe'!H$1,'DB L1'!$C102:$U111,19,FALSE))</f>
        <v>#N/A</v>
      </c>
      <c r="I12" s="4" t="e">
        <f>IF(COUNTIF('DB L1'!$B102:$B111,'Résultat équipe'!I$1)=1,VLOOKUP(I$1,'DB L1'!$B102:$U111,19,FALSE),VLOOKUP('Résultat équipe'!I$1,'DB L1'!$C102:$U111,19,FALSE))</f>
        <v>#N/A</v>
      </c>
      <c r="J12" s="4" t="e">
        <f>IF(COUNTIF('DB L1'!$B102:$B111,'Résultat équipe'!J$1)=1,VLOOKUP(J$1,'DB L1'!$B102:$U111,19,FALSE),VLOOKUP('Résultat équipe'!J$1,'DB L1'!$C102:$U111,19,FALSE))</f>
        <v>#N/A</v>
      </c>
      <c r="K12" s="4" t="e">
        <f>IF(COUNTIF('DB L1'!$B102:$B111,'Résultat équipe'!K$1)=1,VLOOKUP(K$1,'DB L1'!$B102:$U111,19,FALSE),VLOOKUP('Résultat équipe'!K$1,'DB L1'!$C102:$U111,19,FALSE))</f>
        <v>#N/A</v>
      </c>
      <c r="L12" s="4" t="e">
        <f>IF(COUNTIF('DB L1'!$B102:$B111,'Résultat équipe'!L$1)=1,VLOOKUP(L$1,'DB L1'!$B102:$U111,19,FALSE),VLOOKUP('Résultat équipe'!L$1,'DB L1'!$C102:$U111,19,FALSE))</f>
        <v>#N/A</v>
      </c>
      <c r="M12" s="4" t="e">
        <f>IF(COUNTIF('DB L1'!$B102:$B111,'Résultat équipe'!M$1)=1,VLOOKUP(M$1,'DB L1'!$B102:$U111,19,FALSE),VLOOKUP('Résultat équipe'!M$1,'DB L1'!$C102:$U111,19,FALSE))</f>
        <v>#N/A</v>
      </c>
      <c r="N12" s="4" t="e">
        <f>IF(COUNTIF('DB L1'!$B102:$B111,'Résultat équipe'!N$1)=1,VLOOKUP(N$1,'DB L1'!$B102:$U111,19,FALSE),VLOOKUP('Résultat équipe'!N$1,'DB L1'!$C102:$U111,19,FALSE))</f>
        <v>#N/A</v>
      </c>
      <c r="O12" s="4" t="e">
        <f>IF(COUNTIF('DB L1'!$B102:$B111,'Résultat équipe'!O$1)=1,VLOOKUP(O$1,'DB L1'!$B102:$U111,19,FALSE),VLOOKUP('Résultat équipe'!O$1,'DB L1'!$C102:$U111,19,FALSE))</f>
        <v>#N/A</v>
      </c>
      <c r="P12" s="4" t="e">
        <f>IF(COUNTIF('DB L1'!$B102:$B111,'Résultat équipe'!P$1)=1,VLOOKUP(P$1,'DB L1'!$B102:$U111,19,FALSE),VLOOKUP('Résultat équipe'!P$1,'DB L1'!$C102:$U111,19,FALSE))</f>
        <v>#N/A</v>
      </c>
      <c r="Q12" s="4" t="e">
        <f>IF(COUNTIF('DB L1'!$B102:$B111,'Résultat équipe'!Q$1)=1,VLOOKUP(Q$1,'DB L1'!$B102:$U111,19,FALSE),VLOOKUP('Résultat équipe'!Q$1,'DB L1'!$C102:$U111,19,FALSE))</f>
        <v>#N/A</v>
      </c>
      <c r="R12" s="4" t="e">
        <f>IF(COUNTIF('DB L1'!$B102:$B111,'Résultat équipe'!R$1)=1,VLOOKUP(R$1,'DB L1'!$B102:$U111,19,FALSE),VLOOKUP('Résultat équipe'!R$1,'DB L1'!$C102:$U111,19,FALSE))</f>
        <v>#N/A</v>
      </c>
      <c r="S12" s="4" t="e">
        <f>IF(COUNTIF('DB L1'!$B102:$B111,'Résultat équipe'!S$1)=1,VLOOKUP(S$1,'DB L1'!$B102:$U111,19,FALSE),VLOOKUP('Résultat équipe'!S$1,'DB L1'!$C102:$U111,19,FALSE))</f>
        <v>#N/A</v>
      </c>
      <c r="T12" s="4" t="e">
        <f>IF(COUNTIF('DB L1'!$B102:$B111,'Résultat équipe'!T$1)=1,VLOOKUP(T$1,'DB L1'!$B102:$U111,19,FALSE),VLOOKUP('Résultat équipe'!T$1,'DB L1'!$C102:$U111,19,FALSE))</f>
        <v>#N/A</v>
      </c>
      <c r="U12" s="4" t="e">
        <f>IF(COUNTIF('DB L1'!$B102:$B111,'Résultat équipe'!U$1)=1,VLOOKUP(U$1,'DB L1'!$B102:$U111,19,FALSE),VLOOKUP('Résultat équipe'!U$1,'DB L1'!$C102:$U111,19,FALSE))</f>
        <v>#N/A</v>
      </c>
      <c r="W12" s="12">
        <v>11</v>
      </c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S12" s="12">
        <v>11</v>
      </c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</row>
    <row r="13" spans="1:88">
      <c r="A13" s="1">
        <v>12</v>
      </c>
      <c r="B13" s="4" t="e">
        <f>IF(COUNTIF('DB L1'!$B112:$B121,'Résultat équipe'!B$1)=1,VLOOKUP(B$1,'DB L1'!$B112:$U121,19,FALSE),VLOOKUP('Résultat équipe'!B$1,'DB L1'!$C112:$U121,19,FALSE))</f>
        <v>#N/A</v>
      </c>
      <c r="C13" s="4" t="e">
        <f>IF(COUNTIF('DB L1'!$B112:$B121,'Résultat équipe'!C$1)=1,VLOOKUP(C$1,'DB L1'!$B112:$U121,19,FALSE),VLOOKUP('Résultat équipe'!C$1,'DB L1'!$C112:$U121,19,FALSE))</f>
        <v>#N/A</v>
      </c>
      <c r="D13" s="4" t="e">
        <f>IF(COUNTIF('DB L1'!$B112:$B121,'Résultat équipe'!D$1)=1,VLOOKUP(D$1,'DB L1'!$B112:$U121,19,FALSE),VLOOKUP('Résultat équipe'!D$1,'DB L1'!$C112:$U121,19,FALSE))</f>
        <v>#N/A</v>
      </c>
      <c r="E13" s="4" t="e">
        <f>IF(COUNTIF('DB L1'!$B112:$B121,'Résultat équipe'!E$1)=1,VLOOKUP(E$1,'DB L1'!$B112:$U121,19,FALSE),VLOOKUP('Résultat équipe'!E$1,'DB L1'!$C112:$U121,19,FALSE))</f>
        <v>#N/A</v>
      </c>
      <c r="F13" s="4" t="e">
        <f>IF(COUNTIF('DB L1'!$B112:$B121,'Résultat équipe'!F$1)=1,VLOOKUP(F$1,'DB L1'!$B112:$U121,19,FALSE),VLOOKUP('Résultat équipe'!F$1,'DB L1'!$C112:$U121,19,FALSE))</f>
        <v>#N/A</v>
      </c>
      <c r="G13" s="4" t="e">
        <f>IF(COUNTIF('DB L1'!$B112:$B121,'Résultat équipe'!G$1)=1,VLOOKUP(G$1,'DB L1'!$B112:$U121,19,FALSE),VLOOKUP('Résultat équipe'!G$1,'DB L1'!$C112:$U121,19,FALSE))</f>
        <v>#N/A</v>
      </c>
      <c r="H13" s="4" t="e">
        <f>IF(COUNTIF('DB L1'!$B112:$B121,'Résultat équipe'!H$1)=1,VLOOKUP(H$1,'DB L1'!$B112:$U121,19,FALSE),VLOOKUP('Résultat équipe'!H$1,'DB L1'!$C112:$U121,19,FALSE))</f>
        <v>#N/A</v>
      </c>
      <c r="I13" s="4" t="e">
        <f>IF(COUNTIF('DB L1'!$B112:$B121,'Résultat équipe'!I$1)=1,VLOOKUP(I$1,'DB L1'!$B112:$U121,19,FALSE),VLOOKUP('Résultat équipe'!I$1,'DB L1'!$C112:$U121,19,FALSE))</f>
        <v>#N/A</v>
      </c>
      <c r="J13" s="4" t="e">
        <f>IF(COUNTIF('DB L1'!$B112:$B121,'Résultat équipe'!J$1)=1,VLOOKUP(J$1,'DB L1'!$B112:$U121,19,FALSE),VLOOKUP('Résultat équipe'!J$1,'DB L1'!$C112:$U121,19,FALSE))</f>
        <v>#N/A</v>
      </c>
      <c r="K13" s="4" t="e">
        <f>IF(COUNTIF('DB L1'!$B112:$B121,'Résultat équipe'!K$1)=1,VLOOKUP(K$1,'DB L1'!$B112:$U121,19,FALSE),VLOOKUP('Résultat équipe'!K$1,'DB L1'!$C112:$U121,19,FALSE))</f>
        <v>#N/A</v>
      </c>
      <c r="L13" s="4" t="e">
        <f>IF(COUNTIF('DB L1'!$B112:$B121,'Résultat équipe'!L$1)=1,VLOOKUP(L$1,'DB L1'!$B112:$U121,19,FALSE),VLOOKUP('Résultat équipe'!L$1,'DB L1'!$C112:$U121,19,FALSE))</f>
        <v>#N/A</v>
      </c>
      <c r="M13" s="4" t="e">
        <f>IF(COUNTIF('DB L1'!$B112:$B121,'Résultat équipe'!M$1)=1,VLOOKUP(M$1,'DB L1'!$B112:$U121,19,FALSE),VLOOKUP('Résultat équipe'!M$1,'DB L1'!$C112:$U121,19,FALSE))</f>
        <v>#N/A</v>
      </c>
      <c r="N13" s="4" t="e">
        <f>IF(COUNTIF('DB L1'!$B112:$B121,'Résultat équipe'!N$1)=1,VLOOKUP(N$1,'DB L1'!$B112:$U121,19,FALSE),VLOOKUP('Résultat équipe'!N$1,'DB L1'!$C112:$U121,19,FALSE))</f>
        <v>#N/A</v>
      </c>
      <c r="O13" s="4" t="e">
        <f>IF(COUNTIF('DB L1'!$B112:$B121,'Résultat équipe'!O$1)=1,VLOOKUP(O$1,'DB L1'!$B112:$U121,19,FALSE),VLOOKUP('Résultat équipe'!O$1,'DB L1'!$C112:$U121,19,FALSE))</f>
        <v>#N/A</v>
      </c>
      <c r="P13" s="4" t="e">
        <f>IF(COUNTIF('DB L1'!$B112:$B121,'Résultat équipe'!P$1)=1,VLOOKUP(P$1,'DB L1'!$B112:$U121,19,FALSE),VLOOKUP('Résultat équipe'!P$1,'DB L1'!$C112:$U121,19,FALSE))</f>
        <v>#N/A</v>
      </c>
      <c r="Q13" s="4" t="e">
        <f>IF(COUNTIF('DB L1'!$B112:$B121,'Résultat équipe'!Q$1)=1,VLOOKUP(Q$1,'DB L1'!$B112:$U121,19,FALSE),VLOOKUP('Résultat équipe'!Q$1,'DB L1'!$C112:$U121,19,FALSE))</f>
        <v>#N/A</v>
      </c>
      <c r="R13" s="4" t="e">
        <f>IF(COUNTIF('DB L1'!$B112:$B121,'Résultat équipe'!R$1)=1,VLOOKUP(R$1,'DB L1'!$B112:$U121,19,FALSE),VLOOKUP('Résultat équipe'!R$1,'DB L1'!$C112:$U121,19,FALSE))</f>
        <v>#N/A</v>
      </c>
      <c r="S13" s="4" t="e">
        <f>IF(COUNTIF('DB L1'!$B112:$B121,'Résultat équipe'!S$1)=1,VLOOKUP(S$1,'DB L1'!$B112:$U121,19,FALSE),VLOOKUP('Résultat équipe'!S$1,'DB L1'!$C112:$U121,19,FALSE))</f>
        <v>#N/A</v>
      </c>
      <c r="T13" s="4" t="e">
        <f>IF(COUNTIF('DB L1'!$B112:$B121,'Résultat équipe'!T$1)=1,VLOOKUP(T$1,'DB L1'!$B112:$U121,19,FALSE),VLOOKUP('Résultat équipe'!T$1,'DB L1'!$C112:$U121,19,FALSE))</f>
        <v>#N/A</v>
      </c>
      <c r="U13" s="4" t="e">
        <f>IF(COUNTIF('DB L1'!$B112:$B121,'Résultat équipe'!U$1)=1,VLOOKUP(U$1,'DB L1'!$B112:$U121,19,FALSE),VLOOKUP('Résultat équipe'!U$1,'DB L1'!$C112:$U121,19,FALSE))</f>
        <v>#N/A</v>
      </c>
      <c r="W13" s="12">
        <v>12</v>
      </c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S13" s="12">
        <v>12</v>
      </c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</row>
    <row r="14" spans="1:88">
      <c r="A14" s="1">
        <v>13</v>
      </c>
      <c r="B14" s="4" t="e">
        <f>IF(COUNTIF('DB L1'!$B122:$B131,'Résultat équipe'!B$1)=1,VLOOKUP(B$1,'DB L1'!$B122:$U131,19,FALSE),VLOOKUP('Résultat équipe'!B$1,'DB L1'!$C122:$U131,19,FALSE))</f>
        <v>#N/A</v>
      </c>
      <c r="C14" s="4" t="e">
        <f>IF(COUNTIF('DB L1'!$B122:$B131,'Résultat équipe'!C$1)=1,VLOOKUP(C$1,'DB L1'!$B122:$U131,19,FALSE),VLOOKUP('Résultat équipe'!C$1,'DB L1'!$C122:$U131,19,FALSE))</f>
        <v>#N/A</v>
      </c>
      <c r="D14" s="4" t="e">
        <f>IF(COUNTIF('DB L1'!$B122:$B131,'Résultat équipe'!D$1)=1,VLOOKUP(D$1,'DB L1'!$B122:$U131,19,FALSE),VLOOKUP('Résultat équipe'!D$1,'DB L1'!$C122:$U131,19,FALSE))</f>
        <v>#N/A</v>
      </c>
      <c r="E14" s="4" t="e">
        <f>IF(COUNTIF('DB L1'!$B122:$B131,'Résultat équipe'!E$1)=1,VLOOKUP(E$1,'DB L1'!$B122:$U131,19,FALSE),VLOOKUP('Résultat équipe'!E$1,'DB L1'!$C122:$U131,19,FALSE))</f>
        <v>#N/A</v>
      </c>
      <c r="F14" s="4" t="e">
        <f>IF(COUNTIF('DB L1'!$B122:$B131,'Résultat équipe'!F$1)=1,VLOOKUP(F$1,'DB L1'!$B122:$U131,19,FALSE),VLOOKUP('Résultat équipe'!F$1,'DB L1'!$C122:$U131,19,FALSE))</f>
        <v>#N/A</v>
      </c>
      <c r="G14" s="4" t="e">
        <f>IF(COUNTIF('DB L1'!$B122:$B131,'Résultat équipe'!G$1)=1,VLOOKUP(G$1,'DB L1'!$B122:$U131,19,FALSE),VLOOKUP('Résultat équipe'!G$1,'DB L1'!$C122:$U131,19,FALSE))</f>
        <v>#N/A</v>
      </c>
      <c r="H14" s="4" t="e">
        <f>IF(COUNTIF('DB L1'!$B122:$B131,'Résultat équipe'!H$1)=1,VLOOKUP(H$1,'DB L1'!$B122:$U131,19,FALSE),VLOOKUP('Résultat équipe'!H$1,'DB L1'!$C122:$U131,19,FALSE))</f>
        <v>#N/A</v>
      </c>
      <c r="I14" s="4" t="e">
        <f>IF(COUNTIF('DB L1'!$B122:$B131,'Résultat équipe'!I$1)=1,VLOOKUP(I$1,'DB L1'!$B122:$U131,19,FALSE),VLOOKUP('Résultat équipe'!I$1,'DB L1'!$C122:$U131,19,FALSE))</f>
        <v>#N/A</v>
      </c>
      <c r="J14" s="4" t="e">
        <f>IF(COUNTIF('DB L1'!$B122:$B131,'Résultat équipe'!J$1)=1,VLOOKUP(J$1,'DB L1'!$B122:$U131,19,FALSE),VLOOKUP('Résultat équipe'!J$1,'DB L1'!$C122:$U131,19,FALSE))</f>
        <v>#N/A</v>
      </c>
      <c r="K14" s="4" t="e">
        <f>IF(COUNTIF('DB L1'!$B122:$B131,'Résultat équipe'!K$1)=1,VLOOKUP(K$1,'DB L1'!$B122:$U131,19,FALSE),VLOOKUP('Résultat équipe'!K$1,'DB L1'!$C122:$U131,19,FALSE))</f>
        <v>#N/A</v>
      </c>
      <c r="L14" s="4" t="e">
        <f>IF(COUNTIF('DB L1'!$B122:$B131,'Résultat équipe'!L$1)=1,VLOOKUP(L$1,'DB L1'!$B122:$U131,19,FALSE),VLOOKUP('Résultat équipe'!L$1,'DB L1'!$C122:$U131,19,FALSE))</f>
        <v>#N/A</v>
      </c>
      <c r="M14" s="4" t="e">
        <f>IF(COUNTIF('DB L1'!$B122:$B131,'Résultat équipe'!M$1)=1,VLOOKUP(M$1,'DB L1'!$B122:$U131,19,FALSE),VLOOKUP('Résultat équipe'!M$1,'DB L1'!$C122:$U131,19,FALSE))</f>
        <v>#N/A</v>
      </c>
      <c r="N14" s="4" t="e">
        <f>IF(COUNTIF('DB L1'!$B122:$B131,'Résultat équipe'!N$1)=1,VLOOKUP(N$1,'DB L1'!$B122:$U131,19,FALSE),VLOOKUP('Résultat équipe'!N$1,'DB L1'!$C122:$U131,19,FALSE))</f>
        <v>#N/A</v>
      </c>
      <c r="O14" s="4" t="e">
        <f>IF(COUNTIF('DB L1'!$B122:$B131,'Résultat équipe'!O$1)=1,VLOOKUP(O$1,'DB L1'!$B122:$U131,19,FALSE),VLOOKUP('Résultat équipe'!O$1,'DB L1'!$C122:$U131,19,FALSE))</f>
        <v>#N/A</v>
      </c>
      <c r="P14" s="4" t="e">
        <f>IF(COUNTIF('DB L1'!$B122:$B131,'Résultat équipe'!P$1)=1,VLOOKUP(P$1,'DB L1'!$B122:$U131,19,FALSE),VLOOKUP('Résultat équipe'!P$1,'DB L1'!$C122:$U131,19,FALSE))</f>
        <v>#N/A</v>
      </c>
      <c r="Q14" s="4" t="e">
        <f>IF(COUNTIF('DB L1'!$B122:$B131,'Résultat équipe'!Q$1)=1,VLOOKUP(Q$1,'DB L1'!$B122:$U131,19,FALSE),VLOOKUP('Résultat équipe'!Q$1,'DB L1'!$C122:$U131,19,FALSE))</f>
        <v>#N/A</v>
      </c>
      <c r="R14" s="4" t="e">
        <f>IF(COUNTIF('DB L1'!$B122:$B131,'Résultat équipe'!R$1)=1,VLOOKUP(R$1,'DB L1'!$B122:$U131,19,FALSE),VLOOKUP('Résultat équipe'!R$1,'DB L1'!$C122:$U131,19,FALSE))</f>
        <v>#N/A</v>
      </c>
      <c r="S14" s="4" t="e">
        <f>IF(COUNTIF('DB L1'!$B122:$B131,'Résultat équipe'!S$1)=1,VLOOKUP(S$1,'DB L1'!$B122:$U131,19,FALSE),VLOOKUP('Résultat équipe'!S$1,'DB L1'!$C122:$U131,19,FALSE))</f>
        <v>#N/A</v>
      </c>
      <c r="T14" s="4" t="e">
        <f>IF(COUNTIF('DB L1'!$B122:$B131,'Résultat équipe'!T$1)=1,VLOOKUP(T$1,'DB L1'!$B122:$U131,19,FALSE),VLOOKUP('Résultat équipe'!T$1,'DB L1'!$C122:$U131,19,FALSE))</f>
        <v>#N/A</v>
      </c>
      <c r="U14" s="4" t="e">
        <f>IF(COUNTIF('DB L1'!$B122:$B131,'Résultat équipe'!U$1)=1,VLOOKUP(U$1,'DB L1'!$B122:$U131,19,FALSE),VLOOKUP('Résultat équipe'!U$1,'DB L1'!$C122:$U131,19,FALSE))</f>
        <v>#N/A</v>
      </c>
      <c r="W14" s="12">
        <v>13</v>
      </c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S14" s="12">
        <v>13</v>
      </c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</row>
    <row r="15" spans="1:88">
      <c r="A15" s="1">
        <v>14</v>
      </c>
      <c r="B15" s="4" t="e">
        <f>IF(COUNTIF('DB L1'!$B132:$B141,'Résultat équipe'!B$1)=1,VLOOKUP(B$1,'DB L1'!$B132:$U141,19,FALSE),VLOOKUP('Résultat équipe'!B$1,'DB L1'!$C132:$U141,19,FALSE))</f>
        <v>#N/A</v>
      </c>
      <c r="C15" s="4" t="e">
        <f>IF(COUNTIF('DB L1'!$B132:$B141,'Résultat équipe'!C$1)=1,VLOOKUP(C$1,'DB L1'!$B132:$U141,19,FALSE),VLOOKUP('Résultat équipe'!C$1,'DB L1'!$C132:$U141,19,FALSE))</f>
        <v>#N/A</v>
      </c>
      <c r="D15" s="4" t="e">
        <f>IF(COUNTIF('DB L1'!$B132:$B141,'Résultat équipe'!D$1)=1,VLOOKUP(D$1,'DB L1'!$B132:$U141,19,FALSE),VLOOKUP('Résultat équipe'!D$1,'DB L1'!$C132:$U141,19,FALSE))</f>
        <v>#N/A</v>
      </c>
      <c r="E15" s="4" t="e">
        <f>IF(COUNTIF('DB L1'!$B132:$B141,'Résultat équipe'!E$1)=1,VLOOKUP(E$1,'DB L1'!$B132:$U141,19,FALSE),VLOOKUP('Résultat équipe'!E$1,'DB L1'!$C132:$U141,19,FALSE))</f>
        <v>#N/A</v>
      </c>
      <c r="F15" s="4" t="e">
        <f>IF(COUNTIF('DB L1'!$B132:$B141,'Résultat équipe'!F$1)=1,VLOOKUP(F$1,'DB L1'!$B132:$U141,19,FALSE),VLOOKUP('Résultat équipe'!F$1,'DB L1'!$C132:$U141,19,FALSE))</f>
        <v>#N/A</v>
      </c>
      <c r="G15" s="4" t="e">
        <f>IF(COUNTIF('DB L1'!$B132:$B141,'Résultat équipe'!G$1)=1,VLOOKUP(G$1,'DB L1'!$B132:$U141,19,FALSE),VLOOKUP('Résultat équipe'!G$1,'DB L1'!$C132:$U141,19,FALSE))</f>
        <v>#N/A</v>
      </c>
      <c r="H15" s="4" t="e">
        <f>IF(COUNTIF('DB L1'!$B132:$B141,'Résultat équipe'!H$1)=1,VLOOKUP(H$1,'DB L1'!$B132:$U141,19,FALSE),VLOOKUP('Résultat équipe'!H$1,'DB L1'!$C132:$U141,19,FALSE))</f>
        <v>#N/A</v>
      </c>
      <c r="I15" s="4" t="e">
        <f>IF(COUNTIF('DB L1'!$B132:$B141,'Résultat équipe'!I$1)=1,VLOOKUP(I$1,'DB L1'!$B132:$U141,19,FALSE),VLOOKUP('Résultat équipe'!I$1,'DB L1'!$C132:$U141,19,FALSE))</f>
        <v>#N/A</v>
      </c>
      <c r="J15" s="4" t="e">
        <f>IF(COUNTIF('DB L1'!$B132:$B141,'Résultat équipe'!J$1)=1,VLOOKUP(J$1,'DB L1'!$B132:$U141,19,FALSE),VLOOKUP('Résultat équipe'!J$1,'DB L1'!$C132:$U141,19,FALSE))</f>
        <v>#N/A</v>
      </c>
      <c r="K15" s="4" t="e">
        <f>IF(COUNTIF('DB L1'!$B132:$B141,'Résultat équipe'!K$1)=1,VLOOKUP(K$1,'DB L1'!$B132:$U141,19,FALSE),VLOOKUP('Résultat équipe'!K$1,'DB L1'!$C132:$U141,19,FALSE))</f>
        <v>#N/A</v>
      </c>
      <c r="L15" s="4" t="e">
        <f>IF(COUNTIF('DB L1'!$B132:$B141,'Résultat équipe'!L$1)=1,VLOOKUP(L$1,'DB L1'!$B132:$U141,19,FALSE),VLOOKUP('Résultat équipe'!L$1,'DB L1'!$C132:$U141,19,FALSE))</f>
        <v>#N/A</v>
      </c>
      <c r="M15" s="4" t="e">
        <f>IF(COUNTIF('DB L1'!$B132:$B141,'Résultat équipe'!M$1)=1,VLOOKUP(M$1,'DB L1'!$B132:$U141,19,FALSE),VLOOKUP('Résultat équipe'!M$1,'DB L1'!$C132:$U141,19,FALSE))</f>
        <v>#N/A</v>
      </c>
      <c r="N15" s="4" t="e">
        <f>IF(COUNTIF('DB L1'!$B132:$B141,'Résultat équipe'!N$1)=1,VLOOKUP(N$1,'DB L1'!$B132:$U141,19,FALSE),VLOOKUP('Résultat équipe'!N$1,'DB L1'!$C132:$U141,19,FALSE))</f>
        <v>#N/A</v>
      </c>
      <c r="O15" s="4" t="e">
        <f>IF(COUNTIF('DB L1'!$B132:$B141,'Résultat équipe'!O$1)=1,VLOOKUP(O$1,'DB L1'!$B132:$U141,19,FALSE),VLOOKUP('Résultat équipe'!O$1,'DB L1'!$C132:$U141,19,FALSE))</f>
        <v>#N/A</v>
      </c>
      <c r="P15" s="4" t="e">
        <f>IF(COUNTIF('DB L1'!$B132:$B141,'Résultat équipe'!P$1)=1,VLOOKUP(P$1,'DB L1'!$B132:$U141,19,FALSE),VLOOKUP('Résultat équipe'!P$1,'DB L1'!$C132:$U141,19,FALSE))</f>
        <v>#N/A</v>
      </c>
      <c r="Q15" s="4" t="e">
        <f>IF(COUNTIF('DB L1'!$B132:$B141,'Résultat équipe'!Q$1)=1,VLOOKUP(Q$1,'DB L1'!$B132:$U141,19,FALSE),VLOOKUP('Résultat équipe'!Q$1,'DB L1'!$C132:$U141,19,FALSE))</f>
        <v>#N/A</v>
      </c>
      <c r="R15" s="4" t="e">
        <f>IF(COUNTIF('DB L1'!$B132:$B141,'Résultat équipe'!R$1)=1,VLOOKUP(R$1,'DB L1'!$B132:$U141,19,FALSE),VLOOKUP('Résultat équipe'!R$1,'DB L1'!$C132:$U141,19,FALSE))</f>
        <v>#N/A</v>
      </c>
      <c r="S15" s="4" t="e">
        <f>IF(COUNTIF('DB L1'!$B132:$B141,'Résultat équipe'!S$1)=1,VLOOKUP(S$1,'DB L1'!$B132:$U141,19,FALSE),VLOOKUP('Résultat équipe'!S$1,'DB L1'!$C132:$U141,19,FALSE))</f>
        <v>#N/A</v>
      </c>
      <c r="T15" s="4" t="e">
        <f>IF(COUNTIF('DB L1'!$B132:$B141,'Résultat équipe'!T$1)=1,VLOOKUP(T$1,'DB L1'!$B132:$U141,19,FALSE),VLOOKUP('Résultat équipe'!T$1,'DB L1'!$C132:$U141,19,FALSE))</f>
        <v>#N/A</v>
      </c>
      <c r="U15" s="4" t="e">
        <f>IF(COUNTIF('DB L1'!$B132:$B141,'Résultat équipe'!U$1)=1,VLOOKUP(U$1,'DB L1'!$B132:$U141,19,FALSE),VLOOKUP('Résultat équipe'!U$1,'DB L1'!$C132:$U141,19,FALSE))</f>
        <v>#N/A</v>
      </c>
      <c r="W15" s="12">
        <v>14</v>
      </c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S15" s="12">
        <v>14</v>
      </c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</row>
    <row r="16" spans="1:88">
      <c r="A16" s="1">
        <v>15</v>
      </c>
      <c r="B16" s="4" t="e">
        <f>IF(COUNTIF('DB L1'!$B142:$B151,'Résultat équipe'!B$1)=1,VLOOKUP(B$1,'DB L1'!$B142:$U151,19,FALSE),VLOOKUP('Résultat équipe'!B$1,'DB L1'!$C142:$U151,19,FALSE))</f>
        <v>#N/A</v>
      </c>
      <c r="C16" s="4" t="e">
        <f>IF(COUNTIF('DB L1'!$B142:$B151,'Résultat équipe'!C$1)=1,VLOOKUP(C$1,'DB L1'!$B142:$U151,19,FALSE),VLOOKUP('Résultat équipe'!C$1,'DB L1'!$C142:$U151,19,FALSE))</f>
        <v>#N/A</v>
      </c>
      <c r="D16" s="4" t="e">
        <f>IF(COUNTIF('DB L1'!$B142:$B151,'Résultat équipe'!D$1)=1,VLOOKUP(D$1,'DB L1'!$B142:$U151,19,FALSE),VLOOKUP('Résultat équipe'!D$1,'DB L1'!$C142:$U151,19,FALSE))</f>
        <v>#N/A</v>
      </c>
      <c r="E16" s="4" t="e">
        <f>IF(COUNTIF('DB L1'!$B142:$B151,'Résultat équipe'!E$1)=1,VLOOKUP(E$1,'DB L1'!$B142:$U151,19,FALSE),VLOOKUP('Résultat équipe'!E$1,'DB L1'!$C142:$U151,19,FALSE))</f>
        <v>#N/A</v>
      </c>
      <c r="F16" s="4" t="e">
        <f>IF(COUNTIF('DB L1'!$B142:$B151,'Résultat équipe'!F$1)=1,VLOOKUP(F$1,'DB L1'!$B142:$U151,19,FALSE),VLOOKUP('Résultat équipe'!F$1,'DB L1'!$C142:$U151,19,FALSE))</f>
        <v>#N/A</v>
      </c>
      <c r="G16" s="4" t="e">
        <f>IF(COUNTIF('DB L1'!$B142:$B151,'Résultat équipe'!G$1)=1,VLOOKUP(G$1,'DB L1'!$B142:$U151,19,FALSE),VLOOKUP('Résultat équipe'!G$1,'DB L1'!$C142:$U151,19,FALSE))</f>
        <v>#N/A</v>
      </c>
      <c r="H16" s="4" t="e">
        <f>IF(COUNTIF('DB L1'!$B142:$B151,'Résultat équipe'!H$1)=1,VLOOKUP(H$1,'DB L1'!$B142:$U151,19,FALSE),VLOOKUP('Résultat équipe'!H$1,'DB L1'!$C142:$U151,19,FALSE))</f>
        <v>#N/A</v>
      </c>
      <c r="I16" s="4" t="e">
        <f>IF(COUNTIF('DB L1'!$B142:$B151,'Résultat équipe'!I$1)=1,VLOOKUP(I$1,'DB L1'!$B142:$U151,19,FALSE),VLOOKUP('Résultat équipe'!I$1,'DB L1'!$C142:$U151,19,FALSE))</f>
        <v>#N/A</v>
      </c>
      <c r="J16" s="4" t="e">
        <f>IF(COUNTIF('DB L1'!$B142:$B151,'Résultat équipe'!J$1)=1,VLOOKUP(J$1,'DB L1'!$B142:$U151,19,FALSE),VLOOKUP('Résultat équipe'!J$1,'DB L1'!$C142:$U151,19,FALSE))</f>
        <v>#N/A</v>
      </c>
      <c r="K16" s="4" t="e">
        <f>IF(COUNTIF('DB L1'!$B142:$B151,'Résultat équipe'!K$1)=1,VLOOKUP(K$1,'DB L1'!$B142:$U151,19,FALSE),VLOOKUP('Résultat équipe'!K$1,'DB L1'!$C142:$U151,19,FALSE))</f>
        <v>#N/A</v>
      </c>
      <c r="L16" s="4" t="e">
        <f>IF(COUNTIF('DB L1'!$B142:$B151,'Résultat équipe'!L$1)=1,VLOOKUP(L$1,'DB L1'!$B142:$U151,19,FALSE),VLOOKUP('Résultat équipe'!L$1,'DB L1'!$C142:$U151,19,FALSE))</f>
        <v>#N/A</v>
      </c>
      <c r="M16" s="4" t="e">
        <f>IF(COUNTIF('DB L1'!$B142:$B151,'Résultat équipe'!M$1)=1,VLOOKUP(M$1,'DB L1'!$B142:$U151,19,FALSE),VLOOKUP('Résultat équipe'!M$1,'DB L1'!$C142:$U151,19,FALSE))</f>
        <v>#N/A</v>
      </c>
      <c r="N16" s="4" t="e">
        <f>IF(COUNTIF('DB L1'!$B142:$B151,'Résultat équipe'!N$1)=1,VLOOKUP(N$1,'DB L1'!$B142:$U151,19,FALSE),VLOOKUP('Résultat équipe'!N$1,'DB L1'!$C142:$U151,19,FALSE))</f>
        <v>#N/A</v>
      </c>
      <c r="O16" s="4" t="e">
        <f>IF(COUNTIF('DB L1'!$B142:$B151,'Résultat équipe'!O$1)=1,VLOOKUP(O$1,'DB L1'!$B142:$U151,19,FALSE),VLOOKUP('Résultat équipe'!O$1,'DB L1'!$C142:$U151,19,FALSE))</f>
        <v>#N/A</v>
      </c>
      <c r="P16" s="4" t="e">
        <f>IF(COUNTIF('DB L1'!$B142:$B151,'Résultat équipe'!P$1)=1,VLOOKUP(P$1,'DB L1'!$B142:$U151,19,FALSE),VLOOKUP('Résultat équipe'!P$1,'DB L1'!$C142:$U151,19,FALSE))</f>
        <v>#N/A</v>
      </c>
      <c r="Q16" s="4" t="e">
        <f>IF(COUNTIF('DB L1'!$B142:$B151,'Résultat équipe'!Q$1)=1,VLOOKUP(Q$1,'DB L1'!$B142:$U151,19,FALSE),VLOOKUP('Résultat équipe'!Q$1,'DB L1'!$C142:$U151,19,FALSE))</f>
        <v>#N/A</v>
      </c>
      <c r="R16" s="4" t="e">
        <f>IF(COUNTIF('DB L1'!$B142:$B151,'Résultat équipe'!R$1)=1,VLOOKUP(R$1,'DB L1'!$B142:$U151,19,FALSE),VLOOKUP('Résultat équipe'!R$1,'DB L1'!$C142:$U151,19,FALSE))</f>
        <v>#N/A</v>
      </c>
      <c r="S16" s="4" t="e">
        <f>IF(COUNTIF('DB L1'!$B142:$B151,'Résultat équipe'!S$1)=1,VLOOKUP(S$1,'DB L1'!$B142:$U151,19,FALSE),VLOOKUP('Résultat équipe'!S$1,'DB L1'!$C142:$U151,19,FALSE))</f>
        <v>#N/A</v>
      </c>
      <c r="T16" s="4" t="e">
        <f>IF(COUNTIF('DB L1'!$B142:$B151,'Résultat équipe'!T$1)=1,VLOOKUP(T$1,'DB L1'!$B142:$U151,19,FALSE),VLOOKUP('Résultat équipe'!T$1,'DB L1'!$C142:$U151,19,FALSE))</f>
        <v>#N/A</v>
      </c>
      <c r="U16" s="4" t="e">
        <f>IF(COUNTIF('DB L1'!$B142:$B151,'Résultat équipe'!U$1)=1,VLOOKUP(U$1,'DB L1'!$B142:$U151,19,FALSE),VLOOKUP('Résultat équipe'!U$1,'DB L1'!$C142:$U151,19,FALSE))</f>
        <v>#N/A</v>
      </c>
      <c r="W16" s="12">
        <v>15</v>
      </c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S16" s="12">
        <v>15</v>
      </c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</row>
    <row r="17" spans="1:65">
      <c r="A17" s="1">
        <v>16</v>
      </c>
      <c r="B17" s="4" t="e">
        <f>IF(COUNTIF('DB L1'!$B152:$B161,'Résultat équipe'!B$1)=1,VLOOKUP(B$1,'DB L1'!$B152:$U161,19,FALSE),VLOOKUP('Résultat équipe'!B$1,'DB L1'!$C152:$U161,19,FALSE))</f>
        <v>#N/A</v>
      </c>
      <c r="C17" s="4" t="e">
        <f>IF(COUNTIF('DB L1'!$B152:$B161,'Résultat équipe'!C$1)=1,VLOOKUP(C$1,'DB L1'!$B152:$U161,19,FALSE),VLOOKUP('Résultat équipe'!C$1,'DB L1'!$C152:$U161,19,FALSE))</f>
        <v>#N/A</v>
      </c>
      <c r="D17" s="4" t="e">
        <f>IF(COUNTIF('DB L1'!$B152:$B161,'Résultat équipe'!D$1)=1,VLOOKUP(D$1,'DB L1'!$B152:$U161,19,FALSE),VLOOKUP('Résultat équipe'!D$1,'DB L1'!$C152:$U161,19,FALSE))</f>
        <v>#N/A</v>
      </c>
      <c r="E17" s="4" t="e">
        <f>IF(COUNTIF('DB L1'!$B152:$B161,'Résultat équipe'!E$1)=1,VLOOKUP(E$1,'DB L1'!$B152:$U161,19,FALSE),VLOOKUP('Résultat équipe'!E$1,'DB L1'!$C152:$U161,19,FALSE))</f>
        <v>#N/A</v>
      </c>
      <c r="F17" s="4" t="e">
        <f>IF(COUNTIF('DB L1'!$B152:$B161,'Résultat équipe'!F$1)=1,VLOOKUP(F$1,'DB L1'!$B152:$U161,19,FALSE),VLOOKUP('Résultat équipe'!F$1,'DB L1'!$C152:$U161,19,FALSE))</f>
        <v>#N/A</v>
      </c>
      <c r="G17" s="4" t="e">
        <f>IF(COUNTIF('DB L1'!$B152:$B161,'Résultat équipe'!G$1)=1,VLOOKUP(G$1,'DB L1'!$B152:$U161,19,FALSE),VLOOKUP('Résultat équipe'!G$1,'DB L1'!$C152:$U161,19,FALSE))</f>
        <v>#N/A</v>
      </c>
      <c r="H17" s="4" t="e">
        <f>IF(COUNTIF('DB L1'!$B152:$B161,'Résultat équipe'!H$1)=1,VLOOKUP(H$1,'DB L1'!$B152:$U161,19,FALSE),VLOOKUP('Résultat équipe'!H$1,'DB L1'!$C152:$U161,19,FALSE))</f>
        <v>#N/A</v>
      </c>
      <c r="I17" s="4" t="e">
        <f>IF(COUNTIF('DB L1'!$B152:$B161,'Résultat équipe'!I$1)=1,VLOOKUP(I$1,'DB L1'!$B152:$U161,19,FALSE),VLOOKUP('Résultat équipe'!I$1,'DB L1'!$C152:$U161,19,FALSE))</f>
        <v>#N/A</v>
      </c>
      <c r="J17" s="4" t="e">
        <f>IF(COUNTIF('DB L1'!$B152:$B161,'Résultat équipe'!J$1)=1,VLOOKUP(J$1,'DB L1'!$B152:$U161,19,FALSE),VLOOKUP('Résultat équipe'!J$1,'DB L1'!$C152:$U161,19,FALSE))</f>
        <v>#N/A</v>
      </c>
      <c r="K17" s="4" t="e">
        <f>IF(COUNTIF('DB L1'!$B152:$B161,'Résultat équipe'!K$1)=1,VLOOKUP(K$1,'DB L1'!$B152:$U161,19,FALSE),VLOOKUP('Résultat équipe'!K$1,'DB L1'!$C152:$U161,19,FALSE))</f>
        <v>#N/A</v>
      </c>
      <c r="L17" s="4" t="e">
        <f>IF(COUNTIF('DB L1'!$B152:$B161,'Résultat équipe'!L$1)=1,VLOOKUP(L$1,'DB L1'!$B152:$U161,19,FALSE),VLOOKUP('Résultat équipe'!L$1,'DB L1'!$C152:$U161,19,FALSE))</f>
        <v>#N/A</v>
      </c>
      <c r="M17" s="4" t="e">
        <f>IF(COUNTIF('DB L1'!$B152:$B161,'Résultat équipe'!M$1)=1,VLOOKUP(M$1,'DB L1'!$B152:$U161,19,FALSE),VLOOKUP('Résultat équipe'!M$1,'DB L1'!$C152:$U161,19,FALSE))</f>
        <v>#N/A</v>
      </c>
      <c r="N17" s="4" t="e">
        <f>IF(COUNTIF('DB L1'!$B152:$B161,'Résultat équipe'!N$1)=1,VLOOKUP(N$1,'DB L1'!$B152:$U161,19,FALSE),VLOOKUP('Résultat équipe'!N$1,'DB L1'!$C152:$U161,19,FALSE))</f>
        <v>#N/A</v>
      </c>
      <c r="O17" s="4" t="e">
        <f>IF(COUNTIF('DB L1'!$B152:$B161,'Résultat équipe'!O$1)=1,VLOOKUP(O$1,'DB L1'!$B152:$U161,19,FALSE),VLOOKUP('Résultat équipe'!O$1,'DB L1'!$C152:$U161,19,FALSE))</f>
        <v>#N/A</v>
      </c>
      <c r="P17" s="4" t="e">
        <f>IF(COUNTIF('DB L1'!$B152:$B161,'Résultat équipe'!P$1)=1,VLOOKUP(P$1,'DB L1'!$B152:$U161,19,FALSE),VLOOKUP('Résultat équipe'!P$1,'DB L1'!$C152:$U161,19,FALSE))</f>
        <v>#N/A</v>
      </c>
      <c r="Q17" s="4" t="e">
        <f>IF(COUNTIF('DB L1'!$B152:$B161,'Résultat équipe'!Q$1)=1,VLOOKUP(Q$1,'DB L1'!$B152:$U161,19,FALSE),VLOOKUP('Résultat équipe'!Q$1,'DB L1'!$C152:$U161,19,FALSE))</f>
        <v>#N/A</v>
      </c>
      <c r="R17" s="4" t="e">
        <f>IF(COUNTIF('DB L1'!$B152:$B161,'Résultat équipe'!R$1)=1,VLOOKUP(R$1,'DB L1'!$B152:$U161,19,FALSE),VLOOKUP('Résultat équipe'!R$1,'DB L1'!$C152:$U161,19,FALSE))</f>
        <v>#N/A</v>
      </c>
      <c r="S17" s="4" t="e">
        <f>IF(COUNTIF('DB L1'!$B152:$B161,'Résultat équipe'!S$1)=1,VLOOKUP(S$1,'DB L1'!$B152:$U161,19,FALSE),VLOOKUP('Résultat équipe'!S$1,'DB L1'!$C152:$U161,19,FALSE))</f>
        <v>#N/A</v>
      </c>
      <c r="T17" s="4" t="e">
        <f>IF(COUNTIF('DB L1'!$B152:$B161,'Résultat équipe'!T$1)=1,VLOOKUP(T$1,'DB L1'!$B152:$U161,19,FALSE),VLOOKUP('Résultat équipe'!T$1,'DB L1'!$C152:$U161,19,FALSE))</f>
        <v>#N/A</v>
      </c>
      <c r="U17" s="4" t="e">
        <f>IF(COUNTIF('DB L1'!$B152:$B161,'Résultat équipe'!U$1)=1,VLOOKUP(U$1,'DB L1'!$B152:$U161,19,FALSE),VLOOKUP('Résultat équipe'!U$1,'DB L1'!$C152:$U161,19,FALSE))</f>
        <v>#N/A</v>
      </c>
      <c r="W17" s="12">
        <v>16</v>
      </c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S17" s="12">
        <v>16</v>
      </c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</row>
    <row r="18" spans="1:65">
      <c r="A18" s="1">
        <v>17</v>
      </c>
      <c r="B18" s="4" t="e">
        <f>IF(COUNTIF('DB L1'!$B162:$B171,'Résultat équipe'!B$1)=1,VLOOKUP(B$1,'DB L1'!$B162:$U171,19,FALSE),VLOOKUP('Résultat équipe'!B$1,'DB L1'!$C162:$U171,19,FALSE))</f>
        <v>#N/A</v>
      </c>
      <c r="C18" s="4" t="e">
        <f>IF(COUNTIF('DB L1'!$B162:$B171,'Résultat équipe'!C$1)=1,VLOOKUP(C$1,'DB L1'!$B162:$U171,19,FALSE),VLOOKUP('Résultat équipe'!C$1,'DB L1'!$C162:$U171,19,FALSE))</f>
        <v>#N/A</v>
      </c>
      <c r="D18" s="4" t="e">
        <f>IF(COUNTIF('DB L1'!$B162:$B171,'Résultat équipe'!D$1)=1,VLOOKUP(D$1,'DB L1'!$B162:$U171,19,FALSE),VLOOKUP('Résultat équipe'!D$1,'DB L1'!$C162:$U171,19,FALSE))</f>
        <v>#N/A</v>
      </c>
      <c r="E18" s="4" t="e">
        <f>IF(COUNTIF('DB L1'!$B162:$B171,'Résultat équipe'!E$1)=1,VLOOKUP(E$1,'DB L1'!$B162:$U171,19,FALSE),VLOOKUP('Résultat équipe'!E$1,'DB L1'!$C162:$U171,19,FALSE))</f>
        <v>#N/A</v>
      </c>
      <c r="F18" s="4" t="e">
        <f>IF(COUNTIF('DB L1'!$B162:$B171,'Résultat équipe'!F$1)=1,VLOOKUP(F$1,'DB L1'!$B162:$U171,19,FALSE),VLOOKUP('Résultat équipe'!F$1,'DB L1'!$C162:$U171,19,FALSE))</f>
        <v>#N/A</v>
      </c>
      <c r="G18" s="4" t="e">
        <f>IF(COUNTIF('DB L1'!$B162:$B171,'Résultat équipe'!G$1)=1,VLOOKUP(G$1,'DB L1'!$B162:$U171,19,FALSE),VLOOKUP('Résultat équipe'!G$1,'DB L1'!$C162:$U171,19,FALSE))</f>
        <v>#N/A</v>
      </c>
      <c r="H18" s="4" t="e">
        <f>IF(COUNTIF('DB L1'!$B162:$B171,'Résultat équipe'!H$1)=1,VLOOKUP(H$1,'DB L1'!$B162:$U171,19,FALSE),VLOOKUP('Résultat équipe'!H$1,'DB L1'!$C162:$U171,19,FALSE))</f>
        <v>#N/A</v>
      </c>
      <c r="I18" s="4" t="e">
        <f>IF(COUNTIF('DB L1'!$B162:$B171,'Résultat équipe'!I$1)=1,VLOOKUP(I$1,'DB L1'!$B162:$U171,19,FALSE),VLOOKUP('Résultat équipe'!I$1,'DB L1'!$C162:$U171,19,FALSE))</f>
        <v>#N/A</v>
      </c>
      <c r="J18" s="4" t="e">
        <f>IF(COUNTIF('DB L1'!$B162:$B171,'Résultat équipe'!J$1)=1,VLOOKUP(J$1,'DB L1'!$B162:$U171,19,FALSE),VLOOKUP('Résultat équipe'!J$1,'DB L1'!$C162:$U171,19,FALSE))</f>
        <v>#N/A</v>
      </c>
      <c r="K18" s="4" t="e">
        <f>IF(COUNTIF('DB L1'!$B162:$B171,'Résultat équipe'!K$1)=1,VLOOKUP(K$1,'DB L1'!$B162:$U171,19,FALSE),VLOOKUP('Résultat équipe'!K$1,'DB L1'!$C162:$U171,19,FALSE))</f>
        <v>#N/A</v>
      </c>
      <c r="L18" s="4" t="e">
        <f>IF(COUNTIF('DB L1'!$B162:$B171,'Résultat équipe'!L$1)=1,VLOOKUP(L$1,'DB L1'!$B162:$U171,19,FALSE),VLOOKUP('Résultat équipe'!L$1,'DB L1'!$C162:$U171,19,FALSE))</f>
        <v>#N/A</v>
      </c>
      <c r="M18" s="4" t="e">
        <f>IF(COUNTIF('DB L1'!$B162:$B171,'Résultat équipe'!M$1)=1,VLOOKUP(M$1,'DB L1'!$B162:$U171,19,FALSE),VLOOKUP('Résultat équipe'!M$1,'DB L1'!$C162:$U171,19,FALSE))</f>
        <v>#N/A</v>
      </c>
      <c r="N18" s="4" t="e">
        <f>IF(COUNTIF('DB L1'!$B162:$B171,'Résultat équipe'!N$1)=1,VLOOKUP(N$1,'DB L1'!$B162:$U171,19,FALSE),VLOOKUP('Résultat équipe'!N$1,'DB L1'!$C162:$U171,19,FALSE))</f>
        <v>#N/A</v>
      </c>
      <c r="O18" s="4" t="e">
        <f>IF(COUNTIF('DB L1'!$B162:$B171,'Résultat équipe'!O$1)=1,VLOOKUP(O$1,'DB L1'!$B162:$U171,19,FALSE),VLOOKUP('Résultat équipe'!O$1,'DB L1'!$C162:$U171,19,FALSE))</f>
        <v>#N/A</v>
      </c>
      <c r="P18" s="4" t="e">
        <f>IF(COUNTIF('DB L1'!$B162:$B171,'Résultat équipe'!P$1)=1,VLOOKUP(P$1,'DB L1'!$B162:$U171,19,FALSE),VLOOKUP('Résultat équipe'!P$1,'DB L1'!$C162:$U171,19,FALSE))</f>
        <v>#N/A</v>
      </c>
      <c r="Q18" s="4" t="e">
        <f>IF(COUNTIF('DB L1'!$B162:$B171,'Résultat équipe'!Q$1)=1,VLOOKUP(Q$1,'DB L1'!$B162:$U171,19,FALSE),VLOOKUP('Résultat équipe'!Q$1,'DB L1'!$C162:$U171,19,FALSE))</f>
        <v>#N/A</v>
      </c>
      <c r="R18" s="4" t="e">
        <f>IF(COUNTIF('DB L1'!$B162:$B171,'Résultat équipe'!R$1)=1,VLOOKUP(R$1,'DB L1'!$B162:$U171,19,FALSE),VLOOKUP('Résultat équipe'!R$1,'DB L1'!$C162:$U171,19,FALSE))</f>
        <v>#N/A</v>
      </c>
      <c r="S18" s="4" t="e">
        <f>IF(COUNTIF('DB L1'!$B162:$B171,'Résultat équipe'!S$1)=1,VLOOKUP(S$1,'DB L1'!$B162:$U171,19,FALSE),VLOOKUP('Résultat équipe'!S$1,'DB L1'!$C162:$U171,19,FALSE))</f>
        <v>#N/A</v>
      </c>
      <c r="T18" s="4" t="e">
        <f>IF(COUNTIF('DB L1'!$B162:$B171,'Résultat équipe'!T$1)=1,VLOOKUP(T$1,'DB L1'!$B162:$U171,19,FALSE),VLOOKUP('Résultat équipe'!T$1,'DB L1'!$C162:$U171,19,FALSE))</f>
        <v>#N/A</v>
      </c>
      <c r="U18" s="4" t="e">
        <f>IF(COUNTIF('DB L1'!$B162:$B171,'Résultat équipe'!U$1)=1,VLOOKUP(U$1,'DB L1'!$B162:$U171,19,FALSE),VLOOKUP('Résultat équipe'!U$1,'DB L1'!$C162:$U171,19,FALSE))</f>
        <v>#N/A</v>
      </c>
      <c r="W18" s="12">
        <v>17</v>
      </c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S18" s="12">
        <v>17</v>
      </c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</row>
    <row r="19" spans="1:65">
      <c r="A19" s="1">
        <v>18</v>
      </c>
      <c r="B19" s="4" t="e">
        <f>IF(COUNTIF('DB L1'!$B172:$B181,'Résultat équipe'!B$1)=1,VLOOKUP(B$1,'DB L1'!$B172:$U181,19,FALSE),VLOOKUP('Résultat équipe'!B$1,'DB L1'!$C172:$U181,19,FALSE))</f>
        <v>#N/A</v>
      </c>
      <c r="C19" s="4" t="e">
        <f>IF(COUNTIF('DB L1'!$B172:$B181,'Résultat équipe'!C$1)=1,VLOOKUP(C$1,'DB L1'!$B172:$U181,19,FALSE),VLOOKUP('Résultat équipe'!C$1,'DB L1'!$C172:$U181,19,FALSE))</f>
        <v>#N/A</v>
      </c>
      <c r="D19" s="4" t="e">
        <f>IF(COUNTIF('DB L1'!$B172:$B181,'Résultat équipe'!D$1)=1,VLOOKUP(D$1,'DB L1'!$B172:$U181,19,FALSE),VLOOKUP('Résultat équipe'!D$1,'DB L1'!$C172:$U181,19,FALSE))</f>
        <v>#N/A</v>
      </c>
      <c r="E19" s="4" t="e">
        <f>IF(COUNTIF('DB L1'!$B172:$B181,'Résultat équipe'!E$1)=1,VLOOKUP(E$1,'DB L1'!$B172:$U181,19,FALSE),VLOOKUP('Résultat équipe'!E$1,'DB L1'!$C172:$U181,19,FALSE))</f>
        <v>#N/A</v>
      </c>
      <c r="F19" s="4" t="e">
        <f>IF(COUNTIF('DB L1'!$B172:$B181,'Résultat équipe'!F$1)=1,VLOOKUP(F$1,'DB L1'!$B172:$U181,19,FALSE),VLOOKUP('Résultat équipe'!F$1,'DB L1'!$C172:$U181,19,FALSE))</f>
        <v>#N/A</v>
      </c>
      <c r="G19" s="4" t="e">
        <f>IF(COUNTIF('DB L1'!$B172:$B181,'Résultat équipe'!G$1)=1,VLOOKUP(G$1,'DB L1'!$B172:$U181,19,FALSE),VLOOKUP('Résultat équipe'!G$1,'DB L1'!$C172:$U181,19,FALSE))</f>
        <v>#N/A</v>
      </c>
      <c r="H19" s="4" t="e">
        <f>IF(COUNTIF('DB L1'!$B172:$B181,'Résultat équipe'!H$1)=1,VLOOKUP(H$1,'DB L1'!$B172:$U181,19,FALSE),VLOOKUP('Résultat équipe'!H$1,'DB L1'!$C172:$U181,19,FALSE))</f>
        <v>#N/A</v>
      </c>
      <c r="I19" s="4" t="e">
        <f>IF(COUNTIF('DB L1'!$B172:$B181,'Résultat équipe'!I$1)=1,VLOOKUP(I$1,'DB L1'!$B172:$U181,19,FALSE),VLOOKUP('Résultat équipe'!I$1,'DB L1'!$C172:$U181,19,FALSE))</f>
        <v>#N/A</v>
      </c>
      <c r="J19" s="4" t="e">
        <f>IF(COUNTIF('DB L1'!$B172:$B181,'Résultat équipe'!J$1)=1,VLOOKUP(J$1,'DB L1'!$B172:$U181,19,FALSE),VLOOKUP('Résultat équipe'!J$1,'DB L1'!$C172:$U181,19,FALSE))</f>
        <v>#N/A</v>
      </c>
      <c r="K19" s="4" t="e">
        <f>IF(COUNTIF('DB L1'!$B172:$B181,'Résultat équipe'!K$1)=1,VLOOKUP(K$1,'DB L1'!$B172:$U181,19,FALSE),VLOOKUP('Résultat équipe'!K$1,'DB L1'!$C172:$U181,19,FALSE))</f>
        <v>#N/A</v>
      </c>
      <c r="L19" s="4" t="e">
        <f>IF(COUNTIF('DB L1'!$B172:$B181,'Résultat équipe'!L$1)=1,VLOOKUP(L$1,'DB L1'!$B172:$U181,19,FALSE),VLOOKUP('Résultat équipe'!L$1,'DB L1'!$C172:$U181,19,FALSE))</f>
        <v>#N/A</v>
      </c>
      <c r="M19" s="4" t="e">
        <f>IF(COUNTIF('DB L1'!$B172:$B181,'Résultat équipe'!M$1)=1,VLOOKUP(M$1,'DB L1'!$B172:$U181,19,FALSE),VLOOKUP('Résultat équipe'!M$1,'DB L1'!$C172:$U181,19,FALSE))</f>
        <v>#N/A</v>
      </c>
      <c r="N19" s="4" t="e">
        <f>IF(COUNTIF('DB L1'!$B172:$B181,'Résultat équipe'!N$1)=1,VLOOKUP(N$1,'DB L1'!$B172:$U181,19,FALSE),VLOOKUP('Résultat équipe'!N$1,'DB L1'!$C172:$U181,19,FALSE))</f>
        <v>#N/A</v>
      </c>
      <c r="O19" s="4" t="e">
        <f>IF(COUNTIF('DB L1'!$B172:$B181,'Résultat équipe'!O$1)=1,VLOOKUP(O$1,'DB L1'!$B172:$U181,19,FALSE),VLOOKUP('Résultat équipe'!O$1,'DB L1'!$C172:$U181,19,FALSE))</f>
        <v>#N/A</v>
      </c>
      <c r="P19" s="4" t="e">
        <f>IF(COUNTIF('DB L1'!$B172:$B181,'Résultat équipe'!P$1)=1,VLOOKUP(P$1,'DB L1'!$B172:$U181,19,FALSE),VLOOKUP('Résultat équipe'!P$1,'DB L1'!$C172:$U181,19,FALSE))</f>
        <v>#N/A</v>
      </c>
      <c r="Q19" s="4" t="e">
        <f>IF(COUNTIF('DB L1'!$B172:$B181,'Résultat équipe'!Q$1)=1,VLOOKUP(Q$1,'DB L1'!$B172:$U181,19,FALSE),VLOOKUP('Résultat équipe'!Q$1,'DB L1'!$C172:$U181,19,FALSE))</f>
        <v>#N/A</v>
      </c>
      <c r="R19" s="4" t="e">
        <f>IF(COUNTIF('DB L1'!$B172:$B181,'Résultat équipe'!R$1)=1,VLOOKUP(R$1,'DB L1'!$B172:$U181,19,FALSE),VLOOKUP('Résultat équipe'!R$1,'DB L1'!$C172:$U181,19,FALSE))</f>
        <v>#N/A</v>
      </c>
      <c r="S19" s="4" t="e">
        <f>IF(COUNTIF('DB L1'!$B172:$B181,'Résultat équipe'!S$1)=1,VLOOKUP(S$1,'DB L1'!$B172:$U181,19,FALSE),VLOOKUP('Résultat équipe'!S$1,'DB L1'!$C172:$U181,19,FALSE))</f>
        <v>#N/A</v>
      </c>
      <c r="T19" s="4" t="e">
        <f>IF(COUNTIF('DB L1'!$B172:$B181,'Résultat équipe'!T$1)=1,VLOOKUP(T$1,'DB L1'!$B172:$U181,19,FALSE),VLOOKUP('Résultat équipe'!T$1,'DB L1'!$C172:$U181,19,FALSE))</f>
        <v>#N/A</v>
      </c>
      <c r="U19" s="4" t="e">
        <f>IF(COUNTIF('DB L1'!$B172:$B181,'Résultat équipe'!U$1)=1,VLOOKUP(U$1,'DB L1'!$B172:$U181,19,FALSE),VLOOKUP('Résultat équipe'!U$1,'DB L1'!$C172:$U181,19,FALSE))</f>
        <v>#N/A</v>
      </c>
      <c r="W19" s="12">
        <v>18</v>
      </c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S19" s="12">
        <v>18</v>
      </c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</row>
    <row r="20" spans="1:65">
      <c r="A20" s="1">
        <v>19</v>
      </c>
      <c r="B20" s="4" t="e">
        <f>IF(COUNTIF('DB L1'!$B182:$B191,'Résultat équipe'!B$1)=1,VLOOKUP(B$1,'DB L1'!$B182:$U191,19,FALSE),VLOOKUP('Résultat équipe'!B$1,'DB L1'!$C182:$U191,19,FALSE))</f>
        <v>#N/A</v>
      </c>
      <c r="C20" s="4" t="e">
        <f>IF(COUNTIF('DB L1'!$B182:$B191,'Résultat équipe'!C$1)=1,VLOOKUP(C$1,'DB L1'!$B182:$U191,19,FALSE),VLOOKUP('Résultat équipe'!C$1,'DB L1'!$C182:$U191,19,FALSE))</f>
        <v>#N/A</v>
      </c>
      <c r="D20" s="4" t="e">
        <f>IF(COUNTIF('DB L1'!$B182:$B191,'Résultat équipe'!D$1)=1,VLOOKUP(D$1,'DB L1'!$B182:$U191,19,FALSE),VLOOKUP('Résultat équipe'!D$1,'DB L1'!$C182:$U191,19,FALSE))</f>
        <v>#N/A</v>
      </c>
      <c r="E20" s="4" t="e">
        <f>IF(COUNTIF('DB L1'!$B182:$B191,'Résultat équipe'!E$1)=1,VLOOKUP(E$1,'DB L1'!$B182:$U191,19,FALSE),VLOOKUP('Résultat équipe'!E$1,'DB L1'!$C182:$U191,19,FALSE))</f>
        <v>#N/A</v>
      </c>
      <c r="F20" s="4" t="e">
        <f>IF(COUNTIF('DB L1'!$B182:$B191,'Résultat équipe'!F$1)=1,VLOOKUP(F$1,'DB L1'!$B182:$U191,19,FALSE),VLOOKUP('Résultat équipe'!F$1,'DB L1'!$C182:$U191,19,FALSE))</f>
        <v>#N/A</v>
      </c>
      <c r="G20" s="4" t="e">
        <f>IF(COUNTIF('DB L1'!$B182:$B191,'Résultat équipe'!G$1)=1,VLOOKUP(G$1,'DB L1'!$B182:$U191,19,FALSE),VLOOKUP('Résultat équipe'!G$1,'DB L1'!$C182:$U191,19,FALSE))</f>
        <v>#N/A</v>
      </c>
      <c r="H20" s="4" t="e">
        <f>IF(COUNTIF('DB L1'!$B182:$B191,'Résultat équipe'!H$1)=1,VLOOKUP(H$1,'DB L1'!$B182:$U191,19,FALSE),VLOOKUP('Résultat équipe'!H$1,'DB L1'!$C182:$U191,19,FALSE))</f>
        <v>#N/A</v>
      </c>
      <c r="I20" s="4" t="e">
        <f>IF(COUNTIF('DB L1'!$B182:$B191,'Résultat équipe'!I$1)=1,VLOOKUP(I$1,'DB L1'!$B182:$U191,19,FALSE),VLOOKUP('Résultat équipe'!I$1,'DB L1'!$C182:$U191,19,FALSE))</f>
        <v>#N/A</v>
      </c>
      <c r="J20" s="4" t="e">
        <f>IF(COUNTIF('DB L1'!$B182:$B191,'Résultat équipe'!J$1)=1,VLOOKUP(J$1,'DB L1'!$B182:$U191,19,FALSE),VLOOKUP('Résultat équipe'!J$1,'DB L1'!$C182:$U191,19,FALSE))</f>
        <v>#N/A</v>
      </c>
      <c r="K20" s="4" t="e">
        <f>IF(COUNTIF('DB L1'!$B182:$B191,'Résultat équipe'!K$1)=1,VLOOKUP(K$1,'DB L1'!$B182:$U191,19,FALSE),VLOOKUP('Résultat équipe'!K$1,'DB L1'!$C182:$U191,19,FALSE))</f>
        <v>#N/A</v>
      </c>
      <c r="L20" s="4" t="e">
        <f>IF(COUNTIF('DB L1'!$B182:$B191,'Résultat équipe'!L$1)=1,VLOOKUP(L$1,'DB L1'!$B182:$U191,19,FALSE),VLOOKUP('Résultat équipe'!L$1,'DB L1'!$C182:$U191,19,FALSE))</f>
        <v>#N/A</v>
      </c>
      <c r="M20" s="4" t="e">
        <f>IF(COUNTIF('DB L1'!$B182:$B191,'Résultat équipe'!M$1)=1,VLOOKUP(M$1,'DB L1'!$B182:$U191,19,FALSE),VLOOKUP('Résultat équipe'!M$1,'DB L1'!$C182:$U191,19,FALSE))</f>
        <v>#N/A</v>
      </c>
      <c r="N20" s="4" t="e">
        <f>IF(COUNTIF('DB L1'!$B182:$B191,'Résultat équipe'!N$1)=1,VLOOKUP(N$1,'DB L1'!$B182:$U191,19,FALSE),VLOOKUP('Résultat équipe'!N$1,'DB L1'!$C182:$U191,19,FALSE))</f>
        <v>#N/A</v>
      </c>
      <c r="O20" s="4" t="e">
        <f>IF(COUNTIF('DB L1'!$B182:$B191,'Résultat équipe'!O$1)=1,VLOOKUP(O$1,'DB L1'!$B182:$U191,19,FALSE),VLOOKUP('Résultat équipe'!O$1,'DB L1'!$C182:$U191,19,FALSE))</f>
        <v>#N/A</v>
      </c>
      <c r="P20" s="4" t="e">
        <f>IF(COUNTIF('DB L1'!$B182:$B191,'Résultat équipe'!P$1)=1,VLOOKUP(P$1,'DB L1'!$B182:$U191,19,FALSE),VLOOKUP('Résultat équipe'!P$1,'DB L1'!$C182:$U191,19,FALSE))</f>
        <v>#N/A</v>
      </c>
      <c r="Q20" s="4" t="e">
        <f>IF(COUNTIF('DB L1'!$B182:$B191,'Résultat équipe'!Q$1)=1,VLOOKUP(Q$1,'DB L1'!$B182:$U191,19,FALSE),VLOOKUP('Résultat équipe'!Q$1,'DB L1'!$C182:$U191,19,FALSE))</f>
        <v>#N/A</v>
      </c>
      <c r="R20" s="4" t="e">
        <f>IF(COUNTIF('DB L1'!$B182:$B191,'Résultat équipe'!R$1)=1,VLOOKUP(R$1,'DB L1'!$B182:$U191,19,FALSE),VLOOKUP('Résultat équipe'!R$1,'DB L1'!$C182:$U191,19,FALSE))</f>
        <v>#N/A</v>
      </c>
      <c r="S20" s="4" t="e">
        <f>IF(COUNTIF('DB L1'!$B182:$B191,'Résultat équipe'!S$1)=1,VLOOKUP(S$1,'DB L1'!$B182:$U191,19,FALSE),VLOOKUP('Résultat équipe'!S$1,'DB L1'!$C182:$U191,19,FALSE))</f>
        <v>#N/A</v>
      </c>
      <c r="T20" s="4" t="e">
        <f>IF(COUNTIF('DB L1'!$B182:$B191,'Résultat équipe'!T$1)=1,VLOOKUP(T$1,'DB L1'!$B182:$U191,19,FALSE),VLOOKUP('Résultat équipe'!T$1,'DB L1'!$C182:$U191,19,FALSE))</f>
        <v>#N/A</v>
      </c>
      <c r="U20" s="4" t="e">
        <f>IF(COUNTIF('DB L1'!$B182:$B191,'Résultat équipe'!U$1)=1,VLOOKUP(U$1,'DB L1'!$B182:$U191,19,FALSE),VLOOKUP('Résultat équipe'!U$1,'DB L1'!$C182:$U191,19,FALSE))</f>
        <v>#N/A</v>
      </c>
      <c r="W20" s="12">
        <v>19</v>
      </c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S20" s="12">
        <v>19</v>
      </c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</row>
    <row r="21" spans="1:65">
      <c r="A21" s="1">
        <v>20</v>
      </c>
      <c r="B21" s="4" t="e">
        <f>IF(COUNTIF('DB L1'!$B192:$B201,'Résultat équipe'!B$1)=1,VLOOKUP(B$1,'DB L1'!$B192:$U201,19,FALSE),VLOOKUP('Résultat équipe'!B$1,'DB L1'!$C192:$U201,19,FALSE))</f>
        <v>#N/A</v>
      </c>
      <c r="C21" s="4" t="e">
        <f>IF(COUNTIF('DB L1'!$B192:$B201,'Résultat équipe'!C$1)=1,VLOOKUP(C$1,'DB L1'!$B192:$U201,19,FALSE),VLOOKUP('Résultat équipe'!C$1,'DB L1'!$C192:$U201,19,FALSE))</f>
        <v>#N/A</v>
      </c>
      <c r="D21" s="4" t="e">
        <f>IF(COUNTIF('DB L1'!$B192:$B201,'Résultat équipe'!D$1)=1,VLOOKUP(D$1,'DB L1'!$B192:$U201,19,FALSE),VLOOKUP('Résultat équipe'!D$1,'DB L1'!$C192:$U201,19,FALSE))</f>
        <v>#N/A</v>
      </c>
      <c r="E21" s="4" t="e">
        <f>IF(COUNTIF('DB L1'!$B192:$B201,'Résultat équipe'!E$1)=1,VLOOKUP(E$1,'DB L1'!$B192:$U201,19,FALSE),VLOOKUP('Résultat équipe'!E$1,'DB L1'!$C192:$U201,19,FALSE))</f>
        <v>#N/A</v>
      </c>
      <c r="F21" s="4" t="e">
        <f>IF(COUNTIF('DB L1'!$B192:$B201,'Résultat équipe'!F$1)=1,VLOOKUP(F$1,'DB L1'!$B192:$U201,19,FALSE),VLOOKUP('Résultat équipe'!F$1,'DB L1'!$C192:$U201,19,FALSE))</f>
        <v>#N/A</v>
      </c>
      <c r="G21" s="4" t="e">
        <f>IF(COUNTIF('DB L1'!$B192:$B201,'Résultat équipe'!G$1)=1,VLOOKUP(G$1,'DB L1'!$B192:$U201,19,FALSE),VLOOKUP('Résultat équipe'!G$1,'DB L1'!$C192:$U201,19,FALSE))</f>
        <v>#N/A</v>
      </c>
      <c r="H21" s="4" t="e">
        <f>IF(COUNTIF('DB L1'!$B192:$B201,'Résultat équipe'!H$1)=1,VLOOKUP(H$1,'DB L1'!$B192:$U201,19,FALSE),VLOOKUP('Résultat équipe'!H$1,'DB L1'!$C192:$U201,19,FALSE))</f>
        <v>#N/A</v>
      </c>
      <c r="I21" s="4" t="e">
        <f>IF(COUNTIF('DB L1'!$B192:$B201,'Résultat équipe'!I$1)=1,VLOOKUP(I$1,'DB L1'!$B192:$U201,19,FALSE),VLOOKUP('Résultat équipe'!I$1,'DB L1'!$C192:$U201,19,FALSE))</f>
        <v>#N/A</v>
      </c>
      <c r="J21" s="4" t="e">
        <f>IF(COUNTIF('DB L1'!$B192:$B201,'Résultat équipe'!J$1)=1,VLOOKUP(J$1,'DB L1'!$B192:$U201,19,FALSE),VLOOKUP('Résultat équipe'!J$1,'DB L1'!$C192:$U201,19,FALSE))</f>
        <v>#N/A</v>
      </c>
      <c r="K21" s="4" t="e">
        <f>IF(COUNTIF('DB L1'!$B192:$B201,'Résultat équipe'!K$1)=1,VLOOKUP(K$1,'DB L1'!$B192:$U201,19,FALSE),VLOOKUP('Résultat équipe'!K$1,'DB L1'!$C192:$U201,19,FALSE))</f>
        <v>#N/A</v>
      </c>
      <c r="L21" s="4" t="e">
        <f>IF(COUNTIF('DB L1'!$B192:$B201,'Résultat équipe'!L$1)=1,VLOOKUP(L$1,'DB L1'!$B192:$U201,19,FALSE),VLOOKUP('Résultat équipe'!L$1,'DB L1'!$C192:$U201,19,FALSE))</f>
        <v>#N/A</v>
      </c>
      <c r="M21" s="4" t="e">
        <f>IF(COUNTIF('DB L1'!$B192:$B201,'Résultat équipe'!M$1)=1,VLOOKUP(M$1,'DB L1'!$B192:$U201,19,FALSE),VLOOKUP('Résultat équipe'!M$1,'DB L1'!$C192:$U201,19,FALSE))</f>
        <v>#N/A</v>
      </c>
      <c r="N21" s="4" t="e">
        <f>IF(COUNTIF('DB L1'!$B192:$B201,'Résultat équipe'!N$1)=1,VLOOKUP(N$1,'DB L1'!$B192:$U201,19,FALSE),VLOOKUP('Résultat équipe'!N$1,'DB L1'!$C192:$U201,19,FALSE))</f>
        <v>#N/A</v>
      </c>
      <c r="O21" s="4" t="e">
        <f>IF(COUNTIF('DB L1'!$B192:$B201,'Résultat équipe'!O$1)=1,VLOOKUP(O$1,'DB L1'!$B192:$U201,19,FALSE),VLOOKUP('Résultat équipe'!O$1,'DB L1'!$C192:$U201,19,FALSE))</f>
        <v>#N/A</v>
      </c>
      <c r="P21" s="4" t="e">
        <f>IF(COUNTIF('DB L1'!$B192:$B201,'Résultat équipe'!P$1)=1,VLOOKUP(P$1,'DB L1'!$B192:$U201,19,FALSE),VLOOKUP('Résultat équipe'!P$1,'DB L1'!$C192:$U201,19,FALSE))</f>
        <v>#N/A</v>
      </c>
      <c r="Q21" s="4" t="e">
        <f>IF(COUNTIF('DB L1'!$B192:$B201,'Résultat équipe'!Q$1)=1,VLOOKUP(Q$1,'DB L1'!$B192:$U201,19,FALSE),VLOOKUP('Résultat équipe'!Q$1,'DB L1'!$C192:$U201,19,FALSE))</f>
        <v>#N/A</v>
      </c>
      <c r="R21" s="4" t="e">
        <f>IF(COUNTIF('DB L1'!$B192:$B201,'Résultat équipe'!R$1)=1,VLOOKUP(R$1,'DB L1'!$B192:$U201,19,FALSE),VLOOKUP('Résultat équipe'!R$1,'DB L1'!$C192:$U201,19,FALSE))</f>
        <v>#N/A</v>
      </c>
      <c r="S21" s="4" t="e">
        <f>IF(COUNTIF('DB L1'!$B192:$B201,'Résultat équipe'!S$1)=1,VLOOKUP(S$1,'DB L1'!$B192:$U201,19,FALSE),VLOOKUP('Résultat équipe'!S$1,'DB L1'!$C192:$U201,19,FALSE))</f>
        <v>#N/A</v>
      </c>
      <c r="T21" s="4" t="e">
        <f>IF(COUNTIF('DB L1'!$B192:$B201,'Résultat équipe'!T$1)=1,VLOOKUP(T$1,'DB L1'!$B192:$U201,19,FALSE),VLOOKUP('Résultat équipe'!T$1,'DB L1'!$C192:$U201,19,FALSE))</f>
        <v>#N/A</v>
      </c>
      <c r="U21" s="4" t="e">
        <f>IF(COUNTIF('DB L1'!$B192:$B201,'Résultat équipe'!U$1)=1,VLOOKUP(U$1,'DB L1'!$B192:$U201,19,FALSE),VLOOKUP('Résultat équipe'!U$1,'DB L1'!$C192:$U201,19,FALSE))</f>
        <v>#N/A</v>
      </c>
      <c r="W21" s="12">
        <v>20</v>
      </c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S21" s="12">
        <v>20</v>
      </c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</row>
    <row r="22" spans="1:65">
      <c r="A22" s="1">
        <v>21</v>
      </c>
      <c r="B22" s="4" t="e">
        <f>IF(COUNTIF('DB L1'!$B202:$B211,'Résultat équipe'!B$1)=1,VLOOKUP(B$1,'DB L1'!$B202:$U211,19,FALSE),VLOOKUP('Résultat équipe'!B$1,'DB L1'!$C202:$U211,19,FALSE))</f>
        <v>#N/A</v>
      </c>
      <c r="C22" s="4" t="e">
        <f>IF(COUNTIF('DB L1'!$B202:$B211,'Résultat équipe'!C$1)=1,VLOOKUP(C$1,'DB L1'!$B202:$U211,19,FALSE),VLOOKUP('Résultat équipe'!C$1,'DB L1'!$C202:$U211,19,FALSE))</f>
        <v>#N/A</v>
      </c>
      <c r="D22" s="4" t="e">
        <f>IF(COUNTIF('DB L1'!$B202:$B211,'Résultat équipe'!D$1)=1,VLOOKUP(D$1,'DB L1'!$B202:$U211,19,FALSE),VLOOKUP('Résultat équipe'!D$1,'DB L1'!$C202:$U211,19,FALSE))</f>
        <v>#N/A</v>
      </c>
      <c r="E22" s="4" t="e">
        <f>IF(COUNTIF('DB L1'!$B202:$B211,'Résultat équipe'!E$1)=1,VLOOKUP(E$1,'DB L1'!$B202:$U211,19,FALSE),VLOOKUP('Résultat équipe'!E$1,'DB L1'!$C202:$U211,19,FALSE))</f>
        <v>#N/A</v>
      </c>
      <c r="F22" s="4" t="e">
        <f>IF(COUNTIF('DB L1'!$B202:$B211,'Résultat équipe'!F$1)=1,VLOOKUP(F$1,'DB L1'!$B202:$U211,19,FALSE),VLOOKUP('Résultat équipe'!F$1,'DB L1'!$C202:$U211,19,FALSE))</f>
        <v>#N/A</v>
      </c>
      <c r="G22" s="4" t="e">
        <f>IF(COUNTIF('DB L1'!$B202:$B211,'Résultat équipe'!G$1)=1,VLOOKUP(G$1,'DB L1'!$B202:$U211,19,FALSE),VLOOKUP('Résultat équipe'!G$1,'DB L1'!$C202:$U211,19,FALSE))</f>
        <v>#N/A</v>
      </c>
      <c r="H22" s="4" t="e">
        <f>IF(COUNTIF('DB L1'!$B202:$B211,'Résultat équipe'!H$1)=1,VLOOKUP(H$1,'DB L1'!$B202:$U211,19,FALSE),VLOOKUP('Résultat équipe'!H$1,'DB L1'!$C202:$U211,19,FALSE))</f>
        <v>#N/A</v>
      </c>
      <c r="I22" s="4" t="e">
        <f>IF(COUNTIF('DB L1'!$B202:$B211,'Résultat équipe'!I$1)=1,VLOOKUP(I$1,'DB L1'!$B202:$U211,19,FALSE),VLOOKUP('Résultat équipe'!I$1,'DB L1'!$C202:$U211,19,FALSE))</f>
        <v>#N/A</v>
      </c>
      <c r="J22" s="4" t="e">
        <f>IF(COUNTIF('DB L1'!$B202:$B211,'Résultat équipe'!J$1)=1,VLOOKUP(J$1,'DB L1'!$B202:$U211,19,FALSE),VLOOKUP('Résultat équipe'!J$1,'DB L1'!$C202:$U211,19,FALSE))</f>
        <v>#N/A</v>
      </c>
      <c r="K22" s="4" t="e">
        <f>IF(COUNTIF('DB L1'!$B202:$B211,'Résultat équipe'!K$1)=1,VLOOKUP(K$1,'DB L1'!$B202:$U211,19,FALSE),VLOOKUP('Résultat équipe'!K$1,'DB L1'!$C202:$U211,19,FALSE))</f>
        <v>#N/A</v>
      </c>
      <c r="L22" s="4" t="e">
        <f>IF(COUNTIF('DB L1'!$B202:$B211,'Résultat équipe'!L$1)=1,VLOOKUP(L$1,'DB L1'!$B202:$U211,19,FALSE),VLOOKUP('Résultat équipe'!L$1,'DB L1'!$C202:$U211,19,FALSE))</f>
        <v>#N/A</v>
      </c>
      <c r="M22" s="4" t="e">
        <f>IF(COUNTIF('DB L1'!$B202:$B211,'Résultat équipe'!M$1)=1,VLOOKUP(M$1,'DB L1'!$B202:$U211,19,FALSE),VLOOKUP('Résultat équipe'!M$1,'DB L1'!$C202:$U211,19,FALSE))</f>
        <v>#N/A</v>
      </c>
      <c r="N22" s="4" t="e">
        <f>IF(COUNTIF('DB L1'!$B202:$B211,'Résultat équipe'!N$1)=1,VLOOKUP(N$1,'DB L1'!$B202:$U211,19,FALSE),VLOOKUP('Résultat équipe'!N$1,'DB L1'!$C202:$U211,19,FALSE))</f>
        <v>#N/A</v>
      </c>
      <c r="O22" s="4" t="e">
        <f>IF(COUNTIF('DB L1'!$B202:$B211,'Résultat équipe'!O$1)=1,VLOOKUP(O$1,'DB L1'!$B202:$U211,19,FALSE),VLOOKUP('Résultat équipe'!O$1,'DB L1'!$C202:$U211,19,FALSE))</f>
        <v>#N/A</v>
      </c>
      <c r="P22" s="4" t="e">
        <f>IF(COUNTIF('DB L1'!$B202:$B211,'Résultat équipe'!P$1)=1,VLOOKUP(P$1,'DB L1'!$B202:$U211,19,FALSE),VLOOKUP('Résultat équipe'!P$1,'DB L1'!$C202:$U211,19,FALSE))</f>
        <v>#N/A</v>
      </c>
      <c r="Q22" s="4" t="e">
        <f>IF(COUNTIF('DB L1'!$B202:$B211,'Résultat équipe'!Q$1)=1,VLOOKUP(Q$1,'DB L1'!$B202:$U211,19,FALSE),VLOOKUP('Résultat équipe'!Q$1,'DB L1'!$C202:$U211,19,FALSE))</f>
        <v>#N/A</v>
      </c>
      <c r="R22" s="4" t="e">
        <f>IF(COUNTIF('DB L1'!$B202:$B211,'Résultat équipe'!R$1)=1,VLOOKUP(R$1,'DB L1'!$B202:$U211,19,FALSE),VLOOKUP('Résultat équipe'!R$1,'DB L1'!$C202:$U211,19,FALSE))</f>
        <v>#N/A</v>
      </c>
      <c r="S22" s="4" t="e">
        <f>IF(COUNTIF('DB L1'!$B202:$B211,'Résultat équipe'!S$1)=1,VLOOKUP(S$1,'DB L1'!$B202:$U211,19,FALSE),VLOOKUP('Résultat équipe'!S$1,'DB L1'!$C202:$U211,19,FALSE))</f>
        <v>#N/A</v>
      </c>
      <c r="T22" s="4" t="e">
        <f>IF(COUNTIF('DB L1'!$B202:$B211,'Résultat équipe'!T$1)=1,VLOOKUP(T$1,'DB L1'!$B202:$U211,19,FALSE),VLOOKUP('Résultat équipe'!T$1,'DB L1'!$C202:$U211,19,FALSE))</f>
        <v>#N/A</v>
      </c>
      <c r="U22" s="4" t="e">
        <f>IF(COUNTIF('DB L1'!$B202:$B211,'Résultat équipe'!U$1)=1,VLOOKUP(U$1,'DB L1'!$B202:$U211,19,FALSE),VLOOKUP('Résultat équipe'!U$1,'DB L1'!$C202:$U211,19,FALSE))</f>
        <v>#N/A</v>
      </c>
      <c r="W22" s="12">
        <v>21</v>
      </c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S22" s="12">
        <v>21</v>
      </c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</row>
    <row r="23" spans="1:65">
      <c r="A23" s="1">
        <v>22</v>
      </c>
      <c r="B23" s="4" t="e">
        <f>IF(COUNTIF('DB L1'!$B212:$B221,'Résultat équipe'!B$1)=1,VLOOKUP(B$1,'DB L1'!$B212:$U221,19,FALSE),VLOOKUP('Résultat équipe'!B$1,'DB L1'!$C212:$U221,19,FALSE))</f>
        <v>#N/A</v>
      </c>
      <c r="C23" s="4" t="e">
        <f>IF(COUNTIF('DB L1'!$B212:$B221,'Résultat équipe'!C$1)=1,VLOOKUP(C$1,'DB L1'!$B212:$U221,19,FALSE),VLOOKUP('Résultat équipe'!C$1,'DB L1'!$C212:$U221,19,FALSE))</f>
        <v>#N/A</v>
      </c>
      <c r="D23" s="4" t="e">
        <f>IF(COUNTIF('DB L1'!$B212:$B221,'Résultat équipe'!D$1)=1,VLOOKUP(D$1,'DB L1'!$B212:$U221,19,FALSE),VLOOKUP('Résultat équipe'!D$1,'DB L1'!$C212:$U221,19,FALSE))</f>
        <v>#N/A</v>
      </c>
      <c r="E23" s="4" t="e">
        <f>IF(COUNTIF('DB L1'!$B212:$B221,'Résultat équipe'!E$1)=1,VLOOKUP(E$1,'DB L1'!$B212:$U221,19,FALSE),VLOOKUP('Résultat équipe'!E$1,'DB L1'!$C212:$U221,19,FALSE))</f>
        <v>#N/A</v>
      </c>
      <c r="F23" s="4" t="e">
        <f>IF(COUNTIF('DB L1'!$B212:$B221,'Résultat équipe'!F$1)=1,VLOOKUP(F$1,'DB L1'!$B212:$U221,19,FALSE),VLOOKUP('Résultat équipe'!F$1,'DB L1'!$C212:$U221,19,FALSE))</f>
        <v>#N/A</v>
      </c>
      <c r="G23" s="4" t="e">
        <f>IF(COUNTIF('DB L1'!$B212:$B221,'Résultat équipe'!G$1)=1,VLOOKUP(G$1,'DB L1'!$B212:$U221,19,FALSE),VLOOKUP('Résultat équipe'!G$1,'DB L1'!$C212:$U221,19,FALSE))</f>
        <v>#N/A</v>
      </c>
      <c r="H23" s="4" t="e">
        <f>IF(COUNTIF('DB L1'!$B212:$B221,'Résultat équipe'!H$1)=1,VLOOKUP(H$1,'DB L1'!$B212:$U221,19,FALSE),VLOOKUP('Résultat équipe'!H$1,'DB L1'!$C212:$U221,19,FALSE))</f>
        <v>#N/A</v>
      </c>
      <c r="I23" s="4" t="e">
        <f>IF(COUNTIF('DB L1'!$B212:$B221,'Résultat équipe'!I$1)=1,VLOOKUP(I$1,'DB L1'!$B212:$U221,19,FALSE),VLOOKUP('Résultat équipe'!I$1,'DB L1'!$C212:$U221,19,FALSE))</f>
        <v>#N/A</v>
      </c>
      <c r="J23" s="4" t="e">
        <f>IF(COUNTIF('DB L1'!$B212:$B221,'Résultat équipe'!J$1)=1,VLOOKUP(J$1,'DB L1'!$B212:$U221,19,FALSE),VLOOKUP('Résultat équipe'!J$1,'DB L1'!$C212:$U221,19,FALSE))</f>
        <v>#N/A</v>
      </c>
      <c r="K23" s="4" t="e">
        <f>IF(COUNTIF('DB L1'!$B212:$B221,'Résultat équipe'!K$1)=1,VLOOKUP(K$1,'DB L1'!$B212:$U221,19,FALSE),VLOOKUP('Résultat équipe'!K$1,'DB L1'!$C212:$U221,19,FALSE))</f>
        <v>#N/A</v>
      </c>
      <c r="L23" s="4" t="e">
        <f>IF(COUNTIF('DB L1'!$B212:$B221,'Résultat équipe'!L$1)=1,VLOOKUP(L$1,'DB L1'!$B212:$U221,19,FALSE),VLOOKUP('Résultat équipe'!L$1,'DB L1'!$C212:$U221,19,FALSE))</f>
        <v>#N/A</v>
      </c>
      <c r="M23" s="4" t="e">
        <f>IF(COUNTIF('DB L1'!$B212:$B221,'Résultat équipe'!M$1)=1,VLOOKUP(M$1,'DB L1'!$B212:$U221,19,FALSE),VLOOKUP('Résultat équipe'!M$1,'DB L1'!$C212:$U221,19,FALSE))</f>
        <v>#N/A</v>
      </c>
      <c r="N23" s="4" t="e">
        <f>IF(COUNTIF('DB L1'!$B212:$B221,'Résultat équipe'!N$1)=1,VLOOKUP(N$1,'DB L1'!$B212:$U221,19,FALSE),VLOOKUP('Résultat équipe'!N$1,'DB L1'!$C212:$U221,19,FALSE))</f>
        <v>#N/A</v>
      </c>
      <c r="O23" s="4" t="e">
        <f>IF(COUNTIF('DB L1'!$B212:$B221,'Résultat équipe'!O$1)=1,VLOOKUP(O$1,'DB L1'!$B212:$U221,19,FALSE),VLOOKUP('Résultat équipe'!O$1,'DB L1'!$C212:$U221,19,FALSE))</f>
        <v>#N/A</v>
      </c>
      <c r="P23" s="4" t="e">
        <f>IF(COUNTIF('DB L1'!$B212:$B221,'Résultat équipe'!P$1)=1,VLOOKUP(P$1,'DB L1'!$B212:$U221,19,FALSE),VLOOKUP('Résultat équipe'!P$1,'DB L1'!$C212:$U221,19,FALSE))</f>
        <v>#N/A</v>
      </c>
      <c r="Q23" s="4" t="e">
        <f>IF(COUNTIF('DB L1'!$B212:$B221,'Résultat équipe'!Q$1)=1,VLOOKUP(Q$1,'DB L1'!$B212:$U221,19,FALSE),VLOOKUP('Résultat équipe'!Q$1,'DB L1'!$C212:$U221,19,FALSE))</f>
        <v>#N/A</v>
      </c>
      <c r="R23" s="4" t="e">
        <f>IF(COUNTIF('DB L1'!$B212:$B221,'Résultat équipe'!R$1)=1,VLOOKUP(R$1,'DB L1'!$B212:$U221,19,FALSE),VLOOKUP('Résultat équipe'!R$1,'DB L1'!$C212:$U221,19,FALSE))</f>
        <v>#N/A</v>
      </c>
      <c r="S23" s="4" t="e">
        <f>IF(COUNTIF('DB L1'!$B212:$B221,'Résultat équipe'!S$1)=1,VLOOKUP(S$1,'DB L1'!$B212:$U221,19,FALSE),VLOOKUP('Résultat équipe'!S$1,'DB L1'!$C212:$U221,19,FALSE))</f>
        <v>#N/A</v>
      </c>
      <c r="T23" s="4" t="e">
        <f>IF(COUNTIF('DB L1'!$B212:$B221,'Résultat équipe'!T$1)=1,VLOOKUP(T$1,'DB L1'!$B212:$U221,19,FALSE),VLOOKUP('Résultat équipe'!T$1,'DB L1'!$C212:$U221,19,FALSE))</f>
        <v>#N/A</v>
      </c>
      <c r="U23" s="4" t="e">
        <f>IF(COUNTIF('DB L1'!$B212:$B221,'Résultat équipe'!U$1)=1,VLOOKUP(U$1,'DB L1'!$B212:$U221,19,FALSE),VLOOKUP('Résultat équipe'!U$1,'DB L1'!$C212:$U221,19,FALSE))</f>
        <v>#N/A</v>
      </c>
      <c r="W23" s="12">
        <v>22</v>
      </c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S23" s="12">
        <v>22</v>
      </c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</row>
    <row r="24" spans="1:65">
      <c r="A24" s="1">
        <v>23</v>
      </c>
      <c r="B24" s="4" t="e">
        <f>IF(COUNTIF('DB L1'!$B222:$B231,'Résultat équipe'!B$1)=1,VLOOKUP(B$1,'DB L1'!$B222:$U231,19,FALSE),VLOOKUP('Résultat équipe'!B$1,'DB L1'!$C222:$U231,19,FALSE))</f>
        <v>#N/A</v>
      </c>
      <c r="C24" s="4" t="e">
        <f>IF(COUNTIF('DB L1'!$B222:$B231,'Résultat équipe'!C$1)=1,VLOOKUP(C$1,'DB L1'!$B222:$U231,19,FALSE),VLOOKUP('Résultat équipe'!C$1,'DB L1'!$C222:$U231,19,FALSE))</f>
        <v>#N/A</v>
      </c>
      <c r="D24" s="4" t="e">
        <f>IF(COUNTIF('DB L1'!$B222:$B231,'Résultat équipe'!D$1)=1,VLOOKUP(D$1,'DB L1'!$B222:$U231,19,FALSE),VLOOKUP('Résultat équipe'!D$1,'DB L1'!$C222:$U231,19,FALSE))</f>
        <v>#N/A</v>
      </c>
      <c r="E24" s="4" t="e">
        <f>IF(COUNTIF('DB L1'!$B222:$B231,'Résultat équipe'!E$1)=1,VLOOKUP(E$1,'DB L1'!$B222:$U231,19,FALSE),VLOOKUP('Résultat équipe'!E$1,'DB L1'!$C222:$U231,19,FALSE))</f>
        <v>#N/A</v>
      </c>
      <c r="F24" s="4" t="e">
        <f>IF(COUNTIF('DB L1'!$B222:$B231,'Résultat équipe'!F$1)=1,VLOOKUP(F$1,'DB L1'!$B222:$U231,19,FALSE),VLOOKUP('Résultat équipe'!F$1,'DB L1'!$C222:$U231,19,FALSE))</f>
        <v>#N/A</v>
      </c>
      <c r="G24" s="4" t="e">
        <f>IF(COUNTIF('DB L1'!$B222:$B231,'Résultat équipe'!G$1)=1,VLOOKUP(G$1,'DB L1'!$B222:$U231,19,FALSE),VLOOKUP('Résultat équipe'!G$1,'DB L1'!$C222:$U231,19,FALSE))</f>
        <v>#N/A</v>
      </c>
      <c r="H24" s="4" t="e">
        <f>IF(COUNTIF('DB L1'!$B222:$B231,'Résultat équipe'!H$1)=1,VLOOKUP(H$1,'DB L1'!$B222:$U231,19,FALSE),VLOOKUP('Résultat équipe'!H$1,'DB L1'!$C222:$U231,19,FALSE))</f>
        <v>#N/A</v>
      </c>
      <c r="I24" s="4" t="e">
        <f>IF(COUNTIF('DB L1'!$B222:$B231,'Résultat équipe'!I$1)=1,VLOOKUP(I$1,'DB L1'!$B222:$U231,19,FALSE),VLOOKUP('Résultat équipe'!I$1,'DB L1'!$C222:$U231,19,FALSE))</f>
        <v>#N/A</v>
      </c>
      <c r="J24" s="4" t="e">
        <f>IF(COUNTIF('DB L1'!$B222:$B231,'Résultat équipe'!J$1)=1,VLOOKUP(J$1,'DB L1'!$B222:$U231,19,FALSE),VLOOKUP('Résultat équipe'!J$1,'DB L1'!$C222:$U231,19,FALSE))</f>
        <v>#N/A</v>
      </c>
      <c r="K24" s="4" t="e">
        <f>IF(COUNTIF('DB L1'!$B222:$B231,'Résultat équipe'!K$1)=1,VLOOKUP(K$1,'DB L1'!$B222:$U231,19,FALSE),VLOOKUP('Résultat équipe'!K$1,'DB L1'!$C222:$U231,19,FALSE))</f>
        <v>#N/A</v>
      </c>
      <c r="L24" s="4" t="e">
        <f>IF(COUNTIF('DB L1'!$B222:$B231,'Résultat équipe'!L$1)=1,VLOOKUP(L$1,'DB L1'!$B222:$U231,19,FALSE),VLOOKUP('Résultat équipe'!L$1,'DB L1'!$C222:$U231,19,FALSE))</f>
        <v>#N/A</v>
      </c>
      <c r="M24" s="4" t="e">
        <f>IF(COUNTIF('DB L1'!$B222:$B231,'Résultat équipe'!M$1)=1,VLOOKUP(M$1,'DB L1'!$B222:$U231,19,FALSE),VLOOKUP('Résultat équipe'!M$1,'DB L1'!$C222:$U231,19,FALSE))</f>
        <v>#N/A</v>
      </c>
      <c r="N24" s="4" t="e">
        <f>IF(COUNTIF('DB L1'!$B222:$B231,'Résultat équipe'!N$1)=1,VLOOKUP(N$1,'DB L1'!$B222:$U231,19,FALSE),VLOOKUP('Résultat équipe'!N$1,'DB L1'!$C222:$U231,19,FALSE))</f>
        <v>#N/A</v>
      </c>
      <c r="O24" s="4" t="e">
        <f>IF(COUNTIF('DB L1'!$B222:$B231,'Résultat équipe'!O$1)=1,VLOOKUP(O$1,'DB L1'!$B222:$U231,19,FALSE),VLOOKUP('Résultat équipe'!O$1,'DB L1'!$C222:$U231,19,FALSE))</f>
        <v>#N/A</v>
      </c>
      <c r="P24" s="4" t="e">
        <f>IF(COUNTIF('DB L1'!$B222:$B231,'Résultat équipe'!P$1)=1,VLOOKUP(P$1,'DB L1'!$B222:$U231,19,FALSE),VLOOKUP('Résultat équipe'!P$1,'DB L1'!$C222:$U231,19,FALSE))</f>
        <v>#N/A</v>
      </c>
      <c r="Q24" s="4" t="e">
        <f>IF(COUNTIF('DB L1'!$B222:$B231,'Résultat équipe'!Q$1)=1,VLOOKUP(Q$1,'DB L1'!$B222:$U231,19,FALSE),VLOOKUP('Résultat équipe'!Q$1,'DB L1'!$C222:$U231,19,FALSE))</f>
        <v>#N/A</v>
      </c>
      <c r="R24" s="4" t="e">
        <f>IF(COUNTIF('DB L1'!$B222:$B231,'Résultat équipe'!R$1)=1,VLOOKUP(R$1,'DB L1'!$B222:$U231,19,FALSE),VLOOKUP('Résultat équipe'!R$1,'DB L1'!$C222:$U231,19,FALSE))</f>
        <v>#N/A</v>
      </c>
      <c r="S24" s="4" t="e">
        <f>IF(COUNTIF('DB L1'!$B222:$B231,'Résultat équipe'!S$1)=1,VLOOKUP(S$1,'DB L1'!$B222:$U231,19,FALSE),VLOOKUP('Résultat équipe'!S$1,'DB L1'!$C222:$U231,19,FALSE))</f>
        <v>#N/A</v>
      </c>
      <c r="T24" s="4" t="e">
        <f>IF(COUNTIF('DB L1'!$B222:$B231,'Résultat équipe'!T$1)=1,VLOOKUP(T$1,'DB L1'!$B222:$U231,19,FALSE),VLOOKUP('Résultat équipe'!T$1,'DB L1'!$C222:$U231,19,FALSE))</f>
        <v>#N/A</v>
      </c>
      <c r="U24" s="4" t="e">
        <f>IF(COUNTIF('DB L1'!$B222:$B231,'Résultat équipe'!U$1)=1,VLOOKUP(U$1,'DB L1'!$B222:$U231,19,FALSE),VLOOKUP('Résultat équipe'!U$1,'DB L1'!$C222:$U231,19,FALSE))</f>
        <v>#N/A</v>
      </c>
      <c r="W24" s="12">
        <v>23</v>
      </c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S24" s="12">
        <v>23</v>
      </c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</row>
    <row r="25" spans="1:65">
      <c r="A25" s="1">
        <v>24</v>
      </c>
      <c r="B25" s="4" t="e">
        <f>IF(COUNTIF('DB L1'!$B232:$B241,'Résultat équipe'!B$1)=1,VLOOKUP(B$1,'DB L1'!$B232:$U241,19,FALSE),VLOOKUP('Résultat équipe'!B$1,'DB L1'!$C232:$U241,19,FALSE))</f>
        <v>#N/A</v>
      </c>
      <c r="C25" s="4" t="e">
        <f>IF(COUNTIF('DB L1'!$B232:$B241,'Résultat équipe'!C$1)=1,VLOOKUP(C$1,'DB L1'!$B232:$U241,19,FALSE),VLOOKUP('Résultat équipe'!C$1,'DB L1'!$C232:$U241,19,FALSE))</f>
        <v>#N/A</v>
      </c>
      <c r="D25" s="4" t="e">
        <f>IF(COUNTIF('DB L1'!$B232:$B241,'Résultat équipe'!D$1)=1,VLOOKUP(D$1,'DB L1'!$B232:$U241,19,FALSE),VLOOKUP('Résultat équipe'!D$1,'DB L1'!$C232:$U241,19,FALSE))</f>
        <v>#N/A</v>
      </c>
      <c r="E25" s="4" t="e">
        <f>IF(COUNTIF('DB L1'!$B232:$B241,'Résultat équipe'!E$1)=1,VLOOKUP(E$1,'DB L1'!$B232:$U241,19,FALSE),VLOOKUP('Résultat équipe'!E$1,'DB L1'!$C232:$U241,19,FALSE))</f>
        <v>#N/A</v>
      </c>
      <c r="F25" s="4" t="e">
        <f>IF(COUNTIF('DB L1'!$B232:$B241,'Résultat équipe'!F$1)=1,VLOOKUP(F$1,'DB L1'!$B232:$U241,19,FALSE),VLOOKUP('Résultat équipe'!F$1,'DB L1'!$C232:$U241,19,FALSE))</f>
        <v>#N/A</v>
      </c>
      <c r="G25" s="4" t="e">
        <f>IF(COUNTIF('DB L1'!$B232:$B241,'Résultat équipe'!G$1)=1,VLOOKUP(G$1,'DB L1'!$B232:$U241,19,FALSE),VLOOKUP('Résultat équipe'!G$1,'DB L1'!$C232:$U241,19,FALSE))</f>
        <v>#N/A</v>
      </c>
      <c r="H25" s="4" t="e">
        <f>IF(COUNTIF('DB L1'!$B232:$B241,'Résultat équipe'!H$1)=1,VLOOKUP(H$1,'DB L1'!$B232:$U241,19,FALSE),VLOOKUP('Résultat équipe'!H$1,'DB L1'!$C232:$U241,19,FALSE))</f>
        <v>#N/A</v>
      </c>
      <c r="I25" s="4" t="e">
        <f>IF(COUNTIF('DB L1'!$B232:$B241,'Résultat équipe'!I$1)=1,VLOOKUP(I$1,'DB L1'!$B232:$U241,19,FALSE),VLOOKUP('Résultat équipe'!I$1,'DB L1'!$C232:$U241,19,FALSE))</f>
        <v>#N/A</v>
      </c>
      <c r="J25" s="4" t="e">
        <f>IF(COUNTIF('DB L1'!$B232:$B241,'Résultat équipe'!J$1)=1,VLOOKUP(J$1,'DB L1'!$B232:$U241,19,FALSE),VLOOKUP('Résultat équipe'!J$1,'DB L1'!$C232:$U241,19,FALSE))</f>
        <v>#N/A</v>
      </c>
      <c r="K25" s="4" t="e">
        <f>IF(COUNTIF('DB L1'!$B232:$B241,'Résultat équipe'!K$1)=1,VLOOKUP(K$1,'DB L1'!$B232:$U241,19,FALSE),VLOOKUP('Résultat équipe'!K$1,'DB L1'!$C232:$U241,19,FALSE))</f>
        <v>#N/A</v>
      </c>
      <c r="L25" s="4" t="e">
        <f>IF(COUNTIF('DB L1'!$B232:$B241,'Résultat équipe'!L$1)=1,VLOOKUP(L$1,'DB L1'!$B232:$U241,19,FALSE),VLOOKUP('Résultat équipe'!L$1,'DB L1'!$C232:$U241,19,FALSE))</f>
        <v>#N/A</v>
      </c>
      <c r="M25" s="4" t="e">
        <f>IF(COUNTIF('DB L1'!$B232:$B241,'Résultat équipe'!M$1)=1,VLOOKUP(M$1,'DB L1'!$B232:$U241,19,FALSE),VLOOKUP('Résultat équipe'!M$1,'DB L1'!$C232:$U241,19,FALSE))</f>
        <v>#N/A</v>
      </c>
      <c r="N25" s="4" t="e">
        <f>IF(COUNTIF('DB L1'!$B232:$B241,'Résultat équipe'!N$1)=1,VLOOKUP(N$1,'DB L1'!$B232:$U241,19,FALSE),VLOOKUP('Résultat équipe'!N$1,'DB L1'!$C232:$U241,19,FALSE))</f>
        <v>#N/A</v>
      </c>
      <c r="O25" s="4" t="e">
        <f>IF(COUNTIF('DB L1'!$B232:$B241,'Résultat équipe'!O$1)=1,VLOOKUP(O$1,'DB L1'!$B232:$U241,19,FALSE),VLOOKUP('Résultat équipe'!O$1,'DB L1'!$C232:$U241,19,FALSE))</f>
        <v>#N/A</v>
      </c>
      <c r="P25" s="4" t="e">
        <f>IF(COUNTIF('DB L1'!$B232:$B241,'Résultat équipe'!P$1)=1,VLOOKUP(P$1,'DB L1'!$B232:$U241,19,FALSE),VLOOKUP('Résultat équipe'!P$1,'DB L1'!$C232:$U241,19,FALSE))</f>
        <v>#N/A</v>
      </c>
      <c r="Q25" s="4" t="e">
        <f>IF(COUNTIF('DB L1'!$B232:$B241,'Résultat équipe'!Q$1)=1,VLOOKUP(Q$1,'DB L1'!$B232:$U241,19,FALSE),VLOOKUP('Résultat équipe'!Q$1,'DB L1'!$C232:$U241,19,FALSE))</f>
        <v>#N/A</v>
      </c>
      <c r="R25" s="4" t="e">
        <f>IF(COUNTIF('DB L1'!$B232:$B241,'Résultat équipe'!R$1)=1,VLOOKUP(R$1,'DB L1'!$B232:$U241,19,FALSE),VLOOKUP('Résultat équipe'!R$1,'DB L1'!$C232:$U241,19,FALSE))</f>
        <v>#N/A</v>
      </c>
      <c r="S25" s="4" t="e">
        <f>IF(COUNTIF('DB L1'!$B232:$B241,'Résultat équipe'!S$1)=1,VLOOKUP(S$1,'DB L1'!$B232:$U241,19,FALSE),VLOOKUP('Résultat équipe'!S$1,'DB L1'!$C232:$U241,19,FALSE))</f>
        <v>#N/A</v>
      </c>
      <c r="T25" s="4" t="e">
        <f>IF(COUNTIF('DB L1'!$B232:$B241,'Résultat équipe'!T$1)=1,VLOOKUP(T$1,'DB L1'!$B232:$U241,19,FALSE),VLOOKUP('Résultat équipe'!T$1,'DB L1'!$C232:$U241,19,FALSE))</f>
        <v>#N/A</v>
      </c>
      <c r="U25" s="4" t="e">
        <f>IF(COUNTIF('DB L1'!$B232:$B241,'Résultat équipe'!U$1)=1,VLOOKUP(U$1,'DB L1'!$B232:$U241,19,FALSE),VLOOKUP('Résultat équipe'!U$1,'DB L1'!$C232:$U241,19,FALSE))</f>
        <v>#N/A</v>
      </c>
      <c r="W25" s="12">
        <v>24</v>
      </c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S25" s="12">
        <v>24</v>
      </c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</row>
    <row r="26" spans="1:65">
      <c r="A26" s="1">
        <v>25</v>
      </c>
      <c r="B26" s="4" t="e">
        <f>IF(COUNTIF('DB L1'!$B242:$B251,'Résultat équipe'!B$1)=1,VLOOKUP(B$1,'DB L1'!$B242:$U251,19,FALSE),VLOOKUP('Résultat équipe'!B$1,'DB L1'!$C242:$U251,19,FALSE))</f>
        <v>#N/A</v>
      </c>
      <c r="C26" s="4" t="e">
        <f>IF(COUNTIF('DB L1'!$B242:$B251,'Résultat équipe'!C$1)=1,VLOOKUP(C$1,'DB L1'!$B242:$U251,19,FALSE),VLOOKUP('Résultat équipe'!C$1,'DB L1'!$C242:$U251,19,FALSE))</f>
        <v>#N/A</v>
      </c>
      <c r="D26" s="4" t="e">
        <f>IF(COUNTIF('DB L1'!$B242:$B251,'Résultat équipe'!D$1)=1,VLOOKUP(D$1,'DB L1'!$B242:$U251,19,FALSE),VLOOKUP('Résultat équipe'!D$1,'DB L1'!$C242:$U251,19,FALSE))</f>
        <v>#N/A</v>
      </c>
      <c r="E26" s="4" t="e">
        <f>IF(COUNTIF('DB L1'!$B242:$B251,'Résultat équipe'!E$1)=1,VLOOKUP(E$1,'DB L1'!$B242:$U251,19,FALSE),VLOOKUP('Résultat équipe'!E$1,'DB L1'!$C242:$U251,19,FALSE))</f>
        <v>#N/A</v>
      </c>
      <c r="F26" s="4" t="e">
        <f>IF(COUNTIF('DB L1'!$B242:$B251,'Résultat équipe'!F$1)=1,VLOOKUP(F$1,'DB L1'!$B242:$U251,19,FALSE),VLOOKUP('Résultat équipe'!F$1,'DB L1'!$C242:$U251,19,FALSE))</f>
        <v>#N/A</v>
      </c>
      <c r="G26" s="4" t="e">
        <f>IF(COUNTIF('DB L1'!$B242:$B251,'Résultat équipe'!G$1)=1,VLOOKUP(G$1,'DB L1'!$B242:$U251,19,FALSE),VLOOKUP('Résultat équipe'!G$1,'DB L1'!$C242:$U251,19,FALSE))</f>
        <v>#N/A</v>
      </c>
      <c r="H26" s="4" t="e">
        <f>IF(COUNTIF('DB L1'!$B242:$B251,'Résultat équipe'!H$1)=1,VLOOKUP(H$1,'DB L1'!$B242:$U251,19,FALSE),VLOOKUP('Résultat équipe'!H$1,'DB L1'!$C242:$U251,19,FALSE))</f>
        <v>#N/A</v>
      </c>
      <c r="I26" s="4" t="e">
        <f>IF(COUNTIF('DB L1'!$B242:$B251,'Résultat équipe'!I$1)=1,VLOOKUP(I$1,'DB L1'!$B242:$U251,19,FALSE),VLOOKUP('Résultat équipe'!I$1,'DB L1'!$C242:$U251,19,FALSE))</f>
        <v>#N/A</v>
      </c>
      <c r="J26" s="4" t="e">
        <f>IF(COUNTIF('DB L1'!$B242:$B251,'Résultat équipe'!J$1)=1,VLOOKUP(J$1,'DB L1'!$B242:$U251,19,FALSE),VLOOKUP('Résultat équipe'!J$1,'DB L1'!$C242:$U251,19,FALSE))</f>
        <v>#N/A</v>
      </c>
      <c r="K26" s="4" t="e">
        <f>IF(COUNTIF('DB L1'!$B242:$B251,'Résultat équipe'!K$1)=1,VLOOKUP(K$1,'DB L1'!$B242:$U251,19,FALSE),VLOOKUP('Résultat équipe'!K$1,'DB L1'!$C242:$U251,19,FALSE))</f>
        <v>#N/A</v>
      </c>
      <c r="L26" s="4" t="e">
        <f>IF(COUNTIF('DB L1'!$B242:$B251,'Résultat équipe'!L$1)=1,VLOOKUP(L$1,'DB L1'!$B242:$U251,19,FALSE),VLOOKUP('Résultat équipe'!L$1,'DB L1'!$C242:$U251,19,FALSE))</f>
        <v>#N/A</v>
      </c>
      <c r="M26" s="4" t="e">
        <f>IF(COUNTIF('DB L1'!$B242:$B251,'Résultat équipe'!M$1)=1,VLOOKUP(M$1,'DB L1'!$B242:$U251,19,FALSE),VLOOKUP('Résultat équipe'!M$1,'DB L1'!$C242:$U251,19,FALSE))</f>
        <v>#N/A</v>
      </c>
      <c r="N26" s="4" t="e">
        <f>IF(COUNTIF('DB L1'!$B242:$B251,'Résultat équipe'!N$1)=1,VLOOKUP(N$1,'DB L1'!$B242:$U251,19,FALSE),VLOOKUP('Résultat équipe'!N$1,'DB L1'!$C242:$U251,19,FALSE))</f>
        <v>#N/A</v>
      </c>
      <c r="O26" s="4" t="e">
        <f>IF(COUNTIF('DB L1'!$B242:$B251,'Résultat équipe'!O$1)=1,VLOOKUP(O$1,'DB L1'!$B242:$U251,19,FALSE),VLOOKUP('Résultat équipe'!O$1,'DB L1'!$C242:$U251,19,FALSE))</f>
        <v>#N/A</v>
      </c>
      <c r="P26" s="4" t="e">
        <f>IF(COUNTIF('DB L1'!$B242:$B251,'Résultat équipe'!P$1)=1,VLOOKUP(P$1,'DB L1'!$B242:$U251,19,FALSE),VLOOKUP('Résultat équipe'!P$1,'DB L1'!$C242:$U251,19,FALSE))</f>
        <v>#N/A</v>
      </c>
      <c r="Q26" s="4" t="e">
        <f>IF(COUNTIF('DB L1'!$B242:$B251,'Résultat équipe'!Q$1)=1,VLOOKUP(Q$1,'DB L1'!$B242:$U251,19,FALSE),VLOOKUP('Résultat équipe'!Q$1,'DB L1'!$C242:$U251,19,FALSE))</f>
        <v>#N/A</v>
      </c>
      <c r="R26" s="4" t="e">
        <f>IF(COUNTIF('DB L1'!$B242:$B251,'Résultat équipe'!R$1)=1,VLOOKUP(R$1,'DB L1'!$B242:$U251,19,FALSE),VLOOKUP('Résultat équipe'!R$1,'DB L1'!$C242:$U251,19,FALSE))</f>
        <v>#N/A</v>
      </c>
      <c r="S26" s="4" t="e">
        <f>IF(COUNTIF('DB L1'!$B242:$B251,'Résultat équipe'!S$1)=1,VLOOKUP(S$1,'DB L1'!$B242:$U251,19,FALSE),VLOOKUP('Résultat équipe'!S$1,'DB L1'!$C242:$U251,19,FALSE))</f>
        <v>#N/A</v>
      </c>
      <c r="T26" s="4" t="e">
        <f>IF(COUNTIF('DB L1'!$B242:$B251,'Résultat équipe'!T$1)=1,VLOOKUP(T$1,'DB L1'!$B242:$U251,19,FALSE),VLOOKUP('Résultat équipe'!T$1,'DB L1'!$C242:$U251,19,FALSE))</f>
        <v>#N/A</v>
      </c>
      <c r="U26" s="4" t="e">
        <f>IF(COUNTIF('DB L1'!$B242:$B251,'Résultat équipe'!U$1)=1,VLOOKUP(U$1,'DB L1'!$B242:$U251,19,FALSE),VLOOKUP('Résultat équipe'!U$1,'DB L1'!$C242:$U251,19,FALSE))</f>
        <v>#N/A</v>
      </c>
      <c r="W26" s="12">
        <v>25</v>
      </c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S26" s="12">
        <v>25</v>
      </c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</row>
    <row r="27" spans="1:65">
      <c r="A27" s="1">
        <v>26</v>
      </c>
      <c r="B27" s="4" t="e">
        <f>IF(COUNTIF('DB L1'!$B252:$B261,'Résultat équipe'!B$1)=1,VLOOKUP(B$1,'DB L1'!$B252:$U261,19,FALSE),VLOOKUP('Résultat équipe'!B$1,'DB L1'!$C252:$U261,19,FALSE))</f>
        <v>#N/A</v>
      </c>
      <c r="C27" s="4" t="e">
        <f>IF(COUNTIF('DB L1'!$B252:$B261,'Résultat équipe'!C$1)=1,VLOOKUP(C$1,'DB L1'!$B252:$U261,19,FALSE),VLOOKUP('Résultat équipe'!C$1,'DB L1'!$C252:$U261,19,FALSE))</f>
        <v>#N/A</v>
      </c>
      <c r="D27" s="4" t="e">
        <f>IF(COUNTIF('DB L1'!$B252:$B261,'Résultat équipe'!D$1)=1,VLOOKUP(D$1,'DB L1'!$B252:$U261,19,FALSE),VLOOKUP('Résultat équipe'!D$1,'DB L1'!$C252:$U261,19,FALSE))</f>
        <v>#N/A</v>
      </c>
      <c r="E27" s="4" t="e">
        <f>IF(COUNTIF('DB L1'!$B252:$B261,'Résultat équipe'!E$1)=1,VLOOKUP(E$1,'DB L1'!$B252:$U261,19,FALSE),VLOOKUP('Résultat équipe'!E$1,'DB L1'!$C252:$U261,19,FALSE))</f>
        <v>#N/A</v>
      </c>
      <c r="F27" s="4" t="e">
        <f>IF(COUNTIF('DB L1'!$B252:$B261,'Résultat équipe'!F$1)=1,VLOOKUP(F$1,'DB L1'!$B252:$U261,19,FALSE),VLOOKUP('Résultat équipe'!F$1,'DB L1'!$C252:$U261,19,FALSE))</f>
        <v>#N/A</v>
      </c>
      <c r="G27" s="4" t="e">
        <f>IF(COUNTIF('DB L1'!$B252:$B261,'Résultat équipe'!G$1)=1,VLOOKUP(G$1,'DB L1'!$B252:$U261,19,FALSE),VLOOKUP('Résultat équipe'!G$1,'DB L1'!$C252:$U261,19,FALSE))</f>
        <v>#N/A</v>
      </c>
      <c r="H27" s="4" t="e">
        <f>IF(COUNTIF('DB L1'!$B252:$B261,'Résultat équipe'!H$1)=1,VLOOKUP(H$1,'DB L1'!$B252:$U261,19,FALSE),VLOOKUP('Résultat équipe'!H$1,'DB L1'!$C252:$U261,19,FALSE))</f>
        <v>#N/A</v>
      </c>
      <c r="I27" s="4" t="e">
        <f>IF(COUNTIF('DB L1'!$B252:$B261,'Résultat équipe'!I$1)=1,VLOOKUP(I$1,'DB L1'!$B252:$U261,19,FALSE),VLOOKUP('Résultat équipe'!I$1,'DB L1'!$C252:$U261,19,FALSE))</f>
        <v>#N/A</v>
      </c>
      <c r="J27" s="4" t="e">
        <f>IF(COUNTIF('DB L1'!$B252:$B261,'Résultat équipe'!J$1)=1,VLOOKUP(J$1,'DB L1'!$B252:$U261,19,FALSE),VLOOKUP('Résultat équipe'!J$1,'DB L1'!$C252:$U261,19,FALSE))</f>
        <v>#N/A</v>
      </c>
      <c r="K27" s="4" t="e">
        <f>IF(COUNTIF('DB L1'!$B252:$B261,'Résultat équipe'!K$1)=1,VLOOKUP(K$1,'DB L1'!$B252:$U261,19,FALSE),VLOOKUP('Résultat équipe'!K$1,'DB L1'!$C252:$U261,19,FALSE))</f>
        <v>#N/A</v>
      </c>
      <c r="L27" s="4" t="e">
        <f>IF(COUNTIF('DB L1'!$B252:$B261,'Résultat équipe'!L$1)=1,VLOOKUP(L$1,'DB L1'!$B252:$U261,19,FALSE),VLOOKUP('Résultat équipe'!L$1,'DB L1'!$C252:$U261,19,FALSE))</f>
        <v>#N/A</v>
      </c>
      <c r="M27" s="4" t="e">
        <f>IF(COUNTIF('DB L1'!$B252:$B261,'Résultat équipe'!M$1)=1,VLOOKUP(M$1,'DB L1'!$B252:$U261,19,FALSE),VLOOKUP('Résultat équipe'!M$1,'DB L1'!$C252:$U261,19,FALSE))</f>
        <v>#N/A</v>
      </c>
      <c r="N27" s="4" t="e">
        <f>IF(COUNTIF('DB L1'!$B252:$B261,'Résultat équipe'!N$1)=1,VLOOKUP(N$1,'DB L1'!$B252:$U261,19,FALSE),VLOOKUP('Résultat équipe'!N$1,'DB L1'!$C252:$U261,19,FALSE))</f>
        <v>#N/A</v>
      </c>
      <c r="O27" s="4" t="e">
        <f>IF(COUNTIF('DB L1'!$B252:$B261,'Résultat équipe'!O$1)=1,VLOOKUP(O$1,'DB L1'!$B252:$U261,19,FALSE),VLOOKUP('Résultat équipe'!O$1,'DB L1'!$C252:$U261,19,FALSE))</f>
        <v>#N/A</v>
      </c>
      <c r="P27" s="4" t="e">
        <f>IF(COUNTIF('DB L1'!$B252:$B261,'Résultat équipe'!P$1)=1,VLOOKUP(P$1,'DB L1'!$B252:$U261,19,FALSE),VLOOKUP('Résultat équipe'!P$1,'DB L1'!$C252:$U261,19,FALSE))</f>
        <v>#N/A</v>
      </c>
      <c r="Q27" s="4" t="e">
        <f>IF(COUNTIF('DB L1'!$B252:$B261,'Résultat équipe'!Q$1)=1,VLOOKUP(Q$1,'DB L1'!$B252:$U261,19,FALSE),VLOOKUP('Résultat équipe'!Q$1,'DB L1'!$C252:$U261,19,FALSE))</f>
        <v>#N/A</v>
      </c>
      <c r="R27" s="4" t="e">
        <f>IF(COUNTIF('DB L1'!$B252:$B261,'Résultat équipe'!R$1)=1,VLOOKUP(R$1,'DB L1'!$B252:$U261,19,FALSE),VLOOKUP('Résultat équipe'!R$1,'DB L1'!$C252:$U261,19,FALSE))</f>
        <v>#N/A</v>
      </c>
      <c r="S27" s="4" t="e">
        <f>IF(COUNTIF('DB L1'!$B252:$B261,'Résultat équipe'!S$1)=1,VLOOKUP(S$1,'DB L1'!$B252:$U261,19,FALSE),VLOOKUP('Résultat équipe'!S$1,'DB L1'!$C252:$U261,19,FALSE))</f>
        <v>#N/A</v>
      </c>
      <c r="T27" s="4" t="e">
        <f>IF(COUNTIF('DB L1'!$B252:$B261,'Résultat équipe'!T$1)=1,VLOOKUP(T$1,'DB L1'!$B252:$U261,19,FALSE),VLOOKUP('Résultat équipe'!T$1,'DB L1'!$C252:$U261,19,FALSE))</f>
        <v>#N/A</v>
      </c>
      <c r="U27" s="4" t="e">
        <f>IF(COUNTIF('DB L1'!$B252:$B261,'Résultat équipe'!U$1)=1,VLOOKUP(U$1,'DB L1'!$B252:$U261,19,FALSE),VLOOKUP('Résultat équipe'!U$1,'DB L1'!$C252:$U261,19,FALSE))</f>
        <v>#N/A</v>
      </c>
      <c r="W27" s="12">
        <v>26</v>
      </c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S27" s="12">
        <v>26</v>
      </c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</row>
    <row r="28" spans="1:65">
      <c r="A28" s="1">
        <v>27</v>
      </c>
      <c r="B28" s="4" t="e">
        <f>IF(COUNTIF('DB L1'!$B262:$B271,'Résultat équipe'!B$1)=1,VLOOKUP(B$1,'DB L1'!$B262:$U271,19,FALSE),VLOOKUP('Résultat équipe'!B$1,'DB L1'!$C262:$U271,19,FALSE))</f>
        <v>#N/A</v>
      </c>
      <c r="C28" s="4" t="e">
        <f>IF(COUNTIF('DB L1'!$B262:$B271,'Résultat équipe'!C$1)=1,VLOOKUP(C$1,'DB L1'!$B262:$U271,19,FALSE),VLOOKUP('Résultat équipe'!C$1,'DB L1'!$C262:$U271,19,FALSE))</f>
        <v>#N/A</v>
      </c>
      <c r="D28" s="4" t="e">
        <f>IF(COUNTIF('DB L1'!$B262:$B271,'Résultat équipe'!D$1)=1,VLOOKUP(D$1,'DB L1'!$B262:$U271,19,FALSE),VLOOKUP('Résultat équipe'!D$1,'DB L1'!$C262:$U271,19,FALSE))</f>
        <v>#N/A</v>
      </c>
      <c r="E28" s="4" t="e">
        <f>IF(COUNTIF('DB L1'!$B262:$B271,'Résultat équipe'!E$1)=1,VLOOKUP(E$1,'DB L1'!$B262:$U271,19,FALSE),VLOOKUP('Résultat équipe'!E$1,'DB L1'!$C262:$U271,19,FALSE))</f>
        <v>#N/A</v>
      </c>
      <c r="F28" s="4" t="e">
        <f>IF(COUNTIF('DB L1'!$B262:$B271,'Résultat équipe'!F$1)=1,VLOOKUP(F$1,'DB L1'!$B262:$U271,19,FALSE),VLOOKUP('Résultat équipe'!F$1,'DB L1'!$C262:$U271,19,FALSE))</f>
        <v>#N/A</v>
      </c>
      <c r="G28" s="4" t="e">
        <f>IF(COUNTIF('DB L1'!$B262:$B271,'Résultat équipe'!G$1)=1,VLOOKUP(G$1,'DB L1'!$B262:$U271,19,FALSE),VLOOKUP('Résultat équipe'!G$1,'DB L1'!$C262:$U271,19,FALSE))</f>
        <v>#N/A</v>
      </c>
      <c r="H28" s="4" t="e">
        <f>IF(COUNTIF('DB L1'!$B262:$B271,'Résultat équipe'!H$1)=1,VLOOKUP(H$1,'DB L1'!$B262:$U271,19,FALSE),VLOOKUP('Résultat équipe'!H$1,'DB L1'!$C262:$U271,19,FALSE))</f>
        <v>#N/A</v>
      </c>
      <c r="I28" s="4" t="e">
        <f>IF(COUNTIF('DB L1'!$B262:$B271,'Résultat équipe'!I$1)=1,VLOOKUP(I$1,'DB L1'!$B262:$U271,19,FALSE),VLOOKUP('Résultat équipe'!I$1,'DB L1'!$C262:$U271,19,FALSE))</f>
        <v>#N/A</v>
      </c>
      <c r="J28" s="4" t="e">
        <f>IF(COUNTIF('DB L1'!$B262:$B271,'Résultat équipe'!J$1)=1,VLOOKUP(J$1,'DB L1'!$B262:$U271,19,FALSE),VLOOKUP('Résultat équipe'!J$1,'DB L1'!$C262:$U271,19,FALSE))</f>
        <v>#N/A</v>
      </c>
      <c r="K28" s="4" t="e">
        <f>IF(COUNTIF('DB L1'!$B262:$B271,'Résultat équipe'!K$1)=1,VLOOKUP(K$1,'DB L1'!$B262:$U271,19,FALSE),VLOOKUP('Résultat équipe'!K$1,'DB L1'!$C262:$U271,19,FALSE))</f>
        <v>#N/A</v>
      </c>
      <c r="L28" s="4" t="e">
        <f>IF(COUNTIF('DB L1'!$B262:$B271,'Résultat équipe'!L$1)=1,VLOOKUP(L$1,'DB L1'!$B262:$U271,19,FALSE),VLOOKUP('Résultat équipe'!L$1,'DB L1'!$C262:$U271,19,FALSE))</f>
        <v>#N/A</v>
      </c>
      <c r="M28" s="4" t="e">
        <f>IF(COUNTIF('DB L1'!$B262:$B271,'Résultat équipe'!M$1)=1,VLOOKUP(M$1,'DB L1'!$B262:$U271,19,FALSE),VLOOKUP('Résultat équipe'!M$1,'DB L1'!$C262:$U271,19,FALSE))</f>
        <v>#N/A</v>
      </c>
      <c r="N28" s="4" t="e">
        <f>IF(COUNTIF('DB L1'!$B262:$B271,'Résultat équipe'!N$1)=1,VLOOKUP(N$1,'DB L1'!$B262:$U271,19,FALSE),VLOOKUP('Résultat équipe'!N$1,'DB L1'!$C262:$U271,19,FALSE))</f>
        <v>#N/A</v>
      </c>
      <c r="O28" s="4" t="e">
        <f>IF(COUNTIF('DB L1'!$B262:$B271,'Résultat équipe'!O$1)=1,VLOOKUP(O$1,'DB L1'!$B262:$U271,19,FALSE),VLOOKUP('Résultat équipe'!O$1,'DB L1'!$C262:$U271,19,FALSE))</f>
        <v>#N/A</v>
      </c>
      <c r="P28" s="4" t="e">
        <f>IF(COUNTIF('DB L1'!$B262:$B271,'Résultat équipe'!P$1)=1,VLOOKUP(P$1,'DB L1'!$B262:$U271,19,FALSE),VLOOKUP('Résultat équipe'!P$1,'DB L1'!$C262:$U271,19,FALSE))</f>
        <v>#N/A</v>
      </c>
      <c r="Q28" s="4" t="e">
        <f>IF(COUNTIF('DB L1'!$B262:$B271,'Résultat équipe'!Q$1)=1,VLOOKUP(Q$1,'DB L1'!$B262:$U271,19,FALSE),VLOOKUP('Résultat équipe'!Q$1,'DB L1'!$C262:$U271,19,FALSE))</f>
        <v>#N/A</v>
      </c>
      <c r="R28" s="4" t="e">
        <f>IF(COUNTIF('DB L1'!$B262:$B271,'Résultat équipe'!R$1)=1,VLOOKUP(R$1,'DB L1'!$B262:$U271,19,FALSE),VLOOKUP('Résultat équipe'!R$1,'DB L1'!$C262:$U271,19,FALSE))</f>
        <v>#N/A</v>
      </c>
      <c r="S28" s="4" t="e">
        <f>IF(COUNTIF('DB L1'!$B262:$B271,'Résultat équipe'!S$1)=1,VLOOKUP(S$1,'DB L1'!$B262:$U271,19,FALSE),VLOOKUP('Résultat équipe'!S$1,'DB L1'!$C262:$U271,19,FALSE))</f>
        <v>#N/A</v>
      </c>
      <c r="T28" s="4" t="e">
        <f>IF(COUNTIF('DB L1'!$B262:$B271,'Résultat équipe'!T$1)=1,VLOOKUP(T$1,'DB L1'!$B262:$U271,19,FALSE),VLOOKUP('Résultat équipe'!T$1,'DB L1'!$C262:$U271,19,FALSE))</f>
        <v>#N/A</v>
      </c>
      <c r="U28" s="4" t="e">
        <f>IF(COUNTIF('DB L1'!$B262:$B271,'Résultat équipe'!U$1)=1,VLOOKUP(U$1,'DB L1'!$B262:$U271,19,FALSE),VLOOKUP('Résultat équipe'!U$1,'DB L1'!$C262:$U271,19,FALSE))</f>
        <v>#N/A</v>
      </c>
      <c r="W28" s="12">
        <v>27</v>
      </c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S28" s="12">
        <v>27</v>
      </c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</row>
    <row r="29" spans="1:65">
      <c r="A29" s="1">
        <v>28</v>
      </c>
      <c r="B29" s="4" t="e">
        <f>IF(COUNTIF('DB L1'!$B272:$B281,'Résultat équipe'!B$1)=1,VLOOKUP(B$1,'DB L1'!$B272:$U281,19,FALSE),VLOOKUP('Résultat équipe'!B$1,'DB L1'!$C272:$U281,19,FALSE))</f>
        <v>#N/A</v>
      </c>
      <c r="C29" s="4" t="e">
        <f>IF(COUNTIF('DB L1'!$B272:$B281,'Résultat équipe'!C$1)=1,VLOOKUP(C$1,'DB L1'!$B272:$U281,19,FALSE),VLOOKUP('Résultat équipe'!C$1,'DB L1'!$C272:$U281,19,FALSE))</f>
        <v>#N/A</v>
      </c>
      <c r="D29" s="4" t="e">
        <f>IF(COUNTIF('DB L1'!$B272:$B281,'Résultat équipe'!D$1)=1,VLOOKUP(D$1,'DB L1'!$B272:$U281,19,FALSE),VLOOKUP('Résultat équipe'!D$1,'DB L1'!$C272:$U281,19,FALSE))</f>
        <v>#N/A</v>
      </c>
      <c r="E29" s="4" t="e">
        <f>IF(COUNTIF('DB L1'!$B272:$B281,'Résultat équipe'!E$1)=1,VLOOKUP(E$1,'DB L1'!$B272:$U281,19,FALSE),VLOOKUP('Résultat équipe'!E$1,'DB L1'!$C272:$U281,19,FALSE))</f>
        <v>#N/A</v>
      </c>
      <c r="F29" s="4" t="e">
        <f>IF(COUNTIF('DB L1'!$B272:$B281,'Résultat équipe'!F$1)=1,VLOOKUP(F$1,'DB L1'!$B272:$U281,19,FALSE),VLOOKUP('Résultat équipe'!F$1,'DB L1'!$C272:$U281,19,FALSE))</f>
        <v>#N/A</v>
      </c>
      <c r="G29" s="4" t="e">
        <f>IF(COUNTIF('DB L1'!$B272:$B281,'Résultat équipe'!G$1)=1,VLOOKUP(G$1,'DB L1'!$B272:$U281,19,FALSE),VLOOKUP('Résultat équipe'!G$1,'DB L1'!$C272:$U281,19,FALSE))</f>
        <v>#N/A</v>
      </c>
      <c r="H29" s="4" t="e">
        <f>IF(COUNTIF('DB L1'!$B272:$B281,'Résultat équipe'!H$1)=1,VLOOKUP(H$1,'DB L1'!$B272:$U281,19,FALSE),VLOOKUP('Résultat équipe'!H$1,'DB L1'!$C272:$U281,19,FALSE))</f>
        <v>#N/A</v>
      </c>
      <c r="I29" s="4" t="e">
        <f>IF(COUNTIF('DB L1'!$B272:$B281,'Résultat équipe'!I$1)=1,VLOOKUP(I$1,'DB L1'!$B272:$U281,19,FALSE),VLOOKUP('Résultat équipe'!I$1,'DB L1'!$C272:$U281,19,FALSE))</f>
        <v>#N/A</v>
      </c>
      <c r="J29" s="4" t="e">
        <f>IF(COUNTIF('DB L1'!$B272:$B281,'Résultat équipe'!J$1)=1,VLOOKUP(J$1,'DB L1'!$B272:$U281,19,FALSE),VLOOKUP('Résultat équipe'!J$1,'DB L1'!$C272:$U281,19,FALSE))</f>
        <v>#N/A</v>
      </c>
      <c r="K29" s="4" t="e">
        <f>IF(COUNTIF('DB L1'!$B272:$B281,'Résultat équipe'!K$1)=1,VLOOKUP(K$1,'DB L1'!$B272:$U281,19,FALSE),VLOOKUP('Résultat équipe'!K$1,'DB L1'!$C272:$U281,19,FALSE))</f>
        <v>#N/A</v>
      </c>
      <c r="L29" s="4" t="e">
        <f>IF(COUNTIF('DB L1'!$B272:$B281,'Résultat équipe'!L$1)=1,VLOOKUP(L$1,'DB L1'!$B272:$U281,19,FALSE),VLOOKUP('Résultat équipe'!L$1,'DB L1'!$C272:$U281,19,FALSE))</f>
        <v>#N/A</v>
      </c>
      <c r="M29" s="4" t="e">
        <f>IF(COUNTIF('DB L1'!$B272:$B281,'Résultat équipe'!M$1)=1,VLOOKUP(M$1,'DB L1'!$B272:$U281,19,FALSE),VLOOKUP('Résultat équipe'!M$1,'DB L1'!$C272:$U281,19,FALSE))</f>
        <v>#N/A</v>
      </c>
      <c r="N29" s="4" t="e">
        <f>IF(COUNTIF('DB L1'!$B272:$B281,'Résultat équipe'!N$1)=1,VLOOKUP(N$1,'DB L1'!$B272:$U281,19,FALSE),VLOOKUP('Résultat équipe'!N$1,'DB L1'!$C272:$U281,19,FALSE))</f>
        <v>#N/A</v>
      </c>
      <c r="O29" s="4" t="e">
        <f>IF(COUNTIF('DB L1'!$B272:$B281,'Résultat équipe'!O$1)=1,VLOOKUP(O$1,'DB L1'!$B272:$U281,19,FALSE),VLOOKUP('Résultat équipe'!O$1,'DB L1'!$C272:$U281,19,FALSE))</f>
        <v>#N/A</v>
      </c>
      <c r="P29" s="4" t="e">
        <f>IF(COUNTIF('DB L1'!$B272:$B281,'Résultat équipe'!P$1)=1,VLOOKUP(P$1,'DB L1'!$B272:$U281,19,FALSE),VLOOKUP('Résultat équipe'!P$1,'DB L1'!$C272:$U281,19,FALSE))</f>
        <v>#N/A</v>
      </c>
      <c r="Q29" s="4" t="e">
        <f>IF(COUNTIF('DB L1'!$B272:$B281,'Résultat équipe'!Q$1)=1,VLOOKUP(Q$1,'DB L1'!$B272:$U281,19,FALSE),VLOOKUP('Résultat équipe'!Q$1,'DB L1'!$C272:$U281,19,FALSE))</f>
        <v>#N/A</v>
      </c>
      <c r="R29" s="4" t="e">
        <f>IF(COUNTIF('DB L1'!$B272:$B281,'Résultat équipe'!R$1)=1,VLOOKUP(R$1,'DB L1'!$B272:$U281,19,FALSE),VLOOKUP('Résultat équipe'!R$1,'DB L1'!$C272:$U281,19,FALSE))</f>
        <v>#N/A</v>
      </c>
      <c r="S29" s="4" t="e">
        <f>IF(COUNTIF('DB L1'!$B272:$B281,'Résultat équipe'!S$1)=1,VLOOKUP(S$1,'DB L1'!$B272:$U281,19,FALSE),VLOOKUP('Résultat équipe'!S$1,'DB L1'!$C272:$U281,19,FALSE))</f>
        <v>#N/A</v>
      </c>
      <c r="T29" s="4" t="e">
        <f>IF(COUNTIF('DB L1'!$B272:$B281,'Résultat équipe'!T$1)=1,VLOOKUP(T$1,'DB L1'!$B272:$U281,19,FALSE),VLOOKUP('Résultat équipe'!T$1,'DB L1'!$C272:$U281,19,FALSE))</f>
        <v>#N/A</v>
      </c>
      <c r="U29" s="4" t="e">
        <f>IF(COUNTIF('DB L1'!$B272:$B281,'Résultat équipe'!U$1)=1,VLOOKUP(U$1,'DB L1'!$B272:$U281,19,FALSE),VLOOKUP('Résultat équipe'!U$1,'DB L1'!$C272:$U281,19,FALSE))</f>
        <v>#N/A</v>
      </c>
      <c r="W29" s="12">
        <v>28</v>
      </c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S29" s="12">
        <v>28</v>
      </c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</row>
    <row r="30" spans="1:65">
      <c r="A30" s="1">
        <v>29</v>
      </c>
      <c r="B30" s="4" t="e">
        <f>IF(COUNTIF('DB L1'!$B282:$B291,'Résultat équipe'!B$1)=1,VLOOKUP(B$1,'DB L1'!$B282:$U291,19,FALSE),VLOOKUP('Résultat équipe'!B$1,'DB L1'!$C282:$U291,19,FALSE))</f>
        <v>#N/A</v>
      </c>
      <c r="C30" s="4" t="e">
        <f>IF(COUNTIF('DB L1'!$B282:$B291,'Résultat équipe'!C$1)=1,VLOOKUP(C$1,'DB L1'!$B282:$U291,19,FALSE),VLOOKUP('Résultat équipe'!C$1,'DB L1'!$C282:$U291,19,FALSE))</f>
        <v>#N/A</v>
      </c>
      <c r="D30" s="4" t="e">
        <f>IF(COUNTIF('DB L1'!$B282:$B291,'Résultat équipe'!D$1)=1,VLOOKUP(D$1,'DB L1'!$B282:$U291,19,FALSE),VLOOKUP('Résultat équipe'!D$1,'DB L1'!$C282:$U291,19,FALSE))</f>
        <v>#N/A</v>
      </c>
      <c r="E30" s="4" t="e">
        <f>IF(COUNTIF('DB L1'!$B282:$B291,'Résultat équipe'!E$1)=1,VLOOKUP(E$1,'DB L1'!$B282:$U291,19,FALSE),VLOOKUP('Résultat équipe'!E$1,'DB L1'!$C282:$U291,19,FALSE))</f>
        <v>#N/A</v>
      </c>
      <c r="F30" s="4" t="e">
        <f>IF(COUNTIF('DB L1'!$B282:$B291,'Résultat équipe'!F$1)=1,VLOOKUP(F$1,'DB L1'!$B282:$U291,19,FALSE),VLOOKUP('Résultat équipe'!F$1,'DB L1'!$C282:$U291,19,FALSE))</f>
        <v>#N/A</v>
      </c>
      <c r="G30" s="4" t="e">
        <f>IF(COUNTIF('DB L1'!$B282:$B291,'Résultat équipe'!G$1)=1,VLOOKUP(G$1,'DB L1'!$B282:$U291,19,FALSE),VLOOKUP('Résultat équipe'!G$1,'DB L1'!$C282:$U291,19,FALSE))</f>
        <v>#N/A</v>
      </c>
      <c r="H30" s="4" t="e">
        <f>IF(COUNTIF('DB L1'!$B282:$B291,'Résultat équipe'!H$1)=1,VLOOKUP(H$1,'DB L1'!$B282:$U291,19,FALSE),VLOOKUP('Résultat équipe'!H$1,'DB L1'!$C282:$U291,19,FALSE))</f>
        <v>#N/A</v>
      </c>
      <c r="I30" s="4" t="e">
        <f>IF(COUNTIF('DB L1'!$B282:$B291,'Résultat équipe'!I$1)=1,VLOOKUP(I$1,'DB L1'!$B282:$U291,19,FALSE),VLOOKUP('Résultat équipe'!I$1,'DB L1'!$C282:$U291,19,FALSE))</f>
        <v>#N/A</v>
      </c>
      <c r="J30" s="4" t="e">
        <f>IF(COUNTIF('DB L1'!$B282:$B291,'Résultat équipe'!J$1)=1,VLOOKUP(J$1,'DB L1'!$B282:$U291,19,FALSE),VLOOKUP('Résultat équipe'!J$1,'DB L1'!$C282:$U291,19,FALSE))</f>
        <v>#N/A</v>
      </c>
      <c r="K30" s="4" t="e">
        <f>IF(COUNTIF('DB L1'!$B282:$B291,'Résultat équipe'!K$1)=1,VLOOKUP(K$1,'DB L1'!$B282:$U291,19,FALSE),VLOOKUP('Résultat équipe'!K$1,'DB L1'!$C282:$U291,19,FALSE))</f>
        <v>#N/A</v>
      </c>
      <c r="L30" s="4" t="e">
        <f>IF(COUNTIF('DB L1'!$B282:$B291,'Résultat équipe'!L$1)=1,VLOOKUP(L$1,'DB L1'!$B282:$U291,19,FALSE),VLOOKUP('Résultat équipe'!L$1,'DB L1'!$C282:$U291,19,FALSE))</f>
        <v>#N/A</v>
      </c>
      <c r="M30" s="4" t="e">
        <f>IF(COUNTIF('DB L1'!$B282:$B291,'Résultat équipe'!M$1)=1,VLOOKUP(M$1,'DB L1'!$B282:$U291,19,FALSE),VLOOKUP('Résultat équipe'!M$1,'DB L1'!$C282:$U291,19,FALSE))</f>
        <v>#N/A</v>
      </c>
      <c r="N30" s="4" t="e">
        <f>IF(COUNTIF('DB L1'!$B282:$B291,'Résultat équipe'!N$1)=1,VLOOKUP(N$1,'DB L1'!$B282:$U291,19,FALSE),VLOOKUP('Résultat équipe'!N$1,'DB L1'!$C282:$U291,19,FALSE))</f>
        <v>#N/A</v>
      </c>
      <c r="O30" s="4" t="e">
        <f>IF(COUNTIF('DB L1'!$B282:$B291,'Résultat équipe'!O$1)=1,VLOOKUP(O$1,'DB L1'!$B282:$U291,19,FALSE),VLOOKUP('Résultat équipe'!O$1,'DB L1'!$C282:$U291,19,FALSE))</f>
        <v>#N/A</v>
      </c>
      <c r="P30" s="4" t="e">
        <f>IF(COUNTIF('DB L1'!$B282:$B291,'Résultat équipe'!P$1)=1,VLOOKUP(P$1,'DB L1'!$B282:$U291,19,FALSE),VLOOKUP('Résultat équipe'!P$1,'DB L1'!$C282:$U291,19,FALSE))</f>
        <v>#N/A</v>
      </c>
      <c r="Q30" s="4" t="e">
        <f>IF(COUNTIF('DB L1'!$B282:$B291,'Résultat équipe'!Q$1)=1,VLOOKUP(Q$1,'DB L1'!$B282:$U291,19,FALSE),VLOOKUP('Résultat équipe'!Q$1,'DB L1'!$C282:$U291,19,FALSE))</f>
        <v>#N/A</v>
      </c>
      <c r="R30" s="4" t="e">
        <f>IF(COUNTIF('DB L1'!$B282:$B291,'Résultat équipe'!R$1)=1,VLOOKUP(R$1,'DB L1'!$B282:$U291,19,FALSE),VLOOKUP('Résultat équipe'!R$1,'DB L1'!$C282:$U291,19,FALSE))</f>
        <v>#N/A</v>
      </c>
      <c r="S30" s="4" t="e">
        <f>IF(COUNTIF('DB L1'!$B282:$B291,'Résultat équipe'!S$1)=1,VLOOKUP(S$1,'DB L1'!$B282:$U291,19,FALSE),VLOOKUP('Résultat équipe'!S$1,'DB L1'!$C282:$U291,19,FALSE))</f>
        <v>#N/A</v>
      </c>
      <c r="T30" s="4" t="e">
        <f>IF(COUNTIF('DB L1'!$B282:$B291,'Résultat équipe'!T$1)=1,VLOOKUP(T$1,'DB L1'!$B282:$U291,19,FALSE),VLOOKUP('Résultat équipe'!T$1,'DB L1'!$C282:$U291,19,FALSE))</f>
        <v>#N/A</v>
      </c>
      <c r="U30" s="4" t="e">
        <f>IF(COUNTIF('DB L1'!$B282:$B291,'Résultat équipe'!U$1)=1,VLOOKUP(U$1,'DB L1'!$B282:$U291,19,FALSE),VLOOKUP('Résultat équipe'!U$1,'DB L1'!$C282:$U291,19,FALSE))</f>
        <v>#N/A</v>
      </c>
      <c r="W30" s="12">
        <v>29</v>
      </c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S30" s="12">
        <v>29</v>
      </c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</row>
    <row r="31" spans="1:65">
      <c r="A31" s="1">
        <v>30</v>
      </c>
      <c r="B31" s="4" t="e">
        <f>IF(COUNTIF('DB L1'!$B292:$B301,'Résultat équipe'!B$1)=1,VLOOKUP(B$1,'DB L1'!$B292:$U301,19,FALSE),VLOOKUP('Résultat équipe'!B$1,'DB L1'!$C292:$U301,19,FALSE))</f>
        <v>#N/A</v>
      </c>
      <c r="C31" s="4" t="e">
        <f>IF(COUNTIF('DB L1'!$B292:$B301,'Résultat équipe'!C$1)=1,VLOOKUP(C$1,'DB L1'!$B292:$U301,19,FALSE),VLOOKUP('Résultat équipe'!C$1,'DB L1'!$C292:$U301,19,FALSE))</f>
        <v>#N/A</v>
      </c>
      <c r="D31" s="4" t="e">
        <f>IF(COUNTIF('DB L1'!$B292:$B301,'Résultat équipe'!D$1)=1,VLOOKUP(D$1,'DB L1'!$B292:$U301,19,FALSE),VLOOKUP('Résultat équipe'!D$1,'DB L1'!$C292:$U301,19,FALSE))</f>
        <v>#N/A</v>
      </c>
      <c r="E31" s="4" t="e">
        <f>IF(COUNTIF('DB L1'!$B292:$B301,'Résultat équipe'!E$1)=1,VLOOKUP(E$1,'DB L1'!$B292:$U301,19,FALSE),VLOOKUP('Résultat équipe'!E$1,'DB L1'!$C292:$U301,19,FALSE))</f>
        <v>#N/A</v>
      </c>
      <c r="F31" s="4" t="e">
        <f>IF(COUNTIF('DB L1'!$B292:$B301,'Résultat équipe'!F$1)=1,VLOOKUP(F$1,'DB L1'!$B292:$U301,19,FALSE),VLOOKUP('Résultat équipe'!F$1,'DB L1'!$C292:$U301,19,FALSE))</f>
        <v>#N/A</v>
      </c>
      <c r="G31" s="4" t="e">
        <f>IF(COUNTIF('DB L1'!$B292:$B301,'Résultat équipe'!G$1)=1,VLOOKUP(G$1,'DB L1'!$B292:$U301,19,FALSE),VLOOKUP('Résultat équipe'!G$1,'DB L1'!$C292:$U301,19,FALSE))</f>
        <v>#N/A</v>
      </c>
      <c r="H31" s="4" t="e">
        <f>IF(COUNTIF('DB L1'!$B292:$B301,'Résultat équipe'!H$1)=1,VLOOKUP(H$1,'DB L1'!$B292:$U301,19,FALSE),VLOOKUP('Résultat équipe'!H$1,'DB L1'!$C292:$U301,19,FALSE))</f>
        <v>#N/A</v>
      </c>
      <c r="I31" s="4" t="e">
        <f>IF(COUNTIF('DB L1'!$B292:$B301,'Résultat équipe'!I$1)=1,VLOOKUP(I$1,'DB L1'!$B292:$U301,19,FALSE),VLOOKUP('Résultat équipe'!I$1,'DB L1'!$C292:$U301,19,FALSE))</f>
        <v>#N/A</v>
      </c>
      <c r="J31" s="4" t="e">
        <f>IF(COUNTIF('DB L1'!$B292:$B301,'Résultat équipe'!J$1)=1,VLOOKUP(J$1,'DB L1'!$B292:$U301,19,FALSE),VLOOKUP('Résultat équipe'!J$1,'DB L1'!$C292:$U301,19,FALSE))</f>
        <v>#N/A</v>
      </c>
      <c r="K31" s="4" t="e">
        <f>IF(COUNTIF('DB L1'!$B292:$B301,'Résultat équipe'!K$1)=1,VLOOKUP(K$1,'DB L1'!$B292:$U301,19,FALSE),VLOOKUP('Résultat équipe'!K$1,'DB L1'!$C292:$U301,19,FALSE))</f>
        <v>#N/A</v>
      </c>
      <c r="L31" s="4" t="e">
        <f>IF(COUNTIF('DB L1'!$B292:$B301,'Résultat équipe'!L$1)=1,VLOOKUP(L$1,'DB L1'!$B292:$U301,19,FALSE),VLOOKUP('Résultat équipe'!L$1,'DB L1'!$C292:$U301,19,FALSE))</f>
        <v>#N/A</v>
      </c>
      <c r="M31" s="4" t="e">
        <f>IF(COUNTIF('DB L1'!$B292:$B301,'Résultat équipe'!M$1)=1,VLOOKUP(M$1,'DB L1'!$B292:$U301,19,FALSE),VLOOKUP('Résultat équipe'!M$1,'DB L1'!$C292:$U301,19,FALSE))</f>
        <v>#N/A</v>
      </c>
      <c r="N31" s="4" t="e">
        <f>IF(COUNTIF('DB L1'!$B292:$B301,'Résultat équipe'!N$1)=1,VLOOKUP(N$1,'DB L1'!$B292:$U301,19,FALSE),VLOOKUP('Résultat équipe'!N$1,'DB L1'!$C292:$U301,19,FALSE))</f>
        <v>#N/A</v>
      </c>
      <c r="O31" s="4" t="e">
        <f>IF(COUNTIF('DB L1'!$B292:$B301,'Résultat équipe'!O$1)=1,VLOOKUP(O$1,'DB L1'!$B292:$U301,19,FALSE),VLOOKUP('Résultat équipe'!O$1,'DB L1'!$C292:$U301,19,FALSE))</f>
        <v>#N/A</v>
      </c>
      <c r="P31" s="4" t="e">
        <f>IF(COUNTIF('DB L1'!$B292:$B301,'Résultat équipe'!P$1)=1,VLOOKUP(P$1,'DB L1'!$B292:$U301,19,FALSE),VLOOKUP('Résultat équipe'!P$1,'DB L1'!$C292:$U301,19,FALSE))</f>
        <v>#N/A</v>
      </c>
      <c r="Q31" s="4" t="e">
        <f>IF(COUNTIF('DB L1'!$B292:$B301,'Résultat équipe'!Q$1)=1,VLOOKUP(Q$1,'DB L1'!$B292:$U301,19,FALSE),VLOOKUP('Résultat équipe'!Q$1,'DB L1'!$C292:$U301,19,FALSE))</f>
        <v>#N/A</v>
      </c>
      <c r="R31" s="4" t="e">
        <f>IF(COUNTIF('DB L1'!$B292:$B301,'Résultat équipe'!R$1)=1,VLOOKUP(R$1,'DB L1'!$B292:$U301,19,FALSE),VLOOKUP('Résultat équipe'!R$1,'DB L1'!$C292:$U301,19,FALSE))</f>
        <v>#N/A</v>
      </c>
      <c r="S31" s="4" t="e">
        <f>IF(COUNTIF('DB L1'!$B292:$B301,'Résultat équipe'!S$1)=1,VLOOKUP(S$1,'DB L1'!$B292:$U301,19,FALSE),VLOOKUP('Résultat équipe'!S$1,'DB L1'!$C292:$U301,19,FALSE))</f>
        <v>#N/A</v>
      </c>
      <c r="T31" s="4" t="e">
        <f>IF(COUNTIF('DB L1'!$B292:$B301,'Résultat équipe'!T$1)=1,VLOOKUP(T$1,'DB L1'!$B292:$U301,19,FALSE),VLOOKUP('Résultat équipe'!T$1,'DB L1'!$C292:$U301,19,FALSE))</f>
        <v>#N/A</v>
      </c>
      <c r="U31" s="4" t="e">
        <f>IF(COUNTIF('DB L1'!$B292:$B301,'Résultat équipe'!U$1)=1,VLOOKUP(U$1,'DB L1'!$B292:$U301,19,FALSE),VLOOKUP('Résultat équipe'!U$1,'DB L1'!$C292:$U301,19,FALSE))</f>
        <v>#N/A</v>
      </c>
      <c r="W31" s="12">
        <v>30</v>
      </c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S31" s="12">
        <v>30</v>
      </c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</row>
    <row r="32" spans="1:65">
      <c r="A32" s="1">
        <v>31</v>
      </c>
      <c r="B32" s="4" t="e">
        <f>IF(COUNTIF('DB L1'!$B302:$B311,'Résultat équipe'!B$1)=1,VLOOKUP(B$1,'DB L1'!$B302:$U311,19,FALSE),VLOOKUP('Résultat équipe'!B$1,'DB L1'!$C302:$U311,19,FALSE))</f>
        <v>#N/A</v>
      </c>
      <c r="C32" s="4" t="e">
        <f>IF(COUNTIF('DB L1'!$B302:$B311,'Résultat équipe'!C$1)=1,VLOOKUP(C$1,'DB L1'!$B302:$U311,19,FALSE),VLOOKUP('Résultat équipe'!C$1,'DB L1'!$C302:$U311,19,FALSE))</f>
        <v>#N/A</v>
      </c>
      <c r="D32" s="4" t="e">
        <f>IF(COUNTIF('DB L1'!$B302:$B311,'Résultat équipe'!D$1)=1,VLOOKUP(D$1,'DB L1'!$B302:$U311,19,FALSE),VLOOKUP('Résultat équipe'!D$1,'DB L1'!$C302:$U311,19,FALSE))</f>
        <v>#N/A</v>
      </c>
      <c r="E32" s="4" t="e">
        <f>IF(COUNTIF('DB L1'!$B302:$B311,'Résultat équipe'!E$1)=1,VLOOKUP(E$1,'DB L1'!$B302:$U311,19,FALSE),VLOOKUP('Résultat équipe'!E$1,'DB L1'!$C302:$U311,19,FALSE))</f>
        <v>#N/A</v>
      </c>
      <c r="F32" s="4" t="e">
        <f>IF(COUNTIF('DB L1'!$B302:$B311,'Résultat équipe'!F$1)=1,VLOOKUP(F$1,'DB L1'!$B302:$U311,19,FALSE),VLOOKUP('Résultat équipe'!F$1,'DB L1'!$C302:$U311,19,FALSE))</f>
        <v>#N/A</v>
      </c>
      <c r="G32" s="4" t="e">
        <f>IF(COUNTIF('DB L1'!$B302:$B311,'Résultat équipe'!G$1)=1,VLOOKUP(G$1,'DB L1'!$B302:$U311,19,FALSE),VLOOKUP('Résultat équipe'!G$1,'DB L1'!$C302:$U311,19,FALSE))</f>
        <v>#N/A</v>
      </c>
      <c r="H32" s="4" t="e">
        <f>IF(COUNTIF('DB L1'!$B302:$B311,'Résultat équipe'!H$1)=1,VLOOKUP(H$1,'DB L1'!$B302:$U311,19,FALSE),VLOOKUP('Résultat équipe'!H$1,'DB L1'!$C302:$U311,19,FALSE))</f>
        <v>#N/A</v>
      </c>
      <c r="I32" s="4" t="e">
        <f>IF(COUNTIF('DB L1'!$B302:$B311,'Résultat équipe'!I$1)=1,VLOOKUP(I$1,'DB L1'!$B302:$U311,19,FALSE),VLOOKUP('Résultat équipe'!I$1,'DB L1'!$C302:$U311,19,FALSE))</f>
        <v>#N/A</v>
      </c>
      <c r="J32" s="4" t="e">
        <f>IF(COUNTIF('DB L1'!$B302:$B311,'Résultat équipe'!J$1)=1,VLOOKUP(J$1,'DB L1'!$B302:$U311,19,FALSE),VLOOKUP('Résultat équipe'!J$1,'DB L1'!$C302:$U311,19,FALSE))</f>
        <v>#N/A</v>
      </c>
      <c r="K32" s="4" t="e">
        <f>IF(COUNTIF('DB L1'!$B302:$B311,'Résultat équipe'!K$1)=1,VLOOKUP(K$1,'DB L1'!$B302:$U311,19,FALSE),VLOOKUP('Résultat équipe'!K$1,'DB L1'!$C302:$U311,19,FALSE))</f>
        <v>#N/A</v>
      </c>
      <c r="L32" s="4" t="e">
        <f>IF(COUNTIF('DB L1'!$B302:$B311,'Résultat équipe'!L$1)=1,VLOOKUP(L$1,'DB L1'!$B302:$U311,19,FALSE),VLOOKUP('Résultat équipe'!L$1,'DB L1'!$C302:$U311,19,FALSE))</f>
        <v>#N/A</v>
      </c>
      <c r="M32" s="4" t="e">
        <f>IF(COUNTIF('DB L1'!$B302:$B311,'Résultat équipe'!M$1)=1,VLOOKUP(M$1,'DB L1'!$B302:$U311,19,FALSE),VLOOKUP('Résultat équipe'!M$1,'DB L1'!$C302:$U311,19,FALSE))</f>
        <v>#N/A</v>
      </c>
      <c r="N32" s="4" t="e">
        <f>IF(COUNTIF('DB L1'!$B302:$B311,'Résultat équipe'!N$1)=1,VLOOKUP(N$1,'DB L1'!$B302:$U311,19,FALSE),VLOOKUP('Résultat équipe'!N$1,'DB L1'!$C302:$U311,19,FALSE))</f>
        <v>#N/A</v>
      </c>
      <c r="O32" s="4" t="e">
        <f>IF(COUNTIF('DB L1'!$B302:$B311,'Résultat équipe'!O$1)=1,VLOOKUP(O$1,'DB L1'!$B302:$U311,19,FALSE),VLOOKUP('Résultat équipe'!O$1,'DB L1'!$C302:$U311,19,FALSE))</f>
        <v>#N/A</v>
      </c>
      <c r="P32" s="4" t="e">
        <f>IF(COUNTIF('DB L1'!$B302:$B311,'Résultat équipe'!P$1)=1,VLOOKUP(P$1,'DB L1'!$B302:$U311,19,FALSE),VLOOKUP('Résultat équipe'!P$1,'DB L1'!$C302:$U311,19,FALSE))</f>
        <v>#N/A</v>
      </c>
      <c r="Q32" s="4" t="e">
        <f>IF(COUNTIF('DB L1'!$B302:$B311,'Résultat équipe'!Q$1)=1,VLOOKUP(Q$1,'DB L1'!$B302:$U311,19,FALSE),VLOOKUP('Résultat équipe'!Q$1,'DB L1'!$C302:$U311,19,FALSE))</f>
        <v>#N/A</v>
      </c>
      <c r="R32" s="4" t="e">
        <f>IF(COUNTIF('DB L1'!$B302:$B311,'Résultat équipe'!R$1)=1,VLOOKUP(R$1,'DB L1'!$B302:$U311,19,FALSE),VLOOKUP('Résultat équipe'!R$1,'DB L1'!$C302:$U311,19,FALSE))</f>
        <v>#N/A</v>
      </c>
      <c r="S32" s="4" t="e">
        <f>IF(COUNTIF('DB L1'!$B302:$B311,'Résultat équipe'!S$1)=1,VLOOKUP(S$1,'DB L1'!$B302:$U311,19,FALSE),VLOOKUP('Résultat équipe'!S$1,'DB L1'!$C302:$U311,19,FALSE))</f>
        <v>#N/A</v>
      </c>
      <c r="T32" s="4" t="e">
        <f>IF(COUNTIF('DB L1'!$B302:$B311,'Résultat équipe'!T$1)=1,VLOOKUP(T$1,'DB L1'!$B302:$U311,19,FALSE),VLOOKUP('Résultat équipe'!T$1,'DB L1'!$C302:$U311,19,FALSE))</f>
        <v>#N/A</v>
      </c>
      <c r="U32" s="4" t="e">
        <f>IF(COUNTIF('DB L1'!$B302:$B311,'Résultat équipe'!U$1)=1,VLOOKUP(U$1,'DB L1'!$B302:$U311,19,FALSE),VLOOKUP('Résultat équipe'!U$1,'DB L1'!$C302:$U311,19,FALSE))</f>
        <v>#N/A</v>
      </c>
      <c r="W32" s="12">
        <v>31</v>
      </c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S32" s="12">
        <v>31</v>
      </c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</row>
    <row r="33" spans="1:65">
      <c r="A33" s="1">
        <v>32</v>
      </c>
      <c r="B33" s="4" t="e">
        <f>IF(COUNTIF('DB L1'!$B312:$B321,'Résultat équipe'!B$1)=1,VLOOKUP(B$1,'DB L1'!$B312:$U321,19,FALSE),VLOOKUP('Résultat équipe'!B$1,'DB L1'!$C312:$U321,19,FALSE))</f>
        <v>#N/A</v>
      </c>
      <c r="C33" s="4" t="e">
        <f>IF(COUNTIF('DB L1'!$B312:$B321,'Résultat équipe'!C$1)=1,VLOOKUP(C$1,'DB L1'!$B312:$U321,19,FALSE),VLOOKUP('Résultat équipe'!C$1,'DB L1'!$C312:$U321,19,FALSE))</f>
        <v>#N/A</v>
      </c>
      <c r="D33" s="4" t="e">
        <f>IF(COUNTIF('DB L1'!$B312:$B321,'Résultat équipe'!D$1)=1,VLOOKUP(D$1,'DB L1'!$B312:$U321,19,FALSE),VLOOKUP('Résultat équipe'!D$1,'DB L1'!$C312:$U321,19,FALSE))</f>
        <v>#N/A</v>
      </c>
      <c r="E33" s="4" t="e">
        <f>IF(COUNTIF('DB L1'!$B312:$B321,'Résultat équipe'!E$1)=1,VLOOKUP(E$1,'DB L1'!$B312:$U321,19,FALSE),VLOOKUP('Résultat équipe'!E$1,'DB L1'!$C312:$U321,19,FALSE))</f>
        <v>#N/A</v>
      </c>
      <c r="F33" s="4" t="e">
        <f>IF(COUNTIF('DB L1'!$B312:$B321,'Résultat équipe'!F$1)=1,VLOOKUP(F$1,'DB L1'!$B312:$U321,19,FALSE),VLOOKUP('Résultat équipe'!F$1,'DB L1'!$C312:$U321,19,FALSE))</f>
        <v>#N/A</v>
      </c>
      <c r="G33" s="4" t="e">
        <f>IF(COUNTIF('DB L1'!$B312:$B321,'Résultat équipe'!G$1)=1,VLOOKUP(G$1,'DB L1'!$B312:$U321,19,FALSE),VLOOKUP('Résultat équipe'!G$1,'DB L1'!$C312:$U321,19,FALSE))</f>
        <v>#N/A</v>
      </c>
      <c r="H33" s="4" t="e">
        <f>IF(COUNTIF('DB L1'!$B312:$B321,'Résultat équipe'!H$1)=1,VLOOKUP(H$1,'DB L1'!$B312:$U321,19,FALSE),VLOOKUP('Résultat équipe'!H$1,'DB L1'!$C312:$U321,19,FALSE))</f>
        <v>#N/A</v>
      </c>
      <c r="I33" s="4" t="e">
        <f>IF(COUNTIF('DB L1'!$B312:$B321,'Résultat équipe'!I$1)=1,VLOOKUP(I$1,'DB L1'!$B312:$U321,19,FALSE),VLOOKUP('Résultat équipe'!I$1,'DB L1'!$C312:$U321,19,FALSE))</f>
        <v>#N/A</v>
      </c>
      <c r="J33" s="4" t="e">
        <f>IF(COUNTIF('DB L1'!$B312:$B321,'Résultat équipe'!J$1)=1,VLOOKUP(J$1,'DB L1'!$B312:$U321,19,FALSE),VLOOKUP('Résultat équipe'!J$1,'DB L1'!$C312:$U321,19,FALSE))</f>
        <v>#N/A</v>
      </c>
      <c r="K33" s="4" t="e">
        <f>IF(COUNTIF('DB L1'!$B312:$B321,'Résultat équipe'!K$1)=1,VLOOKUP(K$1,'DB L1'!$B312:$U321,19,FALSE),VLOOKUP('Résultat équipe'!K$1,'DB L1'!$C312:$U321,19,FALSE))</f>
        <v>#N/A</v>
      </c>
      <c r="L33" s="4" t="e">
        <f>IF(COUNTIF('DB L1'!$B312:$B321,'Résultat équipe'!L$1)=1,VLOOKUP(L$1,'DB L1'!$B312:$U321,19,FALSE),VLOOKUP('Résultat équipe'!L$1,'DB L1'!$C312:$U321,19,FALSE))</f>
        <v>#N/A</v>
      </c>
      <c r="M33" s="4" t="e">
        <f>IF(COUNTIF('DB L1'!$B312:$B321,'Résultat équipe'!M$1)=1,VLOOKUP(M$1,'DB L1'!$B312:$U321,19,FALSE),VLOOKUP('Résultat équipe'!M$1,'DB L1'!$C312:$U321,19,FALSE))</f>
        <v>#N/A</v>
      </c>
      <c r="N33" s="4" t="e">
        <f>IF(COUNTIF('DB L1'!$B312:$B321,'Résultat équipe'!N$1)=1,VLOOKUP(N$1,'DB L1'!$B312:$U321,19,FALSE),VLOOKUP('Résultat équipe'!N$1,'DB L1'!$C312:$U321,19,FALSE))</f>
        <v>#N/A</v>
      </c>
      <c r="O33" s="4" t="e">
        <f>IF(COUNTIF('DB L1'!$B312:$B321,'Résultat équipe'!O$1)=1,VLOOKUP(O$1,'DB L1'!$B312:$U321,19,FALSE),VLOOKUP('Résultat équipe'!O$1,'DB L1'!$C312:$U321,19,FALSE))</f>
        <v>#N/A</v>
      </c>
      <c r="P33" s="4" t="e">
        <f>IF(COUNTIF('DB L1'!$B312:$B321,'Résultat équipe'!P$1)=1,VLOOKUP(P$1,'DB L1'!$B312:$U321,19,FALSE),VLOOKUP('Résultat équipe'!P$1,'DB L1'!$C312:$U321,19,FALSE))</f>
        <v>#N/A</v>
      </c>
      <c r="Q33" s="4" t="e">
        <f>IF(COUNTIF('DB L1'!$B312:$B321,'Résultat équipe'!Q$1)=1,VLOOKUP(Q$1,'DB L1'!$B312:$U321,19,FALSE),VLOOKUP('Résultat équipe'!Q$1,'DB L1'!$C312:$U321,19,FALSE))</f>
        <v>#N/A</v>
      </c>
      <c r="R33" s="4" t="e">
        <f>IF(COUNTIF('DB L1'!$B312:$B321,'Résultat équipe'!R$1)=1,VLOOKUP(R$1,'DB L1'!$B312:$U321,19,FALSE),VLOOKUP('Résultat équipe'!R$1,'DB L1'!$C312:$U321,19,FALSE))</f>
        <v>#N/A</v>
      </c>
      <c r="S33" s="4" t="e">
        <f>IF(COUNTIF('DB L1'!$B312:$B321,'Résultat équipe'!S$1)=1,VLOOKUP(S$1,'DB L1'!$B312:$U321,19,FALSE),VLOOKUP('Résultat équipe'!S$1,'DB L1'!$C312:$U321,19,FALSE))</f>
        <v>#N/A</v>
      </c>
      <c r="T33" s="4" t="e">
        <f>IF(COUNTIF('DB L1'!$B312:$B321,'Résultat équipe'!T$1)=1,VLOOKUP(T$1,'DB L1'!$B312:$U321,19,FALSE),VLOOKUP('Résultat équipe'!T$1,'DB L1'!$C312:$U321,19,FALSE))</f>
        <v>#N/A</v>
      </c>
      <c r="U33" s="4" t="e">
        <f>IF(COUNTIF('DB L1'!$B312:$B321,'Résultat équipe'!U$1)=1,VLOOKUP(U$1,'DB L1'!$B312:$U321,19,FALSE),VLOOKUP('Résultat équipe'!U$1,'DB L1'!$C312:$U321,19,FALSE))</f>
        <v>#N/A</v>
      </c>
      <c r="W33" s="12">
        <v>32</v>
      </c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S33" s="12">
        <v>32</v>
      </c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</row>
    <row r="34" spans="1:65">
      <c r="A34" s="1">
        <v>33</v>
      </c>
      <c r="B34" s="4" t="e">
        <f>IF(COUNTIF('DB L1'!$B322:$B331,'Résultat équipe'!B$1)=1,VLOOKUP(B$1,'DB L1'!$B322:$U331,19,FALSE),VLOOKUP('Résultat équipe'!B$1,'DB L1'!$C322:$U331,19,FALSE))</f>
        <v>#N/A</v>
      </c>
      <c r="C34" s="4" t="e">
        <f>IF(COUNTIF('DB L1'!$B322:$B331,'Résultat équipe'!C$1)=1,VLOOKUP(C$1,'DB L1'!$B322:$U331,19,FALSE),VLOOKUP('Résultat équipe'!C$1,'DB L1'!$C322:$U331,19,FALSE))</f>
        <v>#N/A</v>
      </c>
      <c r="D34" s="4" t="e">
        <f>IF(COUNTIF('DB L1'!$B322:$B331,'Résultat équipe'!D$1)=1,VLOOKUP(D$1,'DB L1'!$B322:$U331,19,FALSE),VLOOKUP('Résultat équipe'!D$1,'DB L1'!$C322:$U331,19,FALSE))</f>
        <v>#N/A</v>
      </c>
      <c r="E34" s="4" t="e">
        <f>IF(COUNTIF('DB L1'!$B322:$B331,'Résultat équipe'!E$1)=1,VLOOKUP(E$1,'DB L1'!$B322:$U331,19,FALSE),VLOOKUP('Résultat équipe'!E$1,'DB L1'!$C322:$U331,19,FALSE))</f>
        <v>#N/A</v>
      </c>
      <c r="F34" s="4" t="e">
        <f>IF(COUNTIF('DB L1'!$B322:$B331,'Résultat équipe'!F$1)=1,VLOOKUP(F$1,'DB L1'!$B322:$U331,19,FALSE),VLOOKUP('Résultat équipe'!F$1,'DB L1'!$C322:$U331,19,FALSE))</f>
        <v>#N/A</v>
      </c>
      <c r="G34" s="4" t="e">
        <f>IF(COUNTIF('DB L1'!$B322:$B331,'Résultat équipe'!G$1)=1,VLOOKUP(G$1,'DB L1'!$B322:$U331,19,FALSE),VLOOKUP('Résultat équipe'!G$1,'DB L1'!$C322:$U331,19,FALSE))</f>
        <v>#N/A</v>
      </c>
      <c r="H34" s="4" t="e">
        <f>IF(COUNTIF('DB L1'!$B322:$B331,'Résultat équipe'!H$1)=1,VLOOKUP(H$1,'DB L1'!$B322:$U331,19,FALSE),VLOOKUP('Résultat équipe'!H$1,'DB L1'!$C322:$U331,19,FALSE))</f>
        <v>#N/A</v>
      </c>
      <c r="I34" s="4" t="e">
        <f>IF(COUNTIF('DB L1'!$B322:$B331,'Résultat équipe'!I$1)=1,VLOOKUP(I$1,'DB L1'!$B322:$U331,19,FALSE),VLOOKUP('Résultat équipe'!I$1,'DB L1'!$C322:$U331,19,FALSE))</f>
        <v>#N/A</v>
      </c>
      <c r="J34" s="4" t="e">
        <f>IF(COUNTIF('DB L1'!$B322:$B331,'Résultat équipe'!J$1)=1,VLOOKUP(J$1,'DB L1'!$B322:$U331,19,FALSE),VLOOKUP('Résultat équipe'!J$1,'DB L1'!$C322:$U331,19,FALSE))</f>
        <v>#N/A</v>
      </c>
      <c r="K34" s="4" t="e">
        <f>IF(COUNTIF('DB L1'!$B322:$B331,'Résultat équipe'!K$1)=1,VLOOKUP(K$1,'DB L1'!$B322:$U331,19,FALSE),VLOOKUP('Résultat équipe'!K$1,'DB L1'!$C322:$U331,19,FALSE))</f>
        <v>#N/A</v>
      </c>
      <c r="L34" s="4" t="e">
        <f>IF(COUNTIF('DB L1'!$B322:$B331,'Résultat équipe'!L$1)=1,VLOOKUP(L$1,'DB L1'!$B322:$U331,19,FALSE),VLOOKUP('Résultat équipe'!L$1,'DB L1'!$C322:$U331,19,FALSE))</f>
        <v>#N/A</v>
      </c>
      <c r="M34" s="4" t="e">
        <f>IF(COUNTIF('DB L1'!$B322:$B331,'Résultat équipe'!M$1)=1,VLOOKUP(M$1,'DB L1'!$B322:$U331,19,FALSE),VLOOKUP('Résultat équipe'!M$1,'DB L1'!$C322:$U331,19,FALSE))</f>
        <v>#N/A</v>
      </c>
      <c r="N34" s="4" t="e">
        <f>IF(COUNTIF('DB L1'!$B322:$B331,'Résultat équipe'!N$1)=1,VLOOKUP(N$1,'DB L1'!$B322:$U331,19,FALSE),VLOOKUP('Résultat équipe'!N$1,'DB L1'!$C322:$U331,19,FALSE))</f>
        <v>#N/A</v>
      </c>
      <c r="O34" s="4" t="e">
        <f>IF(COUNTIF('DB L1'!$B322:$B331,'Résultat équipe'!O$1)=1,VLOOKUP(O$1,'DB L1'!$B322:$U331,19,FALSE),VLOOKUP('Résultat équipe'!O$1,'DB L1'!$C322:$U331,19,FALSE))</f>
        <v>#N/A</v>
      </c>
      <c r="P34" s="4" t="e">
        <f>IF(COUNTIF('DB L1'!$B322:$B331,'Résultat équipe'!P$1)=1,VLOOKUP(P$1,'DB L1'!$B322:$U331,19,FALSE),VLOOKUP('Résultat équipe'!P$1,'DB L1'!$C322:$U331,19,FALSE))</f>
        <v>#N/A</v>
      </c>
      <c r="Q34" s="4" t="e">
        <f>IF(COUNTIF('DB L1'!$B322:$B331,'Résultat équipe'!Q$1)=1,VLOOKUP(Q$1,'DB L1'!$B322:$U331,19,FALSE),VLOOKUP('Résultat équipe'!Q$1,'DB L1'!$C322:$U331,19,FALSE))</f>
        <v>#N/A</v>
      </c>
      <c r="R34" s="4" t="e">
        <f>IF(COUNTIF('DB L1'!$B322:$B331,'Résultat équipe'!R$1)=1,VLOOKUP(R$1,'DB L1'!$B322:$U331,19,FALSE),VLOOKUP('Résultat équipe'!R$1,'DB L1'!$C322:$U331,19,FALSE))</f>
        <v>#N/A</v>
      </c>
      <c r="S34" s="4" t="e">
        <f>IF(COUNTIF('DB L1'!$B322:$B331,'Résultat équipe'!S$1)=1,VLOOKUP(S$1,'DB L1'!$B322:$U331,19,FALSE),VLOOKUP('Résultat équipe'!S$1,'DB L1'!$C322:$U331,19,FALSE))</f>
        <v>#N/A</v>
      </c>
      <c r="T34" s="4" t="e">
        <f>IF(COUNTIF('DB L1'!$B322:$B331,'Résultat équipe'!T$1)=1,VLOOKUP(T$1,'DB L1'!$B322:$U331,19,FALSE),VLOOKUP('Résultat équipe'!T$1,'DB L1'!$C322:$U331,19,FALSE))</f>
        <v>#N/A</v>
      </c>
      <c r="U34" s="4" t="e">
        <f>IF(COUNTIF('DB L1'!$B322:$B331,'Résultat équipe'!U$1)=1,VLOOKUP(U$1,'DB L1'!$B322:$U331,19,FALSE),VLOOKUP('Résultat équipe'!U$1,'DB L1'!$C322:$U331,19,FALSE))</f>
        <v>#N/A</v>
      </c>
      <c r="W34" s="12">
        <v>33</v>
      </c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S34" s="12">
        <v>33</v>
      </c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</row>
    <row r="35" spans="1:65">
      <c r="A35" s="1">
        <v>34</v>
      </c>
      <c r="B35" s="4" t="e">
        <f>IF(COUNTIF('DB L1'!$B332:$B341,'Résultat équipe'!B$1)=1,VLOOKUP(B$1,'DB L1'!$B332:$U341,19,FALSE),VLOOKUP('Résultat équipe'!B$1,'DB L1'!$C331:$U342,19,FALSE))</f>
        <v>#N/A</v>
      </c>
      <c r="C35" s="4" t="e">
        <f>IF(COUNTIF('DB L1'!$B332:$B341,'Résultat équipe'!C$1)=1,VLOOKUP(C$1,'DB L1'!$B332:$U341,19,FALSE),VLOOKUP('Résultat équipe'!C$1,'DB L1'!$C331:$U342,19,FALSE))</f>
        <v>#N/A</v>
      </c>
      <c r="D35" s="4" t="e">
        <f>IF(COUNTIF('DB L1'!$B332:$B341,'Résultat équipe'!D$1)=1,VLOOKUP(D$1,'DB L1'!$B332:$U341,19,FALSE),VLOOKUP('Résultat équipe'!D$1,'DB L1'!$C331:$U342,19,FALSE))</f>
        <v>#N/A</v>
      </c>
      <c r="E35" s="4" t="e">
        <f>IF(COUNTIF('DB L1'!$B332:$B341,'Résultat équipe'!E$1)=1,VLOOKUP(E$1,'DB L1'!$B332:$U341,19,FALSE),VLOOKUP('Résultat équipe'!E$1,'DB L1'!$C331:$U342,19,FALSE))</f>
        <v>#N/A</v>
      </c>
      <c r="F35" s="4" t="e">
        <f>IF(COUNTIF('DB L1'!$B332:$B341,'Résultat équipe'!F$1)=1,VLOOKUP(F$1,'DB L1'!$B332:$U341,19,FALSE),VLOOKUP('Résultat équipe'!F$1,'DB L1'!$C331:$U342,19,FALSE))</f>
        <v>#N/A</v>
      </c>
      <c r="G35" s="4" t="e">
        <f>IF(COUNTIF('DB L1'!$B332:$B341,'Résultat équipe'!G$1)=1,VLOOKUP(G$1,'DB L1'!$B332:$U341,19,FALSE),VLOOKUP('Résultat équipe'!G$1,'DB L1'!$C331:$U342,19,FALSE))</f>
        <v>#N/A</v>
      </c>
      <c r="H35" s="4" t="e">
        <f>IF(COUNTIF('DB L1'!$B332:$B341,'Résultat équipe'!H$1)=1,VLOOKUP(H$1,'DB L1'!$B332:$U341,19,FALSE),VLOOKUP('Résultat équipe'!H$1,'DB L1'!$C331:$U342,19,FALSE))</f>
        <v>#N/A</v>
      </c>
      <c r="I35" s="4" t="e">
        <f>IF(COUNTIF('DB L1'!$B332:$B341,'Résultat équipe'!I$1)=1,VLOOKUP(I$1,'DB L1'!$B332:$U341,19,FALSE),VLOOKUP('Résultat équipe'!I$1,'DB L1'!$C331:$U342,19,FALSE))</f>
        <v>#N/A</v>
      </c>
      <c r="J35" s="4" t="e">
        <f>IF(COUNTIF('DB L1'!$B332:$B341,'Résultat équipe'!J$1)=1,VLOOKUP(J$1,'DB L1'!$B332:$U341,19,FALSE),VLOOKUP('Résultat équipe'!J$1,'DB L1'!$C331:$U342,19,FALSE))</f>
        <v>#N/A</v>
      </c>
      <c r="K35" s="4" t="e">
        <f>IF(COUNTIF('DB L1'!$B332:$B341,'Résultat équipe'!K$1)=1,VLOOKUP(K$1,'DB L1'!$B332:$U341,19,FALSE),VLOOKUP('Résultat équipe'!K$1,'DB L1'!$C331:$U342,19,FALSE))</f>
        <v>#N/A</v>
      </c>
      <c r="L35" s="4" t="e">
        <f>IF(COUNTIF('DB L1'!$B332:$B341,'Résultat équipe'!L$1)=1,VLOOKUP(L$1,'DB L1'!$B332:$U341,19,FALSE),VLOOKUP('Résultat équipe'!L$1,'DB L1'!$C331:$U342,19,FALSE))</f>
        <v>#N/A</v>
      </c>
      <c r="M35" s="4" t="e">
        <f>IF(COUNTIF('DB L1'!$B332:$B341,'Résultat équipe'!M$1)=1,VLOOKUP(M$1,'DB L1'!$B332:$U341,19,FALSE),VLOOKUP('Résultat équipe'!M$1,'DB L1'!$C331:$U342,19,FALSE))</f>
        <v>#N/A</v>
      </c>
      <c r="N35" s="4" t="e">
        <f>IF(COUNTIF('DB L1'!$B332:$B341,'Résultat équipe'!N$1)=1,VLOOKUP(N$1,'DB L1'!$B332:$U341,19,FALSE),VLOOKUP('Résultat équipe'!N$1,'DB L1'!$C331:$U342,19,FALSE))</f>
        <v>#N/A</v>
      </c>
      <c r="O35" s="4" t="e">
        <f>IF(COUNTIF('DB L1'!$B332:$B341,'Résultat équipe'!O$1)=1,VLOOKUP(O$1,'DB L1'!$B332:$U341,19,FALSE),VLOOKUP('Résultat équipe'!O$1,'DB L1'!$C331:$U342,19,FALSE))</f>
        <v>#N/A</v>
      </c>
      <c r="P35" s="4" t="e">
        <f>IF(COUNTIF('DB L1'!$B332:$B341,'Résultat équipe'!P$1)=1,VLOOKUP(P$1,'DB L1'!$B332:$U341,19,FALSE),VLOOKUP('Résultat équipe'!P$1,'DB L1'!$C331:$U342,19,FALSE))</f>
        <v>#N/A</v>
      </c>
      <c r="Q35" s="4" t="e">
        <f>IF(COUNTIF('DB L1'!$B332:$B341,'Résultat équipe'!Q$1)=1,VLOOKUP(Q$1,'DB L1'!$B332:$U341,19,FALSE),VLOOKUP('Résultat équipe'!Q$1,'DB L1'!$C331:$U342,19,FALSE))</f>
        <v>#N/A</v>
      </c>
      <c r="R35" s="4" t="e">
        <f>IF(COUNTIF('DB L1'!$B332:$B341,'Résultat équipe'!R$1)=1,VLOOKUP(R$1,'DB L1'!$B332:$U341,19,FALSE),VLOOKUP('Résultat équipe'!R$1,'DB L1'!$C331:$U342,19,FALSE))</f>
        <v>#N/A</v>
      </c>
      <c r="S35" s="4" t="e">
        <f>IF(COUNTIF('DB L1'!$B332:$B341,'Résultat équipe'!S$1)=1,VLOOKUP(S$1,'DB L1'!$B332:$U341,19,FALSE),VLOOKUP('Résultat équipe'!S$1,'DB L1'!$C331:$U342,19,FALSE))</f>
        <v>#N/A</v>
      </c>
      <c r="T35" s="4" t="e">
        <f>IF(COUNTIF('DB L1'!$B332:$B341,'Résultat équipe'!T$1)=1,VLOOKUP(T$1,'DB L1'!$B332:$U341,19,FALSE),VLOOKUP('Résultat équipe'!T$1,'DB L1'!$C331:$U342,19,FALSE))</f>
        <v>#N/A</v>
      </c>
      <c r="U35" s="4" t="e">
        <f>IF(COUNTIF('DB L1'!$B332:$B341,'Résultat équipe'!U$1)=1,VLOOKUP(U$1,'DB L1'!$B332:$U341,19,FALSE),VLOOKUP('Résultat équipe'!U$1,'DB L1'!$C331:$U342,19,FALSE))</f>
        <v>#N/A</v>
      </c>
      <c r="W35" s="12">
        <v>34</v>
      </c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S35" s="12">
        <v>34</v>
      </c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</row>
    <row r="36" spans="1:65">
      <c r="A36" s="1">
        <v>35</v>
      </c>
      <c r="B36" s="4" t="e">
        <f>IF(COUNTIF('DB L1'!$B342:$B351,'Résultat équipe'!B$1)=1,VLOOKUP(B$1,'DB L1'!$B342:$U351,19,FALSE),VLOOKUP('Résultat équipe'!B$1,'DB L1'!$C342:$U351,19,FALSE))</f>
        <v>#N/A</v>
      </c>
      <c r="C36" s="4" t="e">
        <f>IF(COUNTIF('DB L1'!$B342:$B351,'Résultat équipe'!C$1)=1,VLOOKUP(C$1,'DB L1'!$B342:$U351,19,FALSE),VLOOKUP('Résultat équipe'!C$1,'DB L1'!$C342:$U351,19,FALSE))</f>
        <v>#N/A</v>
      </c>
      <c r="D36" s="4" t="e">
        <f>IF(COUNTIF('DB L1'!$B342:$B351,'Résultat équipe'!D$1)=1,VLOOKUP(D$1,'DB L1'!$B342:$U351,19,FALSE),VLOOKUP('Résultat équipe'!D$1,'DB L1'!$C342:$U351,19,FALSE))</f>
        <v>#N/A</v>
      </c>
      <c r="E36" s="4" t="e">
        <f>IF(COUNTIF('DB L1'!$B342:$B351,'Résultat équipe'!E$1)=1,VLOOKUP(E$1,'DB L1'!$B342:$U351,19,FALSE),VLOOKUP('Résultat équipe'!E$1,'DB L1'!$C342:$U351,19,FALSE))</f>
        <v>#N/A</v>
      </c>
      <c r="F36" s="4" t="e">
        <f>IF(COUNTIF('DB L1'!$B342:$B351,'Résultat équipe'!F$1)=1,VLOOKUP(F$1,'DB L1'!$B342:$U351,19,FALSE),VLOOKUP('Résultat équipe'!F$1,'DB L1'!$C342:$U351,19,FALSE))</f>
        <v>#N/A</v>
      </c>
      <c r="G36" s="4" t="e">
        <f>IF(COUNTIF('DB L1'!$B342:$B351,'Résultat équipe'!G$1)=1,VLOOKUP(G$1,'DB L1'!$B342:$U351,19,FALSE),VLOOKUP('Résultat équipe'!G$1,'DB L1'!$C342:$U351,19,FALSE))</f>
        <v>#N/A</v>
      </c>
      <c r="H36" s="4" t="e">
        <f>IF(COUNTIF('DB L1'!$B342:$B351,'Résultat équipe'!H$1)=1,VLOOKUP(H$1,'DB L1'!$B342:$U351,19,FALSE),VLOOKUP('Résultat équipe'!H$1,'DB L1'!$C342:$U351,19,FALSE))</f>
        <v>#N/A</v>
      </c>
      <c r="I36" s="4" t="e">
        <f>IF(COUNTIF('DB L1'!$B342:$B351,'Résultat équipe'!I$1)=1,VLOOKUP(I$1,'DB L1'!$B342:$U351,19,FALSE),VLOOKUP('Résultat équipe'!I$1,'DB L1'!$C342:$U351,19,FALSE))</f>
        <v>#N/A</v>
      </c>
      <c r="J36" s="4" t="e">
        <f>IF(COUNTIF('DB L1'!$B342:$B351,'Résultat équipe'!J$1)=1,VLOOKUP(J$1,'DB L1'!$B342:$U351,19,FALSE),VLOOKUP('Résultat équipe'!J$1,'DB L1'!$C342:$U351,19,FALSE))</f>
        <v>#N/A</v>
      </c>
      <c r="K36" s="4" t="e">
        <f>IF(COUNTIF('DB L1'!$B342:$B351,'Résultat équipe'!K$1)=1,VLOOKUP(K$1,'DB L1'!$B342:$U351,19,FALSE),VLOOKUP('Résultat équipe'!K$1,'DB L1'!$C342:$U351,19,FALSE))</f>
        <v>#N/A</v>
      </c>
      <c r="L36" s="4" t="e">
        <f>IF(COUNTIF('DB L1'!$B342:$B351,'Résultat équipe'!L$1)=1,VLOOKUP(L$1,'DB L1'!$B342:$U351,19,FALSE),VLOOKUP('Résultat équipe'!L$1,'DB L1'!$C342:$U351,19,FALSE))</f>
        <v>#N/A</v>
      </c>
      <c r="M36" s="4" t="e">
        <f>IF(COUNTIF('DB L1'!$B342:$B351,'Résultat équipe'!M$1)=1,VLOOKUP(M$1,'DB L1'!$B342:$U351,19,FALSE),VLOOKUP('Résultat équipe'!M$1,'DB L1'!$C342:$U351,19,FALSE))</f>
        <v>#N/A</v>
      </c>
      <c r="N36" s="4" t="e">
        <f>IF(COUNTIF('DB L1'!$B342:$B351,'Résultat équipe'!N$1)=1,VLOOKUP(N$1,'DB L1'!$B342:$U351,19,FALSE),VLOOKUP('Résultat équipe'!N$1,'DB L1'!$C342:$U351,19,FALSE))</f>
        <v>#N/A</v>
      </c>
      <c r="O36" s="4" t="e">
        <f>IF(COUNTIF('DB L1'!$B342:$B351,'Résultat équipe'!O$1)=1,VLOOKUP(O$1,'DB L1'!$B342:$U351,19,FALSE),VLOOKUP('Résultat équipe'!O$1,'DB L1'!$C342:$U351,19,FALSE))</f>
        <v>#N/A</v>
      </c>
      <c r="P36" s="4" t="e">
        <f>IF(COUNTIF('DB L1'!$B342:$B351,'Résultat équipe'!P$1)=1,VLOOKUP(P$1,'DB L1'!$B342:$U351,19,FALSE),VLOOKUP('Résultat équipe'!P$1,'DB L1'!$C342:$U351,19,FALSE))</f>
        <v>#N/A</v>
      </c>
      <c r="Q36" s="4" t="e">
        <f>IF(COUNTIF('DB L1'!$B342:$B351,'Résultat équipe'!Q$1)=1,VLOOKUP(Q$1,'DB L1'!$B342:$U351,19,FALSE),VLOOKUP('Résultat équipe'!Q$1,'DB L1'!$C342:$U351,19,FALSE))</f>
        <v>#N/A</v>
      </c>
      <c r="R36" s="4" t="e">
        <f>IF(COUNTIF('DB L1'!$B342:$B351,'Résultat équipe'!R$1)=1,VLOOKUP(R$1,'DB L1'!$B342:$U351,19,FALSE),VLOOKUP('Résultat équipe'!R$1,'DB L1'!$C342:$U351,19,FALSE))</f>
        <v>#N/A</v>
      </c>
      <c r="S36" s="4" t="e">
        <f>IF(COUNTIF('DB L1'!$B342:$B351,'Résultat équipe'!S$1)=1,VLOOKUP(S$1,'DB L1'!$B342:$U351,19,FALSE),VLOOKUP('Résultat équipe'!S$1,'DB L1'!$C342:$U351,19,FALSE))</f>
        <v>#N/A</v>
      </c>
      <c r="T36" s="4" t="e">
        <f>IF(COUNTIF('DB L1'!$B342:$B351,'Résultat équipe'!T$1)=1,VLOOKUP(T$1,'DB L1'!$B342:$U351,19,FALSE),VLOOKUP('Résultat équipe'!T$1,'DB L1'!$C342:$U351,19,FALSE))</f>
        <v>#N/A</v>
      </c>
      <c r="U36" s="4" t="e">
        <f>IF(COUNTIF('DB L1'!$B342:$B351,'Résultat équipe'!U$1)=1,VLOOKUP(U$1,'DB L1'!$B342:$U351,19,FALSE),VLOOKUP('Résultat équipe'!U$1,'DB L1'!$C342:$U351,19,FALSE))</f>
        <v>#N/A</v>
      </c>
      <c r="W36" s="12">
        <v>35</v>
      </c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S36" s="12">
        <v>35</v>
      </c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</row>
    <row r="37" spans="1:65">
      <c r="A37" s="1">
        <v>36</v>
      </c>
      <c r="B37" s="4" t="e">
        <f>IF(COUNTIF('DB L1'!$B352:$B361,'Résultat équipe'!B$1)=1,VLOOKUP(B$1,'DB L1'!$B352:$U361,19,FALSE),VLOOKUP('Résultat équipe'!B$1,'DB L1'!$C352:$U361,19,FALSE))</f>
        <v>#N/A</v>
      </c>
      <c r="C37" s="4" t="e">
        <f>IF(COUNTIF('DB L1'!$B352:$B361,'Résultat équipe'!C$1)=1,VLOOKUP(C$1,'DB L1'!$B352:$U361,19,FALSE),VLOOKUP('Résultat équipe'!C$1,'DB L1'!$C352:$U361,19,FALSE))</f>
        <v>#N/A</v>
      </c>
      <c r="D37" s="4" t="e">
        <f>IF(COUNTIF('DB L1'!$B352:$B361,'Résultat équipe'!D$1)=1,VLOOKUP(D$1,'DB L1'!$B352:$U361,19,FALSE),VLOOKUP('Résultat équipe'!D$1,'DB L1'!$C352:$U361,19,FALSE))</f>
        <v>#N/A</v>
      </c>
      <c r="E37" s="4" t="e">
        <f>IF(COUNTIF('DB L1'!$B352:$B361,'Résultat équipe'!E$1)=1,VLOOKUP(E$1,'DB L1'!$B352:$U361,19,FALSE),VLOOKUP('Résultat équipe'!E$1,'DB L1'!$C352:$U361,19,FALSE))</f>
        <v>#N/A</v>
      </c>
      <c r="F37" s="4" t="e">
        <f>IF(COUNTIF('DB L1'!$B352:$B361,'Résultat équipe'!F$1)=1,VLOOKUP(F$1,'DB L1'!$B352:$U361,19,FALSE),VLOOKUP('Résultat équipe'!F$1,'DB L1'!$C352:$U361,19,FALSE))</f>
        <v>#N/A</v>
      </c>
      <c r="G37" s="4" t="e">
        <f>IF(COUNTIF('DB L1'!$B352:$B361,'Résultat équipe'!G$1)=1,VLOOKUP(G$1,'DB L1'!$B352:$U361,19,FALSE),VLOOKUP('Résultat équipe'!G$1,'DB L1'!$C352:$U361,19,FALSE))</f>
        <v>#N/A</v>
      </c>
      <c r="H37" s="4" t="e">
        <f>IF(COUNTIF('DB L1'!$B352:$B361,'Résultat équipe'!H$1)=1,VLOOKUP(H$1,'DB L1'!$B352:$U361,19,FALSE),VLOOKUP('Résultat équipe'!H$1,'DB L1'!$C352:$U361,19,FALSE))</f>
        <v>#N/A</v>
      </c>
      <c r="I37" s="4" t="e">
        <f>IF(COUNTIF('DB L1'!$B352:$B361,'Résultat équipe'!I$1)=1,VLOOKUP(I$1,'DB L1'!$B352:$U361,19,FALSE),VLOOKUP('Résultat équipe'!I$1,'DB L1'!$C352:$U361,19,FALSE))</f>
        <v>#N/A</v>
      </c>
      <c r="J37" s="4" t="e">
        <f>IF(COUNTIF('DB L1'!$B352:$B361,'Résultat équipe'!J$1)=1,VLOOKUP(J$1,'DB L1'!$B352:$U361,19,FALSE),VLOOKUP('Résultat équipe'!J$1,'DB L1'!$C352:$U361,19,FALSE))</f>
        <v>#N/A</v>
      </c>
      <c r="K37" s="4" t="e">
        <f>IF(COUNTIF('DB L1'!$B352:$B361,'Résultat équipe'!K$1)=1,VLOOKUP(K$1,'DB L1'!$B352:$U361,19,FALSE),VLOOKUP('Résultat équipe'!K$1,'DB L1'!$C352:$U361,19,FALSE))</f>
        <v>#N/A</v>
      </c>
      <c r="L37" s="4" t="e">
        <f>IF(COUNTIF('DB L1'!$B352:$B361,'Résultat équipe'!L$1)=1,VLOOKUP(L$1,'DB L1'!$B352:$U361,19,FALSE),VLOOKUP('Résultat équipe'!L$1,'DB L1'!$C352:$U361,19,FALSE))</f>
        <v>#N/A</v>
      </c>
      <c r="M37" s="4" t="e">
        <f>IF(COUNTIF('DB L1'!$B352:$B361,'Résultat équipe'!M$1)=1,VLOOKUP(M$1,'DB L1'!$B352:$U361,19,FALSE),VLOOKUP('Résultat équipe'!M$1,'DB L1'!$C352:$U361,19,FALSE))</f>
        <v>#N/A</v>
      </c>
      <c r="N37" s="4" t="e">
        <f>IF(COUNTIF('DB L1'!$B352:$B361,'Résultat équipe'!N$1)=1,VLOOKUP(N$1,'DB L1'!$B352:$U361,19,FALSE),VLOOKUP('Résultat équipe'!N$1,'DB L1'!$C352:$U361,19,FALSE))</f>
        <v>#N/A</v>
      </c>
      <c r="O37" s="4" t="e">
        <f>IF(COUNTIF('DB L1'!$B352:$B361,'Résultat équipe'!O$1)=1,VLOOKUP(O$1,'DB L1'!$B352:$U361,19,FALSE),VLOOKUP('Résultat équipe'!O$1,'DB L1'!$C352:$U361,19,FALSE))</f>
        <v>#N/A</v>
      </c>
      <c r="P37" s="4" t="e">
        <f>IF(COUNTIF('DB L1'!$B352:$B361,'Résultat équipe'!P$1)=1,VLOOKUP(P$1,'DB L1'!$B352:$U361,19,FALSE),VLOOKUP('Résultat équipe'!P$1,'DB L1'!$C352:$U361,19,FALSE))</f>
        <v>#N/A</v>
      </c>
      <c r="Q37" s="4" t="e">
        <f>IF(COUNTIF('DB L1'!$B352:$B361,'Résultat équipe'!Q$1)=1,VLOOKUP(Q$1,'DB L1'!$B352:$U361,19,FALSE),VLOOKUP('Résultat équipe'!Q$1,'DB L1'!$C352:$U361,19,FALSE))</f>
        <v>#N/A</v>
      </c>
      <c r="R37" s="4" t="e">
        <f>IF(COUNTIF('DB L1'!$B352:$B361,'Résultat équipe'!R$1)=1,VLOOKUP(R$1,'DB L1'!$B352:$U361,19,FALSE),VLOOKUP('Résultat équipe'!R$1,'DB L1'!$C352:$U361,19,FALSE))</f>
        <v>#N/A</v>
      </c>
      <c r="S37" s="4" t="e">
        <f>IF(COUNTIF('DB L1'!$B352:$B361,'Résultat équipe'!S$1)=1,VLOOKUP(S$1,'DB L1'!$B352:$U361,19,FALSE),VLOOKUP('Résultat équipe'!S$1,'DB L1'!$C352:$U361,19,FALSE))</f>
        <v>#N/A</v>
      </c>
      <c r="T37" s="4" t="e">
        <f>IF(COUNTIF('DB L1'!$B352:$B361,'Résultat équipe'!T$1)=1,VLOOKUP(T$1,'DB L1'!$B352:$U361,19,FALSE),VLOOKUP('Résultat équipe'!T$1,'DB L1'!$C352:$U361,19,FALSE))</f>
        <v>#N/A</v>
      </c>
      <c r="U37" s="4" t="e">
        <f>IF(COUNTIF('DB L1'!$B352:$B361,'Résultat équipe'!U$1)=1,VLOOKUP(U$1,'DB L1'!$B352:$U361,19,FALSE),VLOOKUP('Résultat équipe'!U$1,'DB L1'!$C352:$U361,19,FALSE))</f>
        <v>#N/A</v>
      </c>
      <c r="W37" s="12">
        <v>36</v>
      </c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S37" s="12">
        <v>36</v>
      </c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</row>
    <row r="38" spans="1:65">
      <c r="A38" s="1">
        <v>37</v>
      </c>
      <c r="B38" s="4" t="e">
        <f>IF(COUNTIF('DB L1'!$B362:$B371,'Résultat équipe'!B$1)=1,VLOOKUP(B$1,'DB L1'!$B362:$U371,19,FALSE),VLOOKUP('Résultat équipe'!B$1,'DB L1'!$C362:$U371,19,FALSE))</f>
        <v>#N/A</v>
      </c>
      <c r="C38" s="4" t="e">
        <f>IF(COUNTIF('DB L1'!$B362:$B371,'Résultat équipe'!C$1)=1,VLOOKUP(C$1,'DB L1'!$B362:$U371,19,FALSE),VLOOKUP('Résultat équipe'!C$1,'DB L1'!$C362:$U371,19,FALSE))</f>
        <v>#N/A</v>
      </c>
      <c r="D38" s="4" t="e">
        <f>IF(COUNTIF('DB L1'!$B362:$B371,'Résultat équipe'!D$1)=1,VLOOKUP(D$1,'DB L1'!$B362:$U371,19,FALSE),VLOOKUP('Résultat équipe'!D$1,'DB L1'!$C362:$U371,19,FALSE))</f>
        <v>#N/A</v>
      </c>
      <c r="E38" s="4" t="e">
        <f>IF(COUNTIF('DB L1'!$B362:$B371,'Résultat équipe'!E$1)=1,VLOOKUP(E$1,'DB L1'!$B362:$U371,19,FALSE),VLOOKUP('Résultat équipe'!E$1,'DB L1'!$C362:$U371,19,FALSE))</f>
        <v>#N/A</v>
      </c>
      <c r="F38" s="4" t="e">
        <f>IF(COUNTIF('DB L1'!$B362:$B371,'Résultat équipe'!F$1)=1,VLOOKUP(F$1,'DB L1'!$B362:$U371,19,FALSE),VLOOKUP('Résultat équipe'!F$1,'DB L1'!$C362:$U371,19,FALSE))</f>
        <v>#N/A</v>
      </c>
      <c r="G38" s="4" t="e">
        <f>IF(COUNTIF('DB L1'!$B362:$B371,'Résultat équipe'!G$1)=1,VLOOKUP(G$1,'DB L1'!$B362:$U371,19,FALSE),VLOOKUP('Résultat équipe'!G$1,'DB L1'!$C362:$U371,19,FALSE))</f>
        <v>#N/A</v>
      </c>
      <c r="H38" s="4" t="e">
        <f>IF(COUNTIF('DB L1'!$B362:$B371,'Résultat équipe'!H$1)=1,VLOOKUP(H$1,'DB L1'!$B362:$U371,19,FALSE),VLOOKUP('Résultat équipe'!H$1,'DB L1'!$C362:$U371,19,FALSE))</f>
        <v>#N/A</v>
      </c>
      <c r="I38" s="4" t="e">
        <f>IF(COUNTIF('DB L1'!$B362:$B371,'Résultat équipe'!I$1)=1,VLOOKUP(I$1,'DB L1'!$B362:$U371,19,FALSE),VLOOKUP('Résultat équipe'!I$1,'DB L1'!$C362:$U371,19,FALSE))</f>
        <v>#N/A</v>
      </c>
      <c r="J38" s="4" t="e">
        <f>IF(COUNTIF('DB L1'!$B362:$B371,'Résultat équipe'!J$1)=1,VLOOKUP(J$1,'DB L1'!$B362:$U371,19,FALSE),VLOOKUP('Résultat équipe'!J$1,'DB L1'!$C362:$U371,19,FALSE))</f>
        <v>#N/A</v>
      </c>
      <c r="K38" s="4" t="e">
        <f>IF(COUNTIF('DB L1'!$B362:$B371,'Résultat équipe'!K$1)=1,VLOOKUP(K$1,'DB L1'!$B362:$U371,19,FALSE),VLOOKUP('Résultat équipe'!K$1,'DB L1'!$C362:$U371,19,FALSE))</f>
        <v>#N/A</v>
      </c>
      <c r="L38" s="4" t="e">
        <f>IF(COUNTIF('DB L1'!$B362:$B371,'Résultat équipe'!L$1)=1,VLOOKUP(L$1,'DB L1'!$B362:$U371,19,FALSE),VLOOKUP('Résultat équipe'!L$1,'DB L1'!$C362:$U371,19,FALSE))</f>
        <v>#N/A</v>
      </c>
      <c r="M38" s="4" t="e">
        <f>IF(COUNTIF('DB L1'!$B362:$B371,'Résultat équipe'!M$1)=1,VLOOKUP(M$1,'DB L1'!$B362:$U371,19,FALSE),VLOOKUP('Résultat équipe'!M$1,'DB L1'!$C362:$U371,19,FALSE))</f>
        <v>#N/A</v>
      </c>
      <c r="N38" s="4" t="e">
        <f>IF(COUNTIF('DB L1'!$B362:$B371,'Résultat équipe'!N$1)=1,VLOOKUP(N$1,'DB L1'!$B362:$U371,19,FALSE),VLOOKUP('Résultat équipe'!N$1,'DB L1'!$C362:$U371,19,FALSE))</f>
        <v>#N/A</v>
      </c>
      <c r="O38" s="4" t="e">
        <f>IF(COUNTIF('DB L1'!$B362:$B371,'Résultat équipe'!O$1)=1,VLOOKUP(O$1,'DB L1'!$B362:$U371,19,FALSE),VLOOKUP('Résultat équipe'!O$1,'DB L1'!$C362:$U371,19,FALSE))</f>
        <v>#N/A</v>
      </c>
      <c r="P38" s="4" t="e">
        <f>IF(COUNTIF('DB L1'!$B362:$B371,'Résultat équipe'!P$1)=1,VLOOKUP(P$1,'DB L1'!$B362:$U371,19,FALSE),VLOOKUP('Résultat équipe'!P$1,'DB L1'!$C362:$U371,19,FALSE))</f>
        <v>#N/A</v>
      </c>
      <c r="Q38" s="4" t="e">
        <f>IF(COUNTIF('DB L1'!$B362:$B371,'Résultat équipe'!Q$1)=1,VLOOKUP(Q$1,'DB L1'!$B362:$U371,19,FALSE),VLOOKUP('Résultat équipe'!Q$1,'DB L1'!$C362:$U371,19,FALSE))</f>
        <v>#N/A</v>
      </c>
      <c r="R38" s="4" t="e">
        <f>IF(COUNTIF('DB L1'!$B362:$B371,'Résultat équipe'!R$1)=1,VLOOKUP(R$1,'DB L1'!$B362:$U371,19,FALSE),VLOOKUP('Résultat équipe'!R$1,'DB L1'!$C362:$U371,19,FALSE))</f>
        <v>#N/A</v>
      </c>
      <c r="S38" s="4" t="e">
        <f>IF(COUNTIF('DB L1'!$B362:$B371,'Résultat équipe'!S$1)=1,VLOOKUP(S$1,'DB L1'!$B362:$U371,19,FALSE),VLOOKUP('Résultat équipe'!S$1,'DB L1'!$C362:$U371,19,FALSE))</f>
        <v>#N/A</v>
      </c>
      <c r="T38" s="4" t="e">
        <f>IF(COUNTIF('DB L1'!$B362:$B371,'Résultat équipe'!T$1)=1,VLOOKUP(T$1,'DB L1'!$B362:$U371,19,FALSE),VLOOKUP('Résultat équipe'!T$1,'DB L1'!$C362:$U371,19,FALSE))</f>
        <v>#N/A</v>
      </c>
      <c r="U38" s="4" t="e">
        <f>IF(COUNTIF('DB L1'!$B362:$B371,'Résultat équipe'!U$1)=1,VLOOKUP(U$1,'DB L1'!$B362:$U371,19,FALSE),VLOOKUP('Résultat équipe'!U$1,'DB L1'!$C362:$U371,19,FALSE))</f>
        <v>#N/A</v>
      </c>
      <c r="W38" s="12">
        <v>37</v>
      </c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S38" s="12">
        <v>37</v>
      </c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</row>
    <row r="39" spans="1:65">
      <c r="A39" s="1">
        <v>38</v>
      </c>
      <c r="B39" s="4" t="e">
        <f>IF(COUNTIF('DB L1'!$B372:$B381,'Résultat équipe'!B$1)=1,VLOOKUP(B$1,'DB L1'!$B372:$U381,19,FALSE),VLOOKUP('Résultat équipe'!B$1,'DB L1'!$C372:$U381,19,FALSE))</f>
        <v>#N/A</v>
      </c>
      <c r="C39" s="4" t="e">
        <f>IF(COUNTIF('DB L1'!$B372:$B381,'Résultat équipe'!C$1)=1,VLOOKUP(C$1,'DB L1'!$B372:$U381,19,FALSE),VLOOKUP('Résultat équipe'!C$1,'DB L1'!$C372:$U381,19,FALSE))</f>
        <v>#N/A</v>
      </c>
      <c r="D39" s="4" t="e">
        <f>IF(COUNTIF('DB L1'!$B372:$B381,'Résultat équipe'!D$1)=1,VLOOKUP(D$1,'DB L1'!$B372:$U381,19,FALSE),VLOOKUP('Résultat équipe'!D$1,'DB L1'!$C372:$U381,19,FALSE))</f>
        <v>#N/A</v>
      </c>
      <c r="E39" s="4" t="e">
        <f>IF(COUNTIF('DB L1'!$B372:$B381,'Résultat équipe'!E$1)=1,VLOOKUP(E$1,'DB L1'!$B372:$U381,19,FALSE),VLOOKUP('Résultat équipe'!E$1,'DB L1'!$C372:$U381,19,FALSE))</f>
        <v>#N/A</v>
      </c>
      <c r="F39" s="4" t="e">
        <f>IF(COUNTIF('DB L1'!$B372:$B381,'Résultat équipe'!F$1)=1,VLOOKUP(F$1,'DB L1'!$B372:$U381,19,FALSE),VLOOKUP('Résultat équipe'!F$1,'DB L1'!$C372:$U381,19,FALSE))</f>
        <v>#N/A</v>
      </c>
      <c r="G39" s="4" t="e">
        <f>IF(COUNTIF('DB L1'!$B372:$B381,'Résultat équipe'!G$1)=1,VLOOKUP(G$1,'DB L1'!$B372:$U381,19,FALSE),VLOOKUP('Résultat équipe'!G$1,'DB L1'!$C372:$U381,19,FALSE))</f>
        <v>#N/A</v>
      </c>
      <c r="H39" s="4" t="e">
        <f>IF(COUNTIF('DB L1'!$B372:$B381,'Résultat équipe'!H$1)=1,VLOOKUP(H$1,'DB L1'!$B372:$U381,19,FALSE),VLOOKUP('Résultat équipe'!H$1,'DB L1'!$C372:$U381,19,FALSE))</f>
        <v>#N/A</v>
      </c>
      <c r="I39" s="4" t="e">
        <f>IF(COUNTIF('DB L1'!$B372:$B381,'Résultat équipe'!I$1)=1,VLOOKUP(I$1,'DB L1'!$B372:$U381,19,FALSE),VLOOKUP('Résultat équipe'!I$1,'DB L1'!$C372:$U381,19,FALSE))</f>
        <v>#N/A</v>
      </c>
      <c r="J39" s="4" t="e">
        <f>IF(COUNTIF('DB L1'!$B372:$B381,'Résultat équipe'!J$1)=1,VLOOKUP(J$1,'DB L1'!$B372:$U381,19,FALSE),VLOOKUP('Résultat équipe'!J$1,'DB L1'!$C372:$U381,19,FALSE))</f>
        <v>#N/A</v>
      </c>
      <c r="K39" s="4" t="e">
        <f>IF(COUNTIF('DB L1'!$B372:$B381,'Résultat équipe'!K$1)=1,VLOOKUP(K$1,'DB L1'!$B372:$U381,19,FALSE),VLOOKUP('Résultat équipe'!K$1,'DB L1'!$C372:$U381,19,FALSE))</f>
        <v>#N/A</v>
      </c>
      <c r="L39" s="4" t="e">
        <f>IF(COUNTIF('DB L1'!$B372:$B381,'Résultat équipe'!L$1)=1,VLOOKUP(L$1,'DB L1'!$B372:$U381,19,FALSE),VLOOKUP('Résultat équipe'!L$1,'DB L1'!$C372:$U381,19,FALSE))</f>
        <v>#N/A</v>
      </c>
      <c r="M39" s="4" t="e">
        <f>IF(COUNTIF('DB L1'!$B372:$B381,'Résultat équipe'!M$1)=1,VLOOKUP(M$1,'DB L1'!$B372:$U381,19,FALSE),VLOOKUP('Résultat équipe'!M$1,'DB L1'!$C372:$U381,19,FALSE))</f>
        <v>#N/A</v>
      </c>
      <c r="N39" s="4" t="e">
        <f>IF(COUNTIF('DB L1'!$B372:$B381,'Résultat équipe'!N$1)=1,VLOOKUP(N$1,'DB L1'!$B372:$U381,19,FALSE),VLOOKUP('Résultat équipe'!N$1,'DB L1'!$C372:$U381,19,FALSE))</f>
        <v>#N/A</v>
      </c>
      <c r="O39" s="4" t="e">
        <f>IF(COUNTIF('DB L1'!$B372:$B381,'Résultat équipe'!O$1)=1,VLOOKUP(O$1,'DB L1'!$B372:$U381,19,FALSE),VLOOKUP('Résultat équipe'!O$1,'DB L1'!$C372:$U381,19,FALSE))</f>
        <v>#N/A</v>
      </c>
      <c r="P39" s="4" t="e">
        <f>IF(COUNTIF('DB L1'!$B372:$B381,'Résultat équipe'!P$1)=1,VLOOKUP(P$1,'DB L1'!$B372:$U381,19,FALSE),VLOOKUP('Résultat équipe'!P$1,'DB L1'!$C372:$U381,19,FALSE))</f>
        <v>#N/A</v>
      </c>
      <c r="Q39" s="4" t="e">
        <f>IF(COUNTIF('DB L1'!$B372:$B381,'Résultat équipe'!Q$1)=1,VLOOKUP(Q$1,'DB L1'!$B372:$U381,19,FALSE),VLOOKUP('Résultat équipe'!Q$1,'DB L1'!$C372:$U381,19,FALSE))</f>
        <v>#N/A</v>
      </c>
      <c r="R39" s="4" t="e">
        <f>IF(COUNTIF('DB L1'!$B372:$B381,'Résultat équipe'!R$1)=1,VLOOKUP(R$1,'DB L1'!$B372:$U381,19,FALSE),VLOOKUP('Résultat équipe'!R$1,'DB L1'!$C372:$U381,19,FALSE))</f>
        <v>#N/A</v>
      </c>
      <c r="S39" s="4" t="e">
        <f>IF(COUNTIF('DB L1'!$B372:$B381,'Résultat équipe'!S$1)=1,VLOOKUP(S$1,'DB L1'!$B372:$U381,19,FALSE),VLOOKUP('Résultat équipe'!S$1,'DB L1'!$C372:$U381,19,FALSE))</f>
        <v>#N/A</v>
      </c>
      <c r="T39" s="4" t="e">
        <f>IF(COUNTIF('DB L1'!$B372:$B381,'Résultat équipe'!T$1)=1,VLOOKUP(T$1,'DB L1'!$B372:$U381,19,FALSE),VLOOKUP('Résultat équipe'!T$1,'DB L1'!$C372:$U381,19,FALSE))</f>
        <v>#N/A</v>
      </c>
      <c r="U39" s="4" t="e">
        <f>IF(COUNTIF('DB L1'!$B372:$B381,'Résultat équipe'!U$1)=1,VLOOKUP(U$1,'DB L1'!$B372:$U381,19,FALSE),VLOOKUP('Résultat équipe'!U$1,'DB L1'!$C372:$U381,19,FALSE))</f>
        <v>#N/A</v>
      </c>
      <c r="W39" s="12">
        <v>38</v>
      </c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S39" s="12">
        <v>38</v>
      </c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</row>
    <row r="44" spans="1:65">
      <c r="A44" s="1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CJ44"/>
  <sheetViews>
    <sheetView topLeftCell="AS1" zoomScale="70" zoomScaleNormal="70" workbookViewId="0">
      <selection activeCell="CA10" sqref="CA10"/>
    </sheetView>
  </sheetViews>
  <sheetFormatPr baseColWidth="10" defaultColWidth="11.5703125" defaultRowHeight="15"/>
  <cols>
    <col min="1" max="1" width="8.5703125" bestFit="1" customWidth="1"/>
    <col min="2" max="2" width="8.28515625" customWidth="1"/>
    <col min="3" max="3" width="8.140625" bestFit="1" customWidth="1"/>
    <col min="4" max="4" width="10.28515625" bestFit="1" customWidth="1"/>
    <col min="5" max="6" width="8.140625" bestFit="1" customWidth="1"/>
    <col min="7" max="7" width="11.140625" bestFit="1" customWidth="1"/>
    <col min="8" max="9" width="8.140625" bestFit="1" customWidth="1"/>
    <col min="10" max="10" width="9.5703125" bestFit="1" customWidth="1"/>
    <col min="11" max="11" width="9.140625" bestFit="1" customWidth="1"/>
    <col min="13" max="17" width="8.140625" bestFit="1" customWidth="1"/>
    <col min="18" max="18" width="8.7109375" bestFit="1" customWidth="1"/>
    <col min="19" max="19" width="13.85546875" bestFit="1" customWidth="1"/>
    <col min="20" max="20" width="11.7109375" bestFit="1" customWidth="1"/>
    <col min="21" max="21" width="10.140625" bestFit="1" customWidth="1"/>
    <col min="23" max="23" width="14.42578125" bestFit="1" customWidth="1"/>
    <col min="24" max="24" width="8.28515625" style="9" bestFit="1" customWidth="1"/>
    <col min="25" max="25" width="8.140625" style="9" bestFit="1" customWidth="1"/>
    <col min="26" max="26" width="10.28515625" style="9" bestFit="1" customWidth="1"/>
    <col min="27" max="27" width="6.42578125" style="9" bestFit="1" customWidth="1"/>
    <col min="28" max="28" width="6" style="9" bestFit="1" customWidth="1"/>
    <col min="29" max="29" width="11.140625" style="9" bestFit="1" customWidth="1"/>
    <col min="30" max="30" width="5" style="9" bestFit="1" customWidth="1"/>
    <col min="31" max="31" width="6" style="9" bestFit="1" customWidth="1"/>
    <col min="32" max="32" width="9.5703125" style="9" bestFit="1" customWidth="1"/>
    <col min="33" max="33" width="9.140625" style="9" bestFit="1" customWidth="1"/>
    <col min="34" max="34" width="11.5703125" style="9" bestFit="1" customWidth="1"/>
    <col min="35" max="35" width="8.140625" style="9" bestFit="1" customWidth="1"/>
    <col min="36" max="36" width="5.7109375" style="9" bestFit="1" customWidth="1"/>
    <col min="37" max="37" width="7.140625" style="9" bestFit="1" customWidth="1"/>
    <col min="38" max="38" width="5.85546875" style="9" bestFit="1" customWidth="1"/>
    <col min="39" max="39" width="7.140625" style="9" bestFit="1" customWidth="1"/>
    <col min="40" max="40" width="8.7109375" style="9" bestFit="1" customWidth="1"/>
    <col min="41" max="41" width="13.85546875" style="9" bestFit="1" customWidth="1"/>
    <col min="42" max="42" width="11.7109375" style="9" bestFit="1" customWidth="1"/>
    <col min="43" max="43" width="10.140625" style="9" bestFit="1" customWidth="1"/>
    <col min="45" max="45" width="14.42578125" bestFit="1" customWidth="1"/>
    <col min="46" max="46" width="9.140625" bestFit="1" customWidth="1"/>
    <col min="47" max="47" width="9.28515625" bestFit="1" customWidth="1"/>
    <col min="48" max="48" width="10.28515625" bestFit="1" customWidth="1"/>
    <col min="49" max="49" width="8.85546875" bestFit="1" customWidth="1"/>
    <col min="50" max="50" width="9.28515625" bestFit="1" customWidth="1"/>
    <col min="51" max="51" width="11.140625" bestFit="1" customWidth="1"/>
    <col min="52" max="53" width="9.28515625" bestFit="1" customWidth="1"/>
    <col min="54" max="54" width="9.5703125" bestFit="1" customWidth="1"/>
    <col min="55" max="55" width="9.140625" bestFit="1" customWidth="1"/>
    <col min="57" max="57" width="9.140625" bestFit="1" customWidth="1"/>
    <col min="58" max="61" width="9.28515625" bestFit="1" customWidth="1"/>
    <col min="62" max="62" width="9.140625" bestFit="1" customWidth="1"/>
    <col min="63" max="63" width="13.85546875" bestFit="1" customWidth="1"/>
    <col min="64" max="64" width="11.7109375" bestFit="1" customWidth="1"/>
    <col min="65" max="65" width="10.140625" bestFit="1" customWidth="1"/>
    <col min="68" max="68" width="18.5703125" bestFit="1" customWidth="1"/>
  </cols>
  <sheetData>
    <row r="1" spans="1:88">
      <c r="A1" s="1" t="s">
        <v>102</v>
      </c>
      <c r="B1" s="1" t="s">
        <v>36</v>
      </c>
      <c r="C1" s="1" t="s">
        <v>27</v>
      </c>
      <c r="D1" s="1" t="s">
        <v>64</v>
      </c>
      <c r="E1" s="1" t="s">
        <v>34</v>
      </c>
      <c r="F1" s="1" t="s">
        <v>39</v>
      </c>
      <c r="G1" s="1" t="s">
        <v>103</v>
      </c>
      <c r="H1" s="1" t="s">
        <v>28</v>
      </c>
      <c r="I1" s="1" t="s">
        <v>26</v>
      </c>
      <c r="J1" s="1" t="s">
        <v>33</v>
      </c>
      <c r="K1" s="1" t="s">
        <v>41</v>
      </c>
      <c r="L1" s="1" t="s">
        <v>29</v>
      </c>
      <c r="M1" s="1" t="s">
        <v>32</v>
      </c>
      <c r="N1" s="1" t="s">
        <v>30</v>
      </c>
      <c r="O1" s="1" t="s">
        <v>37</v>
      </c>
      <c r="P1" s="1" t="s">
        <v>59</v>
      </c>
      <c r="Q1" s="1" t="s">
        <v>40</v>
      </c>
      <c r="R1" s="1" t="s">
        <v>38</v>
      </c>
      <c r="S1" s="1" t="s">
        <v>31</v>
      </c>
      <c r="T1" s="1" t="s">
        <v>35</v>
      </c>
      <c r="U1" s="1" t="s">
        <v>42</v>
      </c>
      <c r="W1" s="12" t="s">
        <v>93</v>
      </c>
      <c r="X1" s="14" t="s">
        <v>36</v>
      </c>
      <c r="Y1" s="14" t="s">
        <v>27</v>
      </c>
      <c r="Z1" s="14" t="s">
        <v>64</v>
      </c>
      <c r="AA1" s="14" t="s">
        <v>34</v>
      </c>
      <c r="AB1" s="14" t="s">
        <v>39</v>
      </c>
      <c r="AC1" s="14" t="s">
        <v>103</v>
      </c>
      <c r="AD1" s="14" t="s">
        <v>28</v>
      </c>
      <c r="AE1" s="14" t="s">
        <v>26</v>
      </c>
      <c r="AF1" s="14" t="s">
        <v>33</v>
      </c>
      <c r="AG1" s="14" t="s">
        <v>41</v>
      </c>
      <c r="AH1" s="14" t="s">
        <v>29</v>
      </c>
      <c r="AI1" s="14" t="s">
        <v>32</v>
      </c>
      <c r="AJ1" s="14" t="s">
        <v>30</v>
      </c>
      <c r="AK1" s="14" t="s">
        <v>37</v>
      </c>
      <c r="AL1" s="14" t="s">
        <v>59</v>
      </c>
      <c r="AM1" s="14" t="s">
        <v>40</v>
      </c>
      <c r="AN1" s="14" t="s">
        <v>38</v>
      </c>
      <c r="AO1" s="14" t="s">
        <v>31</v>
      </c>
      <c r="AP1" s="14" t="s">
        <v>35</v>
      </c>
      <c r="AQ1" s="14" t="s">
        <v>42</v>
      </c>
      <c r="AS1" s="12" t="s">
        <v>93</v>
      </c>
      <c r="AT1" s="12" t="s">
        <v>36</v>
      </c>
      <c r="AU1" s="12" t="s">
        <v>27</v>
      </c>
      <c r="AV1" s="12" t="s">
        <v>64</v>
      </c>
      <c r="AW1" s="12" t="s">
        <v>34</v>
      </c>
      <c r="AX1" s="12" t="s">
        <v>39</v>
      </c>
      <c r="AY1" s="12" t="s">
        <v>103</v>
      </c>
      <c r="AZ1" s="12" t="s">
        <v>28</v>
      </c>
      <c r="BA1" s="12" t="s">
        <v>26</v>
      </c>
      <c r="BB1" s="12" t="s">
        <v>33</v>
      </c>
      <c r="BC1" s="12" t="s">
        <v>41</v>
      </c>
      <c r="BD1" s="12" t="s">
        <v>29</v>
      </c>
      <c r="BE1" s="12" t="s">
        <v>32</v>
      </c>
      <c r="BF1" s="12" t="s">
        <v>30</v>
      </c>
      <c r="BG1" s="12" t="s">
        <v>37</v>
      </c>
      <c r="BH1" s="12" t="s">
        <v>59</v>
      </c>
      <c r="BI1" s="12" t="s">
        <v>40</v>
      </c>
      <c r="BJ1" s="12" t="s">
        <v>38</v>
      </c>
      <c r="BK1" s="12" t="s">
        <v>31</v>
      </c>
      <c r="BL1" s="12" t="s">
        <v>35</v>
      </c>
      <c r="BM1" s="12" t="s">
        <v>42</v>
      </c>
      <c r="BP1" s="12" t="s">
        <v>93</v>
      </c>
      <c r="BQ1" s="12" t="s">
        <v>36</v>
      </c>
      <c r="BR1" s="12" t="s">
        <v>27</v>
      </c>
      <c r="BS1" s="18" t="s">
        <v>64</v>
      </c>
      <c r="BT1" s="18" t="s">
        <v>34</v>
      </c>
      <c r="BU1" s="18" t="s">
        <v>39</v>
      </c>
      <c r="BV1" s="18" t="s">
        <v>103</v>
      </c>
      <c r="BW1" s="18" t="s">
        <v>28</v>
      </c>
      <c r="BX1" s="18" t="s">
        <v>26</v>
      </c>
      <c r="BY1" s="18" t="s">
        <v>33</v>
      </c>
      <c r="BZ1" s="18" t="s">
        <v>41</v>
      </c>
      <c r="CA1" s="18" t="s">
        <v>29</v>
      </c>
      <c r="CB1" s="18" t="s">
        <v>32</v>
      </c>
      <c r="CC1" s="18" t="s">
        <v>30</v>
      </c>
      <c r="CD1" s="18" t="s">
        <v>37</v>
      </c>
      <c r="CE1" s="18" t="s">
        <v>59</v>
      </c>
      <c r="CF1" s="18" t="s">
        <v>40</v>
      </c>
      <c r="CG1" s="18" t="s">
        <v>38</v>
      </c>
      <c r="CH1" s="18" t="s">
        <v>31</v>
      </c>
      <c r="CI1" s="18" t="s">
        <v>35</v>
      </c>
      <c r="CJ1" s="18" t="s">
        <v>42</v>
      </c>
    </row>
    <row r="2" spans="1:88">
      <c r="A2" s="1">
        <v>1</v>
      </c>
      <c r="B2" s="4" t="str">
        <f>IF(COUNTIF('DB L1'!$B2:$B11,'Résultat équipe'!B$1)=1,VLOOKUP(B$1,'DB L1'!$B2:$AE11,29,FALSE),VLOOKUP('Résultat équipe'!B$1,'DB L1'!$C2:$AE11,28,FALSE))</f>
        <v>non</v>
      </c>
      <c r="C2" s="4" t="str">
        <f>IF(COUNTIF('DB L1'!$B2:$B11,'Résultat équipe'!C$1)=1,VLOOKUP(C$1,'DB L1'!$B2:$AE11,29,FALSE),VLOOKUP('Résultat équipe'!C$1,'DB L1'!$C2:$AE11,28,FALSE))</f>
        <v>oui</v>
      </c>
      <c r="D2" s="4" t="str">
        <f>IF(COUNTIF('DB L1'!$B2:$B11,'Résultat équipe'!D$1)=1,VLOOKUP(D$1,'DB L1'!$B2:$AE11,29,FALSE),VLOOKUP('Résultat équipe'!D$1,'DB L1'!$C2:$AE11,28,FALSE))</f>
        <v>non</v>
      </c>
      <c r="E2" s="4" t="str">
        <f>IF(COUNTIF('DB L1'!$B2:$B11,'Résultat équipe'!E$1)=1,VLOOKUP(E$1,'DB L1'!$B2:$AE11,29,FALSE),VLOOKUP('Résultat équipe'!E$1,'DB L1'!$C2:$AE11,28,FALSE))</f>
        <v>non</v>
      </c>
      <c r="F2" s="4" t="str">
        <f>IF(COUNTIF('DB L1'!$B2:$B11,'Résultat équipe'!F$1)=1,VLOOKUP(F$1,'DB L1'!$B2:$AE11,29,FALSE),VLOOKUP('Résultat équipe'!F$1,'DB L1'!$C2:$AE11,28,FALSE))</f>
        <v>oui</v>
      </c>
      <c r="G2" s="4" t="str">
        <f>IF(COUNTIF('DB L1'!$B2:$B11,'Résultat équipe'!G$1)=1,VLOOKUP(G$1,'DB L1'!$B2:$AE11,29,FALSE),VLOOKUP('Résultat équipe'!G$1,'DB L1'!$C2:$AE11,28,FALSE))</f>
        <v>oui</v>
      </c>
      <c r="H2" s="4" t="str">
        <f>IF(COUNTIF('DB L1'!$B2:$B11,'Résultat équipe'!H$1)=1,VLOOKUP(H$1,'DB L1'!$B2:$AE11,29,FALSE),VLOOKUP('Résultat équipe'!H$1,'DB L1'!$C2:$AE11,28,FALSE))</f>
        <v>oui</v>
      </c>
      <c r="I2" s="4" t="str">
        <f>IF(COUNTIF('DB L1'!$B2:$B11,'Résultat équipe'!I$1)=1,VLOOKUP(I$1,'DB L1'!$B2:$AE11,29,FALSE),VLOOKUP('Résultat équipe'!I$1,'DB L1'!$C2:$AE11,28,FALSE))</f>
        <v>non</v>
      </c>
      <c r="J2" s="4" t="str">
        <f>IF(COUNTIF('DB L1'!$B2:$B11,'Résultat équipe'!J$1)=1,VLOOKUP(J$1,'DB L1'!$B2:$AE11,29,FALSE),VLOOKUP('Résultat équipe'!J$1,'DB L1'!$C2:$AE11,28,FALSE))</f>
        <v>non</v>
      </c>
      <c r="K2" s="4" t="str">
        <f>IF(COUNTIF('DB L1'!$B2:$B11,'Résultat équipe'!K$1)=1,VLOOKUP(K$1,'DB L1'!$B2:$AE11,29,FALSE),VLOOKUP('Résultat équipe'!K$1,'DB L1'!$C2:$AE11,28,FALSE))</f>
        <v>oui</v>
      </c>
      <c r="L2" s="4" t="str">
        <f>IF(COUNTIF('DB L1'!$B2:$B11,'Résultat équipe'!L$1)=1,VLOOKUP(L$1,'DB L1'!$B2:$AE11,29,FALSE),VLOOKUP('Résultat équipe'!L$1,'DB L1'!$C2:$AE11,28,FALSE))</f>
        <v>oui</v>
      </c>
      <c r="M2" s="4" t="str">
        <f>IF(COUNTIF('DB L1'!$B2:$B11,'Résultat équipe'!M$1)=1,VLOOKUP(M$1,'DB L1'!$B2:$AE11,29,FALSE),VLOOKUP('Résultat équipe'!M$1,'DB L1'!$C2:$AE11,28,FALSE))</f>
        <v>oui</v>
      </c>
      <c r="N2" s="4" t="str">
        <f>IF(COUNTIF('DB L1'!$B2:$B11,'Résultat équipe'!N$1)=1,VLOOKUP(N$1,'DB L1'!$B2:$AE11,29,FALSE),VLOOKUP('Résultat équipe'!N$1,'DB L1'!$C2:$AE11,28,FALSE))</f>
        <v>non</v>
      </c>
      <c r="O2" s="4" t="str">
        <f>IF(COUNTIF('DB L1'!$B2:$B11,'Résultat équipe'!O$1)=1,VLOOKUP(O$1,'DB L1'!$B2:$AE11,29,FALSE),VLOOKUP('Résultat équipe'!O$1,'DB L1'!$C2:$AE11,28,FALSE))</f>
        <v>oui</v>
      </c>
      <c r="P2" s="4" t="str">
        <f>IF(COUNTIF('DB L1'!$B2:$B11,'Résultat équipe'!P$1)=1,VLOOKUP(P$1,'DB L1'!$B2:$AE11,29,FALSE),VLOOKUP('Résultat équipe'!P$1,'DB L1'!$C2:$AE11,28,FALSE))</f>
        <v>non</v>
      </c>
      <c r="Q2" s="4" t="str">
        <f>IF(COUNTIF('DB L1'!$B2:$B11,'Résultat équipe'!Q$1)=1,VLOOKUP(Q$1,'DB L1'!$B2:$AE11,29,FALSE),VLOOKUP('Résultat équipe'!Q$1,'DB L1'!$C2:$AE11,28,FALSE))</f>
        <v>non</v>
      </c>
      <c r="R2" s="4" t="str">
        <f>IF(COUNTIF('DB L1'!$B2:$B11,'Résultat équipe'!R$1)=1,VLOOKUP(R$1,'DB L1'!$B2:$AE11,29,FALSE),VLOOKUP('Résultat équipe'!R$1,'DB L1'!$C2:$AE11,28,FALSE))</f>
        <v>oui</v>
      </c>
      <c r="S2" s="4" t="str">
        <f>IF(COUNTIF('DB L1'!$B2:$B11,'Résultat équipe'!S$1)=1,VLOOKUP(S$1,'DB L1'!$B2:$AE11,29,FALSE),VLOOKUP('Résultat équipe'!S$1,'DB L1'!$C2:$AE11,28,FALSE))</f>
        <v>oui</v>
      </c>
      <c r="T2" s="4" t="str">
        <f>IF(COUNTIF('DB L1'!$B2:$B11,'Résultat équipe'!T$1)=1,VLOOKUP(T$1,'DB L1'!$B2:$AE11,29,FALSE),VLOOKUP('Résultat équipe'!T$1,'DB L1'!$C2:$AE11,28,FALSE))</f>
        <v>non</v>
      </c>
      <c r="U2" s="4" t="str">
        <f>IF(COUNTIF('DB L1'!$B2:$B11,'Résultat équipe'!U$1)=1,VLOOKUP(U$1,'DB L1'!$B2:$AE11,29,FALSE),VLOOKUP('Résultat équipe'!U$1,'DB L1'!$C2:$AE11,28,FALSE))</f>
        <v>non</v>
      </c>
      <c r="W2" s="12">
        <v>1</v>
      </c>
      <c r="X2" s="15">
        <f>IF(B2="non",0,1)</f>
        <v>0</v>
      </c>
      <c r="Y2" s="15">
        <f t="shared" ref="Y2:AQ2" si="0">IF(C2="non",0,1)</f>
        <v>1</v>
      </c>
      <c r="Z2" s="15">
        <f t="shared" si="0"/>
        <v>0</v>
      </c>
      <c r="AA2" s="15">
        <f t="shared" si="0"/>
        <v>0</v>
      </c>
      <c r="AB2" s="15">
        <f t="shared" si="0"/>
        <v>1</v>
      </c>
      <c r="AC2" s="15">
        <f t="shared" si="0"/>
        <v>1</v>
      </c>
      <c r="AD2" s="15">
        <f t="shared" si="0"/>
        <v>1</v>
      </c>
      <c r="AE2" s="15">
        <f t="shared" si="0"/>
        <v>0</v>
      </c>
      <c r="AF2" s="15">
        <f t="shared" si="0"/>
        <v>0</v>
      </c>
      <c r="AG2" s="15">
        <f t="shared" si="0"/>
        <v>1</v>
      </c>
      <c r="AH2" s="15">
        <f t="shared" si="0"/>
        <v>1</v>
      </c>
      <c r="AI2" s="15">
        <f t="shared" si="0"/>
        <v>1</v>
      </c>
      <c r="AJ2" s="15">
        <f t="shared" si="0"/>
        <v>0</v>
      </c>
      <c r="AK2" s="15">
        <f t="shared" si="0"/>
        <v>1</v>
      </c>
      <c r="AL2" s="15">
        <f t="shared" si="0"/>
        <v>0</v>
      </c>
      <c r="AM2" s="15">
        <f t="shared" si="0"/>
        <v>0</v>
      </c>
      <c r="AN2" s="15">
        <f t="shared" si="0"/>
        <v>1</v>
      </c>
      <c r="AO2" s="15">
        <f t="shared" si="0"/>
        <v>1</v>
      </c>
      <c r="AP2" s="15">
        <f t="shared" si="0"/>
        <v>0</v>
      </c>
      <c r="AQ2" s="15">
        <f t="shared" si="0"/>
        <v>0</v>
      </c>
      <c r="AS2" s="12">
        <v>1</v>
      </c>
      <c r="AT2" s="4" t="str">
        <f>CONCATENATE(X2,B2)</f>
        <v>0non</v>
      </c>
      <c r="AU2" s="4" t="str">
        <f t="shared" ref="AU2:BJ10" si="1">CONCATENATE(Y2,C2)</f>
        <v>1oui</v>
      </c>
      <c r="AV2" s="4" t="str">
        <f t="shared" si="1"/>
        <v>0non</v>
      </c>
      <c r="AW2" s="4" t="str">
        <f t="shared" si="1"/>
        <v>0non</v>
      </c>
      <c r="AX2" s="4" t="str">
        <f t="shared" si="1"/>
        <v>1oui</v>
      </c>
      <c r="AY2" s="4" t="str">
        <f t="shared" si="1"/>
        <v>1oui</v>
      </c>
      <c r="AZ2" s="4" t="str">
        <f t="shared" si="1"/>
        <v>1oui</v>
      </c>
      <c r="BA2" s="4" t="str">
        <f t="shared" si="1"/>
        <v>0non</v>
      </c>
      <c r="BB2" s="4" t="str">
        <f t="shared" si="1"/>
        <v>0non</v>
      </c>
      <c r="BC2" s="4" t="str">
        <f t="shared" si="1"/>
        <v>1oui</v>
      </c>
      <c r="BD2" s="4" t="str">
        <f t="shared" si="1"/>
        <v>1oui</v>
      </c>
      <c r="BE2" s="4" t="str">
        <f t="shared" si="1"/>
        <v>1oui</v>
      </c>
      <c r="BF2" s="4" t="str">
        <f t="shared" si="1"/>
        <v>0non</v>
      </c>
      <c r="BG2" s="4" t="str">
        <f t="shared" si="1"/>
        <v>1oui</v>
      </c>
      <c r="BH2" s="4" t="str">
        <f t="shared" si="1"/>
        <v>0non</v>
      </c>
      <c r="BI2" s="4" t="str">
        <f t="shared" si="1"/>
        <v>0non</v>
      </c>
      <c r="BJ2" s="4" t="str">
        <f t="shared" si="1"/>
        <v>1oui</v>
      </c>
      <c r="BK2" s="4" t="str">
        <f t="shared" ref="BK2:BM10" si="2">CONCATENATE(AO2,S2)</f>
        <v>1oui</v>
      </c>
      <c r="BL2" s="4" t="str">
        <f t="shared" si="2"/>
        <v>0non</v>
      </c>
      <c r="BM2" s="4" t="str">
        <f t="shared" si="2"/>
        <v>0non</v>
      </c>
      <c r="BP2" s="17" t="s">
        <v>108</v>
      </c>
      <c r="BQ2" s="4">
        <f>LARGE(X:X,1)</f>
        <v>3</v>
      </c>
      <c r="BR2" s="4">
        <f t="shared" ref="BR2:CJ2" si="3">LARGE(Y:Y,1)</f>
        <v>3</v>
      </c>
      <c r="BS2" s="4">
        <f t="shared" si="3"/>
        <v>4</v>
      </c>
      <c r="BT2" s="4">
        <f t="shared" si="3"/>
        <v>3</v>
      </c>
      <c r="BU2" s="4">
        <f t="shared" si="3"/>
        <v>5</v>
      </c>
      <c r="BV2" s="4">
        <f t="shared" si="3"/>
        <v>2</v>
      </c>
      <c r="BW2" s="4">
        <f t="shared" si="3"/>
        <v>3</v>
      </c>
      <c r="BX2" s="4">
        <f t="shared" si="3"/>
        <v>3</v>
      </c>
      <c r="BY2" s="4">
        <f t="shared" si="3"/>
        <v>3</v>
      </c>
      <c r="BZ2" s="4">
        <f t="shared" si="3"/>
        <v>4</v>
      </c>
      <c r="CA2" s="4">
        <f t="shared" si="3"/>
        <v>2</v>
      </c>
      <c r="CB2" s="4">
        <f t="shared" si="3"/>
        <v>2</v>
      </c>
      <c r="CC2" s="4">
        <f t="shared" si="3"/>
        <v>2</v>
      </c>
      <c r="CD2" s="4">
        <f t="shared" si="3"/>
        <v>4</v>
      </c>
      <c r="CE2" s="4">
        <f t="shared" si="3"/>
        <v>3</v>
      </c>
      <c r="CF2" s="4">
        <f t="shared" si="3"/>
        <v>3</v>
      </c>
      <c r="CG2" s="4">
        <f t="shared" si="3"/>
        <v>3</v>
      </c>
      <c r="CH2" s="4">
        <f t="shared" si="3"/>
        <v>3</v>
      </c>
      <c r="CI2" s="4">
        <f t="shared" si="3"/>
        <v>4</v>
      </c>
      <c r="CJ2" s="4">
        <f t="shared" si="3"/>
        <v>2</v>
      </c>
    </row>
    <row r="3" spans="1:88">
      <c r="A3" s="1">
        <v>2</v>
      </c>
      <c r="B3" s="4" t="str">
        <f>IF(COUNTIF('DB L1'!$B12:$B21,'Résultat équipe'!B1)=1,VLOOKUP(B1,'DB L1'!$B12:$AE21,29,FALSE),VLOOKUP('Résultat équipe'!B1,'DB L1'!$C12:$AE21,28,FALSE))</f>
        <v>oui</v>
      </c>
      <c r="C3" s="4" t="str">
        <f>IF(COUNTIF('DB L1'!$B12:$B21,'Résultat équipe'!C1)=1,VLOOKUP(C1,'DB L1'!$B12:$AE21,29,FALSE),VLOOKUP('Résultat équipe'!C1,'DB L1'!$C12:$AE21,28,FALSE))</f>
        <v>non</v>
      </c>
      <c r="D3" s="4" t="str">
        <f>IF(COUNTIF('DB L1'!$B12:$B21,'Résultat équipe'!D1)=1,VLOOKUP(D1,'DB L1'!$B12:$AE21,29,FALSE),VLOOKUP('Résultat équipe'!D1,'DB L1'!$C12:$AE21,28,FALSE))</f>
        <v>oui</v>
      </c>
      <c r="E3" s="4" t="str">
        <f>IF(COUNTIF('DB L1'!$B12:$B21,'Résultat équipe'!E1)=1,VLOOKUP(E1,'DB L1'!$B12:$AE21,29,FALSE),VLOOKUP('Résultat équipe'!E1,'DB L1'!$C12:$AE21,28,FALSE))</f>
        <v>oui</v>
      </c>
      <c r="F3" s="4" t="str">
        <f>IF(COUNTIF('DB L1'!$B12:$B21,'Résultat équipe'!F1)=1,VLOOKUP(F1,'DB L1'!$B12:$AE21,29,FALSE),VLOOKUP('Résultat équipe'!F1,'DB L1'!$C12:$AE21,28,FALSE))</f>
        <v>non</v>
      </c>
      <c r="G3" s="4" t="str">
        <f>IF(COUNTIF('DB L1'!$B12:$B21,'Résultat équipe'!G1)=1,VLOOKUP(G1,'DB L1'!$B12:$AE21,29,FALSE),VLOOKUP('Résultat équipe'!G1,'DB L1'!$C12:$AE21,28,FALSE))</f>
        <v>oui</v>
      </c>
      <c r="H3" s="4" t="str">
        <f>IF(COUNTIF('DB L1'!$B12:$B21,'Résultat équipe'!H1)=1,VLOOKUP(H1,'DB L1'!$B12:$AE21,29,FALSE),VLOOKUP('Résultat équipe'!H1,'DB L1'!$C12:$AE21,28,FALSE))</f>
        <v>non</v>
      </c>
      <c r="I3" s="4" t="str">
        <f>IF(COUNTIF('DB L1'!$B12:$B21,'Résultat équipe'!I1)=1,VLOOKUP(I1,'DB L1'!$B12:$AE21,29,FALSE),VLOOKUP('Résultat équipe'!I1,'DB L1'!$C12:$AE21,28,FALSE))</f>
        <v>non</v>
      </c>
      <c r="J3" s="4" t="str">
        <f>IF(COUNTIF('DB L1'!$B12:$B21,'Résultat équipe'!J1)=1,VLOOKUP(J1,'DB L1'!$B12:$AE21,29,FALSE),VLOOKUP('Résultat équipe'!J1,'DB L1'!$C12:$AE21,28,FALSE))</f>
        <v>oui</v>
      </c>
      <c r="K3" s="4" t="str">
        <f>IF(COUNTIF('DB L1'!$B12:$B21,'Résultat équipe'!K1)=1,VLOOKUP(K1,'DB L1'!$B12:$AE21,29,FALSE),VLOOKUP('Résultat équipe'!K1,'DB L1'!$C12:$AE21,28,FALSE))</f>
        <v>non</v>
      </c>
      <c r="L3" s="4" t="str">
        <f>IF(COUNTIF('DB L1'!$B12:$B21,'Résultat équipe'!L1)=1,VLOOKUP(L1,'DB L1'!$B12:$AE21,29,FALSE),VLOOKUP('Résultat équipe'!L1,'DB L1'!$C12:$AE21,28,FALSE))</f>
        <v>oui</v>
      </c>
      <c r="M3" s="4" t="str">
        <f>IF(COUNTIF('DB L1'!$B12:$B21,'Résultat équipe'!M1)=1,VLOOKUP(M1,'DB L1'!$B12:$AE21,29,FALSE),VLOOKUP('Résultat équipe'!M1,'DB L1'!$C12:$AE21,28,FALSE))</f>
        <v>non</v>
      </c>
      <c r="N3" s="4" t="str">
        <f>IF(COUNTIF('DB L1'!$B12:$B21,'Résultat équipe'!N1)=1,VLOOKUP(N1,'DB L1'!$B12:$AE21,29,FALSE),VLOOKUP('Résultat équipe'!N1,'DB L1'!$C12:$AE21,28,FALSE))</f>
        <v>oui</v>
      </c>
      <c r="O3" s="4" t="str">
        <f>IF(COUNTIF('DB L1'!$B12:$B21,'Résultat équipe'!O1)=1,VLOOKUP(O1,'DB L1'!$B12:$AE21,29,FALSE),VLOOKUP('Résultat équipe'!O1,'DB L1'!$C12:$AE21,28,FALSE))</f>
        <v>oui</v>
      </c>
      <c r="P3" s="4" t="str">
        <f>IF(COUNTIF('DB L1'!$B12:$B21,'Résultat équipe'!P1)=1,VLOOKUP(P1,'DB L1'!$B12:$AE21,29,FALSE),VLOOKUP('Résultat équipe'!P1,'DB L1'!$C12:$AE21,28,FALSE))</f>
        <v>oui</v>
      </c>
      <c r="Q3" s="4" t="str">
        <f>IF(COUNTIF('DB L1'!$B12:$B21,'Résultat équipe'!Q1)=1,VLOOKUP(Q1,'DB L1'!$B12:$AE21,29,FALSE),VLOOKUP('Résultat équipe'!Q1,'DB L1'!$C12:$AE21,28,FALSE))</f>
        <v>non</v>
      </c>
      <c r="R3" s="4" t="str">
        <f>IF(COUNTIF('DB L1'!$B12:$B21,'Résultat équipe'!R1)=1,VLOOKUP(R1,'DB L1'!$B12:$AE21,29,FALSE),VLOOKUP('Résultat équipe'!R1,'DB L1'!$C12:$AE21,28,FALSE))</f>
        <v>non</v>
      </c>
      <c r="S3" s="4" t="str">
        <f>IF(COUNTIF('DB L1'!$B12:$B21,'Résultat équipe'!S1)=1,VLOOKUP(S1,'DB L1'!$B12:$AE21,29,FALSE),VLOOKUP('Résultat équipe'!S1,'DB L1'!$C12:$AE21,28,FALSE))</f>
        <v>oui</v>
      </c>
      <c r="T3" s="4" t="str">
        <f>IF(COUNTIF('DB L1'!$B12:$B21,'Résultat équipe'!T1)=1,VLOOKUP(T1,'DB L1'!$B12:$AE21,29,FALSE),VLOOKUP('Résultat équipe'!T1,'DB L1'!$C12:$AE21,28,FALSE))</f>
        <v>oui</v>
      </c>
      <c r="U3" s="4" t="str">
        <f>IF(COUNTIF('DB L1'!$B12:$B21,'Résultat équipe'!U1)=1,VLOOKUP(U1,'DB L1'!$B12:$AE21,29,FALSE),VLOOKUP('Résultat équipe'!U1,'DB L1'!$C12:$AE21,28,FALSE))</f>
        <v>oui</v>
      </c>
      <c r="W3" s="12">
        <v>2</v>
      </c>
      <c r="X3" s="15">
        <f>IF(B3=B2,X2+1,1)</f>
        <v>1</v>
      </c>
      <c r="Y3" s="15">
        <f t="shared" ref="Y3:AQ10" si="4">IF(C3=C2,Y2+1,1)</f>
        <v>1</v>
      </c>
      <c r="Z3" s="15">
        <f t="shared" si="4"/>
        <v>1</v>
      </c>
      <c r="AA3" s="15">
        <f t="shared" si="4"/>
        <v>1</v>
      </c>
      <c r="AB3" s="15">
        <f t="shared" si="4"/>
        <v>1</v>
      </c>
      <c r="AC3" s="15">
        <f t="shared" si="4"/>
        <v>2</v>
      </c>
      <c r="AD3" s="15">
        <f t="shared" si="4"/>
        <v>1</v>
      </c>
      <c r="AE3" s="15">
        <f t="shared" si="4"/>
        <v>1</v>
      </c>
      <c r="AF3" s="15">
        <f t="shared" si="4"/>
        <v>1</v>
      </c>
      <c r="AG3" s="15">
        <f t="shared" si="4"/>
        <v>1</v>
      </c>
      <c r="AH3" s="15">
        <f t="shared" si="4"/>
        <v>2</v>
      </c>
      <c r="AI3" s="15">
        <f t="shared" si="4"/>
        <v>1</v>
      </c>
      <c r="AJ3" s="15">
        <f t="shared" si="4"/>
        <v>1</v>
      </c>
      <c r="AK3" s="15">
        <f t="shared" si="4"/>
        <v>2</v>
      </c>
      <c r="AL3" s="15">
        <f t="shared" si="4"/>
        <v>1</v>
      </c>
      <c r="AM3" s="15">
        <f t="shared" si="4"/>
        <v>1</v>
      </c>
      <c r="AN3" s="15">
        <f t="shared" si="4"/>
        <v>1</v>
      </c>
      <c r="AO3" s="15">
        <f t="shared" si="4"/>
        <v>2</v>
      </c>
      <c r="AP3" s="15">
        <f t="shared" si="4"/>
        <v>1</v>
      </c>
      <c r="AQ3" s="15">
        <f t="shared" si="4"/>
        <v>1</v>
      </c>
      <c r="AS3" s="12">
        <v>2</v>
      </c>
      <c r="AT3" s="4" t="str">
        <f t="shared" ref="AT3:AT10" si="5">CONCATENATE(X3,B3)</f>
        <v>1oui</v>
      </c>
      <c r="AU3" s="4" t="str">
        <f t="shared" si="1"/>
        <v>1non</v>
      </c>
      <c r="AV3" s="4" t="str">
        <f t="shared" si="1"/>
        <v>1oui</v>
      </c>
      <c r="AW3" s="4" t="str">
        <f t="shared" si="1"/>
        <v>1oui</v>
      </c>
      <c r="AX3" s="4" t="str">
        <f t="shared" si="1"/>
        <v>1non</v>
      </c>
      <c r="AY3" s="4" t="str">
        <f t="shared" si="1"/>
        <v>2oui</v>
      </c>
      <c r="AZ3" s="4" t="str">
        <f t="shared" si="1"/>
        <v>1non</v>
      </c>
      <c r="BA3" s="4" t="str">
        <f t="shared" si="1"/>
        <v>1non</v>
      </c>
      <c r="BB3" s="4" t="str">
        <f t="shared" si="1"/>
        <v>1oui</v>
      </c>
      <c r="BC3" s="4" t="str">
        <f t="shared" si="1"/>
        <v>1non</v>
      </c>
      <c r="BD3" s="4" t="str">
        <f t="shared" si="1"/>
        <v>2oui</v>
      </c>
      <c r="BE3" s="4" t="str">
        <f t="shared" si="1"/>
        <v>1non</v>
      </c>
      <c r="BF3" s="4" t="str">
        <f t="shared" si="1"/>
        <v>1oui</v>
      </c>
      <c r="BG3" s="4" t="str">
        <f t="shared" si="1"/>
        <v>2oui</v>
      </c>
      <c r="BH3" s="4" t="str">
        <f t="shared" si="1"/>
        <v>1oui</v>
      </c>
      <c r="BI3" s="4" t="str">
        <f t="shared" si="1"/>
        <v>1non</v>
      </c>
      <c r="BJ3" s="4" t="str">
        <f t="shared" si="1"/>
        <v>1non</v>
      </c>
      <c r="BK3" s="4" t="str">
        <f t="shared" si="2"/>
        <v>2oui</v>
      </c>
      <c r="BL3" s="4" t="str">
        <f t="shared" si="2"/>
        <v>1oui</v>
      </c>
      <c r="BM3" s="4" t="str">
        <f t="shared" si="2"/>
        <v>1oui</v>
      </c>
      <c r="BP3" s="19"/>
    </row>
    <row r="4" spans="1:88">
      <c r="A4" s="1">
        <v>3</v>
      </c>
      <c r="B4" s="4" t="str">
        <f>IF(COUNTIF('DB L1'!$B22:$B31,'Résultat équipe'!B$1)=1,VLOOKUP(B$1,'DB L1'!$B22:$AE31,29,FALSE),VLOOKUP('Résultat équipe'!B$1,'DB L1'!$C22:$AE31,28,FALSE))</f>
        <v>oui</v>
      </c>
      <c r="C4" s="4" t="str">
        <f>IF(COUNTIF('DB L1'!$B22:$B31,'Résultat équipe'!C$1)=1,VLOOKUP(C$1,'DB L1'!$B22:$AE31,29,FALSE),VLOOKUP('Résultat équipe'!C$1,'DB L1'!$C22:$AE31,28,FALSE))</f>
        <v>oui</v>
      </c>
      <c r="D4" s="4" t="str">
        <f>IF(COUNTIF('DB L1'!$B22:$B31,'Résultat équipe'!D$1)=1,VLOOKUP(D$1,'DB L1'!$B22:$AE31,29,FALSE),VLOOKUP('Résultat équipe'!D$1,'DB L1'!$C22:$AE31,28,FALSE))</f>
        <v>oui</v>
      </c>
      <c r="E4" s="4" t="str">
        <f>IF(COUNTIF('DB L1'!$B22:$B31,'Résultat équipe'!E$1)=1,VLOOKUP(E$1,'DB L1'!$B22:$AE31,29,FALSE),VLOOKUP('Résultat équipe'!E$1,'DB L1'!$C22:$AE31,28,FALSE))</f>
        <v>oui</v>
      </c>
      <c r="F4" s="4" t="str">
        <f>IF(COUNTIF('DB L1'!$B22:$B31,'Résultat équipe'!F$1)=1,VLOOKUP(F$1,'DB L1'!$B22:$AE31,29,FALSE),VLOOKUP('Résultat équipe'!F$1,'DB L1'!$C22:$AE31,28,FALSE))</f>
        <v>non</v>
      </c>
      <c r="G4" s="4" t="str">
        <f>IF(COUNTIF('DB L1'!$B22:$B31,'Résultat équipe'!G$1)=1,VLOOKUP(G$1,'DB L1'!$B22:$AE31,29,FALSE),VLOOKUP('Résultat équipe'!G$1,'DB L1'!$C22:$AE31,28,FALSE))</f>
        <v>non</v>
      </c>
      <c r="H4" s="4" t="str">
        <f>IF(COUNTIF('DB L1'!$B22:$B31,'Résultat équipe'!H$1)=1,VLOOKUP(H$1,'DB L1'!$B22:$AE31,29,FALSE),VLOOKUP('Résultat équipe'!H$1,'DB L1'!$C22:$AE31,28,FALSE))</f>
        <v>non</v>
      </c>
      <c r="I4" s="4" t="str">
        <f>IF(COUNTIF('DB L1'!$B22:$B31,'Résultat équipe'!I$1)=1,VLOOKUP(I$1,'DB L1'!$B22:$AE31,29,FALSE),VLOOKUP('Résultat équipe'!I$1,'DB L1'!$C22:$AE31,28,FALSE))</f>
        <v>non</v>
      </c>
      <c r="J4" s="4" t="str">
        <f>IF(COUNTIF('DB L1'!$B22:$B31,'Résultat équipe'!J$1)=1,VLOOKUP(J$1,'DB L1'!$B22:$AE31,29,FALSE),VLOOKUP('Résultat équipe'!J$1,'DB L1'!$C22:$AE31,28,FALSE))</f>
        <v>oui</v>
      </c>
      <c r="K4" s="4" t="str">
        <f>IF(COUNTIF('DB L1'!$B22:$B31,'Résultat équipe'!K$1)=1,VLOOKUP(K$1,'DB L1'!$B22:$AE31,29,FALSE),VLOOKUP('Résultat équipe'!K$1,'DB L1'!$C22:$AE31,28,FALSE))</f>
        <v>oui</v>
      </c>
      <c r="L4" s="4" t="str">
        <f>IF(COUNTIF('DB L1'!$B22:$B31,'Résultat équipe'!L$1)=1,VLOOKUP(L$1,'DB L1'!$B22:$AE31,29,FALSE),VLOOKUP('Résultat équipe'!L$1,'DB L1'!$C22:$AE31,28,FALSE))</f>
        <v>non</v>
      </c>
      <c r="M4" s="4" t="str">
        <f>IF(COUNTIF('DB L1'!$B22:$B31,'Résultat équipe'!M$1)=1,VLOOKUP(M$1,'DB L1'!$B22:$AE31,29,FALSE),VLOOKUP('Résultat équipe'!M$1,'DB L1'!$C22:$AE31,28,FALSE))</f>
        <v>oui</v>
      </c>
      <c r="N4" s="4" t="str">
        <f>IF(COUNTIF('DB L1'!$B22:$B31,'Résultat équipe'!N$1)=1,VLOOKUP(N$1,'DB L1'!$B22:$AE31,29,FALSE),VLOOKUP('Résultat équipe'!N$1,'DB L1'!$C22:$AE31,28,FALSE))</f>
        <v>non</v>
      </c>
      <c r="O4" s="4" t="str">
        <f>IF(COUNTIF('DB L1'!$B22:$B31,'Résultat équipe'!O$1)=1,VLOOKUP(O$1,'DB L1'!$B22:$AE31,29,FALSE),VLOOKUP('Résultat équipe'!O$1,'DB L1'!$C22:$AE31,28,FALSE))</f>
        <v>non</v>
      </c>
      <c r="P4" s="4" t="str">
        <f>IF(COUNTIF('DB L1'!$B22:$B31,'Résultat équipe'!P$1)=1,VLOOKUP(P$1,'DB L1'!$B22:$AE31,29,FALSE),VLOOKUP('Résultat équipe'!P$1,'DB L1'!$C22:$AE31,28,FALSE))</f>
        <v>oui</v>
      </c>
      <c r="Q4" s="4" t="str">
        <f>IF(COUNTIF('DB L1'!$B22:$B31,'Résultat équipe'!Q$1)=1,VLOOKUP(Q$1,'DB L1'!$B22:$AE31,29,FALSE),VLOOKUP('Résultat équipe'!Q$1,'DB L1'!$C22:$AE31,28,FALSE))</f>
        <v>oui</v>
      </c>
      <c r="R4" s="4" t="str">
        <f>IF(COUNTIF('DB L1'!$B22:$B31,'Résultat équipe'!R$1)=1,VLOOKUP(R$1,'DB L1'!$B22:$AE31,29,FALSE),VLOOKUP('Résultat équipe'!R$1,'DB L1'!$C22:$AE31,28,FALSE))</f>
        <v>oui</v>
      </c>
      <c r="S4" s="4" t="str">
        <f>IF(COUNTIF('DB L1'!$B22:$B31,'Résultat équipe'!S$1)=1,VLOOKUP(S$1,'DB L1'!$B22:$AE31,29,FALSE),VLOOKUP('Résultat équipe'!S$1,'DB L1'!$C22:$AE31,28,FALSE))</f>
        <v>non</v>
      </c>
      <c r="T4" s="4" t="str">
        <f>IF(COUNTIF('DB L1'!$B22:$B31,'Résultat équipe'!T$1)=1,VLOOKUP(T$1,'DB L1'!$B22:$AE31,29,FALSE),VLOOKUP('Résultat équipe'!T$1,'DB L1'!$C22:$AE31,28,FALSE))</f>
        <v>non</v>
      </c>
      <c r="U4" s="4" t="str">
        <f>IF(COUNTIF('DB L1'!$B22:$B31,'Résultat équipe'!U$1)=1,VLOOKUP(U$1,'DB L1'!$B22:$AE31,29,FALSE),VLOOKUP('Résultat équipe'!U$1,'DB L1'!$C22:$AE31,28,FALSE))</f>
        <v>non</v>
      </c>
      <c r="W4" s="12">
        <v>3</v>
      </c>
      <c r="X4" s="15">
        <f t="shared" ref="X4:X10" si="6">IF(B4=B3,X3+1,1)</f>
        <v>2</v>
      </c>
      <c r="Y4" s="15">
        <f t="shared" si="4"/>
        <v>1</v>
      </c>
      <c r="Z4" s="15">
        <f t="shared" si="4"/>
        <v>2</v>
      </c>
      <c r="AA4" s="15">
        <f t="shared" si="4"/>
        <v>2</v>
      </c>
      <c r="AB4" s="15">
        <f t="shared" si="4"/>
        <v>2</v>
      </c>
      <c r="AC4" s="15">
        <f t="shared" si="4"/>
        <v>1</v>
      </c>
      <c r="AD4" s="15">
        <f t="shared" si="4"/>
        <v>2</v>
      </c>
      <c r="AE4" s="15">
        <f t="shared" si="4"/>
        <v>2</v>
      </c>
      <c r="AF4" s="15">
        <f t="shared" si="4"/>
        <v>2</v>
      </c>
      <c r="AG4" s="15">
        <f t="shared" si="4"/>
        <v>1</v>
      </c>
      <c r="AH4" s="15">
        <f t="shared" si="4"/>
        <v>1</v>
      </c>
      <c r="AI4" s="15">
        <f t="shared" si="4"/>
        <v>1</v>
      </c>
      <c r="AJ4" s="15">
        <f t="shared" si="4"/>
        <v>1</v>
      </c>
      <c r="AK4" s="15">
        <f t="shared" si="4"/>
        <v>1</v>
      </c>
      <c r="AL4" s="15">
        <f t="shared" si="4"/>
        <v>2</v>
      </c>
      <c r="AM4" s="15">
        <f t="shared" si="4"/>
        <v>1</v>
      </c>
      <c r="AN4" s="15">
        <f t="shared" si="4"/>
        <v>1</v>
      </c>
      <c r="AO4" s="15">
        <f t="shared" si="4"/>
        <v>1</v>
      </c>
      <c r="AP4" s="15">
        <f t="shared" si="4"/>
        <v>1</v>
      </c>
      <c r="AQ4" s="15">
        <f t="shared" si="4"/>
        <v>1</v>
      </c>
      <c r="AS4" s="12">
        <v>3</v>
      </c>
      <c r="AT4" s="4" t="str">
        <f t="shared" si="5"/>
        <v>2oui</v>
      </c>
      <c r="AU4" s="4" t="str">
        <f t="shared" si="1"/>
        <v>1oui</v>
      </c>
      <c r="AV4" s="4" t="str">
        <f t="shared" si="1"/>
        <v>2oui</v>
      </c>
      <c r="AW4" s="4" t="str">
        <f t="shared" si="1"/>
        <v>2oui</v>
      </c>
      <c r="AX4" s="4" t="str">
        <f t="shared" si="1"/>
        <v>2non</v>
      </c>
      <c r="AY4" s="4" t="str">
        <f t="shared" si="1"/>
        <v>1non</v>
      </c>
      <c r="AZ4" s="4" t="str">
        <f t="shared" si="1"/>
        <v>2non</v>
      </c>
      <c r="BA4" s="4" t="str">
        <f t="shared" si="1"/>
        <v>2non</v>
      </c>
      <c r="BB4" s="4" t="str">
        <f t="shared" si="1"/>
        <v>2oui</v>
      </c>
      <c r="BC4" s="4" t="str">
        <f t="shared" si="1"/>
        <v>1oui</v>
      </c>
      <c r="BD4" s="4" t="str">
        <f t="shared" si="1"/>
        <v>1non</v>
      </c>
      <c r="BE4" s="4" t="str">
        <f t="shared" si="1"/>
        <v>1oui</v>
      </c>
      <c r="BF4" s="4" t="str">
        <f t="shared" si="1"/>
        <v>1non</v>
      </c>
      <c r="BG4" s="4" t="str">
        <f t="shared" si="1"/>
        <v>1non</v>
      </c>
      <c r="BH4" s="4" t="str">
        <f t="shared" si="1"/>
        <v>2oui</v>
      </c>
      <c r="BI4" s="4" t="str">
        <f t="shared" si="1"/>
        <v>1oui</v>
      </c>
      <c r="BJ4" s="4" t="str">
        <f t="shared" si="1"/>
        <v>1oui</v>
      </c>
      <c r="BK4" s="4" t="str">
        <f t="shared" si="2"/>
        <v>1non</v>
      </c>
      <c r="BL4" s="4" t="str">
        <f t="shared" si="2"/>
        <v>1non</v>
      </c>
      <c r="BM4" s="4" t="str">
        <f t="shared" si="2"/>
        <v>1non</v>
      </c>
      <c r="BP4" s="19"/>
    </row>
    <row r="5" spans="1:88">
      <c r="A5" s="1">
        <v>4</v>
      </c>
      <c r="B5" s="4" t="str">
        <f>IF(COUNTIF('DB L1'!$B32:$B41,'Résultat équipe'!B$1)=1,VLOOKUP(B$1,'DB L1'!$B32:$AE41,29,FALSE),VLOOKUP('Résultat équipe'!B$1,'DB L1'!$C32:$AE41,28,FALSE))</f>
        <v>non</v>
      </c>
      <c r="C5" s="4" t="str">
        <f>IF(COUNTIF('DB L1'!$B32:$B41,'Résultat équipe'!C$1)=1,VLOOKUP(C$1,'DB L1'!$B32:$AE41,29,FALSE),VLOOKUP('Résultat équipe'!C$1,'DB L1'!$C32:$AE41,28,FALSE))</f>
        <v>non</v>
      </c>
      <c r="D5" s="4" t="str">
        <f>IF(COUNTIF('DB L1'!$B32:$B41,'Résultat équipe'!D$1)=1,VLOOKUP(D$1,'DB L1'!$B32:$AE41,29,FALSE),VLOOKUP('Résultat équipe'!D$1,'DB L1'!$C32:$AE41,28,FALSE))</f>
        <v>non</v>
      </c>
      <c r="E5" s="4" t="str">
        <f>IF(COUNTIF('DB L1'!$B32:$B41,'Résultat équipe'!E$1)=1,VLOOKUP(E$1,'DB L1'!$B32:$AE41,29,FALSE),VLOOKUP('Résultat équipe'!E$1,'DB L1'!$C32:$AE41,28,FALSE))</f>
        <v>non</v>
      </c>
      <c r="F5" s="4" t="str">
        <f>IF(COUNTIF('DB L1'!$B32:$B41,'Résultat équipe'!F$1)=1,VLOOKUP(F$1,'DB L1'!$B32:$AE41,29,FALSE),VLOOKUP('Résultat équipe'!F$1,'DB L1'!$C32:$AE41,28,FALSE))</f>
        <v>non</v>
      </c>
      <c r="G5" s="4" t="str">
        <f>IF(COUNTIF('DB L1'!$B32:$B41,'Résultat équipe'!G$1)=1,VLOOKUP(G$1,'DB L1'!$B32:$AE41,29,FALSE),VLOOKUP('Résultat équipe'!G$1,'DB L1'!$C32:$AE41,28,FALSE))</f>
        <v>oui</v>
      </c>
      <c r="H5" s="4" t="str">
        <f>IF(COUNTIF('DB L1'!$B32:$B41,'Résultat équipe'!H$1)=1,VLOOKUP(H$1,'DB L1'!$B32:$AE41,29,FALSE),VLOOKUP('Résultat équipe'!H$1,'DB L1'!$C32:$AE41,28,FALSE))</f>
        <v>non</v>
      </c>
      <c r="I5" s="4" t="str">
        <f>IF(COUNTIF('DB L1'!$B32:$B41,'Résultat équipe'!I$1)=1,VLOOKUP(I$1,'DB L1'!$B32:$AE41,29,FALSE),VLOOKUP('Résultat équipe'!I$1,'DB L1'!$C32:$AE41,28,FALSE))</f>
        <v>non</v>
      </c>
      <c r="J5" s="4" t="str">
        <f>IF(COUNTIF('DB L1'!$B32:$B41,'Résultat équipe'!J$1)=1,VLOOKUP(J$1,'DB L1'!$B32:$AE41,29,FALSE),VLOOKUP('Résultat équipe'!J$1,'DB L1'!$C32:$AE41,28,FALSE))</f>
        <v>oui</v>
      </c>
      <c r="K5" s="4" t="str">
        <f>IF(COUNTIF('DB L1'!$B32:$B41,'Résultat équipe'!K$1)=1,VLOOKUP(K$1,'DB L1'!$B32:$AE41,29,FALSE),VLOOKUP('Résultat équipe'!K$1,'DB L1'!$C32:$AE41,28,FALSE))</f>
        <v>oui</v>
      </c>
      <c r="L5" s="4" t="str">
        <f>IF(COUNTIF('DB L1'!$B32:$B41,'Résultat équipe'!L$1)=1,VLOOKUP(L$1,'DB L1'!$B32:$AE41,29,FALSE),VLOOKUP('Résultat équipe'!L$1,'DB L1'!$C32:$AE41,28,FALSE))</f>
        <v>non</v>
      </c>
      <c r="M5" s="4" t="str">
        <f>IF(COUNTIF('DB L1'!$B32:$B41,'Résultat équipe'!M$1)=1,VLOOKUP(M$1,'DB L1'!$B32:$AE41,29,FALSE),VLOOKUP('Résultat équipe'!M$1,'DB L1'!$C32:$AE41,28,FALSE))</f>
        <v>oui</v>
      </c>
      <c r="N5" s="4" t="str">
        <f>IF(COUNTIF('DB L1'!$B32:$B41,'Résultat équipe'!N$1)=1,VLOOKUP(N$1,'DB L1'!$B32:$AE41,29,FALSE),VLOOKUP('Résultat équipe'!N$1,'DB L1'!$C32:$AE41,28,FALSE))</f>
        <v>non</v>
      </c>
      <c r="O5" s="4" t="str">
        <f>IF(COUNTIF('DB L1'!$B32:$B41,'Résultat équipe'!O$1)=1,VLOOKUP(O$1,'DB L1'!$B32:$AE41,29,FALSE),VLOOKUP('Résultat équipe'!O$1,'DB L1'!$C32:$AE41,28,FALSE))</f>
        <v>oui</v>
      </c>
      <c r="P5" s="4" t="str">
        <f>IF(COUNTIF('DB L1'!$B32:$B41,'Résultat équipe'!P$1)=1,VLOOKUP(P$1,'DB L1'!$B32:$AE41,29,FALSE),VLOOKUP('Résultat équipe'!P$1,'DB L1'!$C32:$AE41,28,FALSE))</f>
        <v>oui</v>
      </c>
      <c r="Q5" s="4" t="str">
        <f>IF(COUNTIF('DB L1'!$B32:$B41,'Résultat équipe'!Q$1)=1,VLOOKUP(Q$1,'DB L1'!$B32:$AE41,29,FALSE),VLOOKUP('Résultat équipe'!Q$1,'DB L1'!$C32:$AE41,28,FALSE))</f>
        <v>non</v>
      </c>
      <c r="R5" s="4" t="str">
        <f>IF(COUNTIF('DB L1'!$B32:$B41,'Résultat équipe'!R$1)=1,VLOOKUP(R$1,'DB L1'!$B32:$AE41,29,FALSE),VLOOKUP('Résultat équipe'!R$1,'DB L1'!$C32:$AE41,28,FALSE))</f>
        <v>non</v>
      </c>
      <c r="S5" s="4" t="str">
        <f>IF(COUNTIF('DB L1'!$B32:$B41,'Résultat équipe'!S$1)=1,VLOOKUP(S$1,'DB L1'!$B32:$AE41,29,FALSE),VLOOKUP('Résultat équipe'!S$1,'DB L1'!$C32:$AE41,28,FALSE))</f>
        <v>non</v>
      </c>
      <c r="T5" s="4" t="str">
        <f>IF(COUNTIF('DB L1'!$B32:$B41,'Résultat équipe'!T$1)=1,VLOOKUP(T$1,'DB L1'!$B32:$AE41,29,FALSE),VLOOKUP('Résultat équipe'!T$1,'DB L1'!$C32:$AE41,28,FALSE))</f>
        <v>oui</v>
      </c>
      <c r="U5" s="4" t="str">
        <f>IF(COUNTIF('DB L1'!$B32:$B41,'Résultat équipe'!U$1)=1,VLOOKUP(U$1,'DB L1'!$B32:$AE41,29,FALSE),VLOOKUP('Résultat équipe'!U$1,'DB L1'!$C32:$AE41,28,FALSE))</f>
        <v>oui</v>
      </c>
      <c r="W5" s="12">
        <v>4</v>
      </c>
      <c r="X5" s="15">
        <f t="shared" si="6"/>
        <v>1</v>
      </c>
      <c r="Y5" s="15">
        <f t="shared" si="4"/>
        <v>1</v>
      </c>
      <c r="Z5" s="15">
        <f t="shared" si="4"/>
        <v>1</v>
      </c>
      <c r="AA5" s="15">
        <f t="shared" si="4"/>
        <v>1</v>
      </c>
      <c r="AB5" s="15">
        <f t="shared" si="4"/>
        <v>3</v>
      </c>
      <c r="AC5" s="15">
        <f t="shared" si="4"/>
        <v>1</v>
      </c>
      <c r="AD5" s="15">
        <f t="shared" si="4"/>
        <v>3</v>
      </c>
      <c r="AE5" s="15">
        <f t="shared" si="4"/>
        <v>3</v>
      </c>
      <c r="AF5" s="15">
        <f t="shared" si="4"/>
        <v>3</v>
      </c>
      <c r="AG5" s="15">
        <f t="shared" si="4"/>
        <v>2</v>
      </c>
      <c r="AH5" s="15">
        <f t="shared" si="4"/>
        <v>2</v>
      </c>
      <c r="AI5" s="15">
        <f t="shared" si="4"/>
        <v>2</v>
      </c>
      <c r="AJ5" s="15">
        <f t="shared" si="4"/>
        <v>2</v>
      </c>
      <c r="AK5" s="15">
        <f t="shared" si="4"/>
        <v>1</v>
      </c>
      <c r="AL5" s="15">
        <f t="shared" si="4"/>
        <v>3</v>
      </c>
      <c r="AM5" s="15">
        <f t="shared" si="4"/>
        <v>1</v>
      </c>
      <c r="AN5" s="15">
        <f t="shared" si="4"/>
        <v>1</v>
      </c>
      <c r="AO5" s="15">
        <f t="shared" si="4"/>
        <v>2</v>
      </c>
      <c r="AP5" s="15">
        <f t="shared" si="4"/>
        <v>1</v>
      </c>
      <c r="AQ5" s="15">
        <f t="shared" si="4"/>
        <v>1</v>
      </c>
      <c r="AS5" s="12">
        <v>4</v>
      </c>
      <c r="AT5" s="4" t="str">
        <f t="shared" si="5"/>
        <v>1non</v>
      </c>
      <c r="AU5" s="4" t="str">
        <f t="shared" si="1"/>
        <v>1non</v>
      </c>
      <c r="AV5" s="4" t="str">
        <f t="shared" si="1"/>
        <v>1non</v>
      </c>
      <c r="AW5" s="4" t="str">
        <f t="shared" si="1"/>
        <v>1non</v>
      </c>
      <c r="AX5" s="4" t="str">
        <f t="shared" si="1"/>
        <v>3non</v>
      </c>
      <c r="AY5" s="4" t="str">
        <f t="shared" si="1"/>
        <v>1oui</v>
      </c>
      <c r="AZ5" s="4" t="str">
        <f t="shared" si="1"/>
        <v>3non</v>
      </c>
      <c r="BA5" s="4" t="str">
        <f t="shared" si="1"/>
        <v>3non</v>
      </c>
      <c r="BB5" s="4" t="str">
        <f t="shared" si="1"/>
        <v>3oui</v>
      </c>
      <c r="BC5" s="4" t="str">
        <f t="shared" si="1"/>
        <v>2oui</v>
      </c>
      <c r="BD5" s="4" t="str">
        <f t="shared" si="1"/>
        <v>2non</v>
      </c>
      <c r="BE5" s="4" t="str">
        <f t="shared" si="1"/>
        <v>2oui</v>
      </c>
      <c r="BF5" s="4" t="str">
        <f t="shared" si="1"/>
        <v>2non</v>
      </c>
      <c r="BG5" s="4" t="str">
        <f t="shared" si="1"/>
        <v>1oui</v>
      </c>
      <c r="BH5" s="4" t="str">
        <f t="shared" si="1"/>
        <v>3oui</v>
      </c>
      <c r="BI5" s="4" t="str">
        <f t="shared" si="1"/>
        <v>1non</v>
      </c>
      <c r="BJ5" s="4" t="str">
        <f t="shared" si="1"/>
        <v>1non</v>
      </c>
      <c r="BK5" s="4" t="str">
        <f t="shared" si="2"/>
        <v>2non</v>
      </c>
      <c r="BL5" s="4" t="str">
        <f t="shared" si="2"/>
        <v>1oui</v>
      </c>
      <c r="BM5" s="4" t="str">
        <f t="shared" si="2"/>
        <v>1oui</v>
      </c>
      <c r="BP5" s="19"/>
    </row>
    <row r="6" spans="1:88">
      <c r="A6" s="1">
        <v>5</v>
      </c>
      <c r="B6" s="4" t="str">
        <f>IF(COUNTIF('DB L1'!$B42:$B51,'Résultat équipe'!B$1)=1,VLOOKUP(B$1,'DB L1'!$B42:$AE51,29,FALSE),VLOOKUP('Résultat équipe'!B$1,'DB L1'!$C42:$AE51,28,FALSE))</f>
        <v>oui</v>
      </c>
      <c r="C6" s="4" t="str">
        <f>IF(COUNTIF('DB L1'!$B42:$B51,'Résultat équipe'!C$1)=1,VLOOKUP(C$1,'DB L1'!$B42:$AE51,29,FALSE),VLOOKUP('Résultat équipe'!C$1,'DB L1'!$C42:$AE51,28,FALSE))</f>
        <v>oui</v>
      </c>
      <c r="D6" s="4" t="str">
        <f>IF(COUNTIF('DB L1'!$B42:$B51,'Résultat équipe'!D$1)=1,VLOOKUP(D$1,'DB L1'!$B42:$AE51,29,FALSE),VLOOKUP('Résultat équipe'!D$1,'DB L1'!$C42:$AE51,28,FALSE))</f>
        <v>oui</v>
      </c>
      <c r="E6" s="4" t="str">
        <f>IF(COUNTIF('DB L1'!$B42:$B51,'Résultat équipe'!E$1)=1,VLOOKUP(E$1,'DB L1'!$B42:$AE51,29,FALSE),VLOOKUP('Résultat équipe'!E$1,'DB L1'!$C42:$AE51,28,FALSE))</f>
        <v>oui</v>
      </c>
      <c r="F6" s="4" t="str">
        <f>IF(COUNTIF('DB L1'!$B42:$B51,'Résultat équipe'!F$1)=1,VLOOKUP(F$1,'DB L1'!$B42:$AE51,29,FALSE),VLOOKUP('Résultat équipe'!F$1,'DB L1'!$C42:$AE51,28,FALSE))</f>
        <v>oui</v>
      </c>
      <c r="G6" s="4" t="str">
        <f>IF(COUNTIF('DB L1'!$B42:$B51,'Résultat équipe'!G$1)=1,VLOOKUP(G$1,'DB L1'!$B42:$AE51,29,FALSE),VLOOKUP('Résultat équipe'!G$1,'DB L1'!$C42:$AE51,28,FALSE))</f>
        <v>non</v>
      </c>
      <c r="H6" s="4" t="str">
        <f>IF(COUNTIF('DB L1'!$B42:$B51,'Résultat équipe'!H$1)=1,VLOOKUP(H$1,'DB L1'!$B42:$AE51,29,FALSE),VLOOKUP('Résultat équipe'!H$1,'DB L1'!$C42:$AE51,28,FALSE))</f>
        <v>oui</v>
      </c>
      <c r="I6" s="4" t="str">
        <f>IF(COUNTIF('DB L1'!$B42:$B51,'Résultat équipe'!I$1)=1,VLOOKUP(I$1,'DB L1'!$B42:$AE51,29,FALSE),VLOOKUP('Résultat équipe'!I$1,'DB L1'!$C42:$AE51,28,FALSE))</f>
        <v>oui</v>
      </c>
      <c r="J6" s="4" t="str">
        <f>IF(COUNTIF('DB L1'!$B42:$B51,'Résultat équipe'!J$1)=1,VLOOKUP(J$1,'DB L1'!$B42:$AE51,29,FALSE),VLOOKUP('Résultat équipe'!J$1,'DB L1'!$C42:$AE51,28,FALSE))</f>
        <v>non</v>
      </c>
      <c r="K6" s="4" t="str">
        <f>IF(COUNTIF('DB L1'!$B42:$B51,'Résultat équipe'!K$1)=1,VLOOKUP(K$1,'DB L1'!$B42:$AE51,29,FALSE),VLOOKUP('Résultat équipe'!K$1,'DB L1'!$C42:$AE51,28,FALSE))</f>
        <v>oui</v>
      </c>
      <c r="L6" s="4" t="str">
        <f>IF(COUNTIF('DB L1'!$B42:$B51,'Résultat équipe'!L$1)=1,VLOOKUP(L$1,'DB L1'!$B42:$AE51,29,FALSE),VLOOKUP('Résultat équipe'!L$1,'DB L1'!$C42:$AE51,28,FALSE))</f>
        <v>oui</v>
      </c>
      <c r="M6" s="4" t="str">
        <f>IF(COUNTIF('DB L1'!$B42:$B51,'Résultat équipe'!M$1)=1,VLOOKUP(M$1,'DB L1'!$B42:$AE51,29,FALSE),VLOOKUP('Résultat équipe'!M$1,'DB L1'!$C42:$AE51,28,FALSE))</f>
        <v>non</v>
      </c>
      <c r="N6" s="4" t="str">
        <f>IF(COUNTIF('DB L1'!$B42:$B51,'Résultat équipe'!N$1)=1,VLOOKUP(N$1,'DB L1'!$B42:$AE51,29,FALSE),VLOOKUP('Résultat équipe'!N$1,'DB L1'!$C42:$AE51,28,FALSE))</f>
        <v>oui</v>
      </c>
      <c r="O6" s="4" t="str">
        <f>IF(COUNTIF('DB L1'!$B42:$B51,'Résultat équipe'!O$1)=1,VLOOKUP(O$1,'DB L1'!$B42:$AE51,29,FALSE),VLOOKUP('Résultat équipe'!O$1,'DB L1'!$C42:$AE51,28,FALSE))</f>
        <v>oui</v>
      </c>
      <c r="P6" s="4" t="str">
        <f>IF(COUNTIF('DB L1'!$B42:$B51,'Résultat équipe'!P$1)=1,VLOOKUP(P$1,'DB L1'!$B42:$AE51,29,FALSE),VLOOKUP('Résultat équipe'!P$1,'DB L1'!$C42:$AE51,28,FALSE))</f>
        <v>non</v>
      </c>
      <c r="Q6" s="4" t="str">
        <f>IF(COUNTIF('DB L1'!$B42:$B51,'Résultat équipe'!Q$1)=1,VLOOKUP(Q$1,'DB L1'!$B42:$AE51,29,FALSE),VLOOKUP('Résultat équipe'!Q$1,'DB L1'!$C42:$AE51,28,FALSE))</f>
        <v>non</v>
      </c>
      <c r="R6" s="4" t="str">
        <f>IF(COUNTIF('DB L1'!$B42:$B51,'Résultat équipe'!R$1)=1,VLOOKUP(R$1,'DB L1'!$B42:$AE51,29,FALSE),VLOOKUP('Résultat équipe'!R$1,'DB L1'!$C42:$AE51,28,FALSE))</f>
        <v>oui</v>
      </c>
      <c r="S6" s="4" t="str">
        <f>IF(COUNTIF('DB L1'!$B42:$B51,'Résultat équipe'!S$1)=1,VLOOKUP(S$1,'DB L1'!$B42:$AE51,29,FALSE),VLOOKUP('Résultat équipe'!S$1,'DB L1'!$C42:$AE51,28,FALSE))</f>
        <v>non</v>
      </c>
      <c r="T6" s="4" t="str">
        <f>IF(COUNTIF('DB L1'!$B42:$B51,'Résultat équipe'!T$1)=1,VLOOKUP(T$1,'DB L1'!$B42:$AE51,29,FALSE),VLOOKUP('Résultat équipe'!T$1,'DB L1'!$C42:$AE51,28,FALSE))</f>
        <v>oui</v>
      </c>
      <c r="U6" s="4" t="str">
        <f>IF(COUNTIF('DB L1'!$B42:$B51,'Résultat équipe'!U$1)=1,VLOOKUP(U$1,'DB L1'!$B42:$AE51,29,FALSE),VLOOKUP('Résultat équipe'!U$1,'DB L1'!$C42:$AE51,28,FALSE))</f>
        <v>oui</v>
      </c>
      <c r="W6" s="12">
        <v>5</v>
      </c>
      <c r="X6" s="15">
        <f t="shared" si="6"/>
        <v>1</v>
      </c>
      <c r="Y6" s="15">
        <f t="shared" si="4"/>
        <v>1</v>
      </c>
      <c r="Z6" s="15">
        <f t="shared" si="4"/>
        <v>1</v>
      </c>
      <c r="AA6" s="15">
        <f t="shared" si="4"/>
        <v>1</v>
      </c>
      <c r="AB6" s="15">
        <f t="shared" si="4"/>
        <v>1</v>
      </c>
      <c r="AC6" s="15">
        <f t="shared" si="4"/>
        <v>1</v>
      </c>
      <c r="AD6" s="15">
        <f t="shared" si="4"/>
        <v>1</v>
      </c>
      <c r="AE6" s="15">
        <f t="shared" si="4"/>
        <v>1</v>
      </c>
      <c r="AF6" s="15">
        <f t="shared" si="4"/>
        <v>1</v>
      </c>
      <c r="AG6" s="15">
        <f t="shared" si="4"/>
        <v>3</v>
      </c>
      <c r="AH6" s="15">
        <f t="shared" si="4"/>
        <v>1</v>
      </c>
      <c r="AI6" s="15">
        <f t="shared" si="4"/>
        <v>1</v>
      </c>
      <c r="AJ6" s="15">
        <f t="shared" si="4"/>
        <v>1</v>
      </c>
      <c r="AK6" s="15">
        <f t="shared" si="4"/>
        <v>2</v>
      </c>
      <c r="AL6" s="15">
        <f t="shared" si="4"/>
        <v>1</v>
      </c>
      <c r="AM6" s="15">
        <f t="shared" si="4"/>
        <v>2</v>
      </c>
      <c r="AN6" s="15">
        <f t="shared" si="4"/>
        <v>1</v>
      </c>
      <c r="AO6" s="15">
        <f t="shared" si="4"/>
        <v>3</v>
      </c>
      <c r="AP6" s="15">
        <f t="shared" si="4"/>
        <v>2</v>
      </c>
      <c r="AQ6" s="15">
        <f t="shared" si="4"/>
        <v>2</v>
      </c>
      <c r="AS6" s="12">
        <v>5</v>
      </c>
      <c r="AT6" s="4" t="str">
        <f t="shared" si="5"/>
        <v>1oui</v>
      </c>
      <c r="AU6" s="4" t="str">
        <f t="shared" si="1"/>
        <v>1oui</v>
      </c>
      <c r="AV6" s="4" t="str">
        <f t="shared" si="1"/>
        <v>1oui</v>
      </c>
      <c r="AW6" s="4" t="str">
        <f t="shared" si="1"/>
        <v>1oui</v>
      </c>
      <c r="AX6" s="4" t="str">
        <f t="shared" si="1"/>
        <v>1oui</v>
      </c>
      <c r="AY6" s="4" t="str">
        <f t="shared" si="1"/>
        <v>1non</v>
      </c>
      <c r="AZ6" s="4" t="str">
        <f t="shared" si="1"/>
        <v>1oui</v>
      </c>
      <c r="BA6" s="4" t="str">
        <f t="shared" si="1"/>
        <v>1oui</v>
      </c>
      <c r="BB6" s="4" t="str">
        <f t="shared" si="1"/>
        <v>1non</v>
      </c>
      <c r="BC6" s="4" t="str">
        <f t="shared" si="1"/>
        <v>3oui</v>
      </c>
      <c r="BD6" s="4" t="str">
        <f t="shared" si="1"/>
        <v>1oui</v>
      </c>
      <c r="BE6" s="4" t="str">
        <f t="shared" si="1"/>
        <v>1non</v>
      </c>
      <c r="BF6" s="4" t="str">
        <f t="shared" si="1"/>
        <v>1oui</v>
      </c>
      <c r="BG6" s="4" t="str">
        <f t="shared" si="1"/>
        <v>2oui</v>
      </c>
      <c r="BH6" s="4" t="str">
        <f t="shared" si="1"/>
        <v>1non</v>
      </c>
      <c r="BI6" s="4" t="str">
        <f t="shared" si="1"/>
        <v>2non</v>
      </c>
      <c r="BJ6" s="4" t="str">
        <f t="shared" si="1"/>
        <v>1oui</v>
      </c>
      <c r="BK6" s="4" t="str">
        <f t="shared" si="2"/>
        <v>3non</v>
      </c>
      <c r="BL6" s="4" t="str">
        <f t="shared" si="2"/>
        <v>2oui</v>
      </c>
      <c r="BM6" s="4" t="str">
        <f t="shared" si="2"/>
        <v>2oui</v>
      </c>
      <c r="BP6" s="19"/>
    </row>
    <row r="7" spans="1:88">
      <c r="A7" s="1">
        <v>6</v>
      </c>
      <c r="B7" s="4" t="str">
        <f>IF(COUNTIF('DB L1'!$B52:$B61,'Résultat équipe'!B$1)=1,VLOOKUP(B$1,'DB L1'!$B52:$AE61,29,FALSE),VLOOKUP('Résultat équipe'!B$1,'DB L1'!$C52:$AE61,28,FALSE))</f>
        <v>oui</v>
      </c>
      <c r="C7" s="4" t="str">
        <f>IF(COUNTIF('DB L1'!$B52:$B61,'Résultat équipe'!C$1)=1,VLOOKUP(C$1,'DB L1'!$B52:$AE61,29,FALSE),VLOOKUP('Résultat équipe'!C$1,'DB L1'!$C52:$AE61,28,FALSE))</f>
        <v>non</v>
      </c>
      <c r="D7" s="4" t="str">
        <f>IF(COUNTIF('DB L1'!$B52:$B61,'Résultat équipe'!D$1)=1,VLOOKUP(D$1,'DB L1'!$B52:$AE61,29,FALSE),VLOOKUP('Résultat équipe'!D$1,'DB L1'!$C52:$AE61,28,FALSE))</f>
        <v>oui</v>
      </c>
      <c r="E7" s="4" t="str">
        <f>IF(COUNTIF('DB L1'!$B52:$B61,'Résultat équipe'!E$1)=1,VLOOKUP(E$1,'DB L1'!$B52:$AE61,29,FALSE),VLOOKUP('Résultat équipe'!E$1,'DB L1'!$C52:$AE61,28,FALSE))</f>
        <v>oui</v>
      </c>
      <c r="F7" s="4" t="str">
        <f>IF(COUNTIF('DB L1'!$B52:$B61,'Résultat équipe'!F$1)=1,VLOOKUP(F$1,'DB L1'!$B52:$AE61,29,FALSE),VLOOKUP('Résultat équipe'!F$1,'DB L1'!$C52:$AE61,28,FALSE))</f>
        <v>non</v>
      </c>
      <c r="G7" s="4" t="str">
        <f>IF(COUNTIF('DB L1'!$B52:$B61,'Résultat équipe'!G$1)=1,VLOOKUP(G$1,'DB L1'!$B52:$AE61,29,FALSE),VLOOKUP('Résultat équipe'!G$1,'DB L1'!$C52:$AE61,28,FALSE))</f>
        <v>oui</v>
      </c>
      <c r="H7" s="4" t="str">
        <f>IF(COUNTIF('DB L1'!$B52:$B61,'Résultat équipe'!H$1)=1,VLOOKUP(H$1,'DB L1'!$B52:$AE61,29,FALSE),VLOOKUP('Résultat équipe'!H$1,'DB L1'!$C52:$AE61,28,FALSE))</f>
        <v>oui</v>
      </c>
      <c r="I7" s="4" t="str">
        <f>IF(COUNTIF('DB L1'!$B52:$B61,'Résultat équipe'!I$1)=1,VLOOKUP(I$1,'DB L1'!$B52:$AE61,29,FALSE),VLOOKUP('Résultat équipe'!I$1,'DB L1'!$C52:$AE61,28,FALSE))</f>
        <v>oui</v>
      </c>
      <c r="J7" s="4" t="str">
        <f>IF(COUNTIF('DB L1'!$B52:$B61,'Résultat équipe'!J$1)=1,VLOOKUP(J$1,'DB L1'!$B52:$AE61,29,FALSE),VLOOKUP('Résultat équipe'!J$1,'DB L1'!$C52:$AE61,28,FALSE))</f>
        <v>oui</v>
      </c>
      <c r="K7" s="4" t="str">
        <f>IF(COUNTIF('DB L1'!$B52:$B61,'Résultat équipe'!K$1)=1,VLOOKUP(K$1,'DB L1'!$B52:$AE61,29,FALSE),VLOOKUP('Résultat équipe'!K$1,'DB L1'!$C52:$AE61,28,FALSE))</f>
        <v>oui</v>
      </c>
      <c r="L7" s="4" t="str">
        <f>IF(COUNTIF('DB L1'!$B52:$B61,'Résultat équipe'!L$1)=1,VLOOKUP(L$1,'DB L1'!$B52:$AE61,29,FALSE),VLOOKUP('Résultat équipe'!L$1,'DB L1'!$C52:$AE61,28,FALSE))</f>
        <v>non</v>
      </c>
      <c r="M7" s="4" t="str">
        <f>IF(COUNTIF('DB L1'!$B52:$B61,'Résultat équipe'!M$1)=1,VLOOKUP(M$1,'DB L1'!$B52:$AE61,29,FALSE),VLOOKUP('Résultat équipe'!M$1,'DB L1'!$C52:$AE61,28,FALSE))</f>
        <v>oui</v>
      </c>
      <c r="N7" s="4" t="str">
        <f>IF(COUNTIF('DB L1'!$B52:$B61,'Résultat équipe'!N$1)=1,VLOOKUP(N$1,'DB L1'!$B52:$AE61,29,FALSE),VLOOKUP('Résultat équipe'!N$1,'DB L1'!$C52:$AE61,28,FALSE))</f>
        <v>non</v>
      </c>
      <c r="O7" s="4" t="str">
        <f>IF(COUNTIF('DB L1'!$B52:$B61,'Résultat équipe'!O$1)=1,VLOOKUP(O$1,'DB L1'!$B52:$AE61,29,FALSE),VLOOKUP('Résultat équipe'!O$1,'DB L1'!$C52:$AE61,28,FALSE))</f>
        <v>oui</v>
      </c>
      <c r="P7" s="4" t="str">
        <f>IF(COUNTIF('DB L1'!$B52:$B61,'Résultat équipe'!P$1)=1,VLOOKUP(P$1,'DB L1'!$B52:$AE61,29,FALSE),VLOOKUP('Résultat équipe'!P$1,'DB L1'!$C52:$AE61,28,FALSE))</f>
        <v>oui</v>
      </c>
      <c r="Q7" s="4" t="str">
        <f>IF(COUNTIF('DB L1'!$B52:$B61,'Résultat équipe'!Q$1)=1,VLOOKUP(Q$1,'DB L1'!$B52:$AE61,29,FALSE),VLOOKUP('Résultat équipe'!Q$1,'DB L1'!$C52:$AE61,28,FALSE))</f>
        <v>non</v>
      </c>
      <c r="R7" s="4" t="str">
        <f>IF(COUNTIF('DB L1'!$B52:$B61,'Résultat équipe'!R$1)=1,VLOOKUP(R$1,'DB L1'!$B52:$AE61,29,FALSE),VLOOKUP('Résultat équipe'!R$1,'DB L1'!$C52:$AE61,28,FALSE))</f>
        <v>oui</v>
      </c>
      <c r="S7" s="4" t="str">
        <f>IF(COUNTIF('DB L1'!$B52:$B61,'Résultat équipe'!S$1)=1,VLOOKUP(S$1,'DB L1'!$B52:$AE61,29,FALSE),VLOOKUP('Résultat équipe'!S$1,'DB L1'!$C52:$AE61,28,FALSE))</f>
        <v>oui</v>
      </c>
      <c r="T7" s="4" t="str">
        <f>IF(COUNTIF('DB L1'!$B52:$B61,'Résultat équipe'!T$1)=1,VLOOKUP(T$1,'DB L1'!$B52:$AE61,29,FALSE),VLOOKUP('Résultat équipe'!T$1,'DB L1'!$C52:$AE61,28,FALSE))</f>
        <v>oui</v>
      </c>
      <c r="U7" s="4" t="str">
        <f>IF(COUNTIF('DB L1'!$B52:$B61,'Résultat équipe'!U$1)=1,VLOOKUP(U$1,'DB L1'!$B52:$AE61,29,FALSE),VLOOKUP('Résultat équipe'!U$1,'DB L1'!$C52:$AE61,28,FALSE))</f>
        <v>non</v>
      </c>
      <c r="W7" s="12">
        <v>6</v>
      </c>
      <c r="X7" s="15">
        <f t="shared" si="6"/>
        <v>2</v>
      </c>
      <c r="Y7" s="15">
        <f t="shared" si="4"/>
        <v>1</v>
      </c>
      <c r="Z7" s="15">
        <f t="shared" si="4"/>
        <v>2</v>
      </c>
      <c r="AA7" s="15">
        <f t="shared" si="4"/>
        <v>2</v>
      </c>
      <c r="AB7" s="15">
        <f t="shared" si="4"/>
        <v>1</v>
      </c>
      <c r="AC7" s="15">
        <f t="shared" si="4"/>
        <v>1</v>
      </c>
      <c r="AD7" s="15">
        <f t="shared" si="4"/>
        <v>2</v>
      </c>
      <c r="AE7" s="15">
        <f t="shared" si="4"/>
        <v>2</v>
      </c>
      <c r="AF7" s="15">
        <f t="shared" si="4"/>
        <v>1</v>
      </c>
      <c r="AG7" s="15">
        <f t="shared" si="4"/>
        <v>4</v>
      </c>
      <c r="AH7" s="15">
        <f t="shared" si="4"/>
        <v>1</v>
      </c>
      <c r="AI7" s="15">
        <f t="shared" si="4"/>
        <v>1</v>
      </c>
      <c r="AJ7" s="15">
        <f t="shared" si="4"/>
        <v>1</v>
      </c>
      <c r="AK7" s="15">
        <f t="shared" si="4"/>
        <v>3</v>
      </c>
      <c r="AL7" s="15">
        <f t="shared" si="4"/>
        <v>1</v>
      </c>
      <c r="AM7" s="15">
        <f t="shared" si="4"/>
        <v>3</v>
      </c>
      <c r="AN7" s="15">
        <f t="shared" si="4"/>
        <v>2</v>
      </c>
      <c r="AO7" s="15">
        <f t="shared" si="4"/>
        <v>1</v>
      </c>
      <c r="AP7" s="15">
        <f t="shared" si="4"/>
        <v>3</v>
      </c>
      <c r="AQ7" s="15">
        <f t="shared" si="4"/>
        <v>1</v>
      </c>
      <c r="AS7" s="12">
        <v>6</v>
      </c>
      <c r="AT7" s="4" t="str">
        <f t="shared" si="5"/>
        <v>2oui</v>
      </c>
      <c r="AU7" s="4" t="str">
        <f t="shared" si="1"/>
        <v>1non</v>
      </c>
      <c r="AV7" s="4" t="str">
        <f t="shared" si="1"/>
        <v>2oui</v>
      </c>
      <c r="AW7" s="4" t="str">
        <f t="shared" si="1"/>
        <v>2oui</v>
      </c>
      <c r="AX7" s="4" t="str">
        <f t="shared" si="1"/>
        <v>1non</v>
      </c>
      <c r="AY7" s="4" t="str">
        <f t="shared" si="1"/>
        <v>1oui</v>
      </c>
      <c r="AZ7" s="4" t="str">
        <f t="shared" si="1"/>
        <v>2oui</v>
      </c>
      <c r="BA7" s="4" t="str">
        <f t="shared" si="1"/>
        <v>2oui</v>
      </c>
      <c r="BB7" s="4" t="str">
        <f t="shared" si="1"/>
        <v>1oui</v>
      </c>
      <c r="BC7" s="4" t="str">
        <f t="shared" si="1"/>
        <v>4oui</v>
      </c>
      <c r="BD7" s="4" t="str">
        <f t="shared" si="1"/>
        <v>1non</v>
      </c>
      <c r="BE7" s="4" t="str">
        <f t="shared" si="1"/>
        <v>1oui</v>
      </c>
      <c r="BF7" s="4" t="str">
        <f t="shared" si="1"/>
        <v>1non</v>
      </c>
      <c r="BG7" s="4" t="str">
        <f t="shared" si="1"/>
        <v>3oui</v>
      </c>
      <c r="BH7" s="4" t="str">
        <f t="shared" si="1"/>
        <v>1oui</v>
      </c>
      <c r="BI7" s="4" t="str">
        <f t="shared" si="1"/>
        <v>3non</v>
      </c>
      <c r="BJ7" s="4" t="str">
        <f t="shared" si="1"/>
        <v>2oui</v>
      </c>
      <c r="BK7" s="4" t="str">
        <f t="shared" si="2"/>
        <v>1oui</v>
      </c>
      <c r="BL7" s="4" t="str">
        <f t="shared" si="2"/>
        <v>3oui</v>
      </c>
      <c r="BM7" s="4" t="str">
        <f t="shared" si="2"/>
        <v>1non</v>
      </c>
      <c r="BP7" s="19"/>
    </row>
    <row r="8" spans="1:88">
      <c r="A8" s="1">
        <v>7</v>
      </c>
      <c r="B8" s="4" t="str">
        <f>IF(COUNTIF('DB L1'!$B62:$B71,'Résultat équipe'!B$1)=1,VLOOKUP(B$1,'DB L1'!$B62:$AE71,29,FALSE),VLOOKUP('Résultat équipe'!B$1,'DB L1'!$C62:$AE71,28,FALSE))</f>
        <v>oui</v>
      </c>
      <c r="C8" s="4" t="str">
        <f>IF(COUNTIF('DB L1'!$B62:$B71,'Résultat équipe'!C$1)=1,VLOOKUP(C$1,'DB L1'!$B62:$AE71,29,FALSE),VLOOKUP('Résultat équipe'!C$1,'DB L1'!$C62:$AE71,28,FALSE))</f>
        <v>non</v>
      </c>
      <c r="D8" s="4" t="str">
        <f>IF(COUNTIF('DB L1'!$B62:$B71,'Résultat équipe'!D$1)=1,VLOOKUP(D$1,'DB L1'!$B62:$AE71,29,FALSE),VLOOKUP('Résultat équipe'!D$1,'DB L1'!$C62:$AE71,28,FALSE))</f>
        <v>non</v>
      </c>
      <c r="E8" s="4" t="str">
        <f>IF(COUNTIF('DB L1'!$B62:$B71,'Résultat équipe'!E$1)=1,VLOOKUP(E$1,'DB L1'!$B62:$AE71,29,FALSE),VLOOKUP('Résultat équipe'!E$1,'DB L1'!$C62:$AE71,28,FALSE))</f>
        <v>oui</v>
      </c>
      <c r="F8" s="4" t="str">
        <f>IF(COUNTIF('DB L1'!$B62:$B71,'Résultat équipe'!F$1)=1,VLOOKUP(F$1,'DB L1'!$B62:$AE71,29,FALSE),VLOOKUP('Résultat équipe'!F$1,'DB L1'!$C62:$AE71,28,FALSE))</f>
        <v>non</v>
      </c>
      <c r="G8" s="4" t="str">
        <f>IF(COUNTIF('DB L1'!$B62:$B71,'Résultat équipe'!G$1)=1,VLOOKUP(G$1,'DB L1'!$B62:$AE71,29,FALSE),VLOOKUP('Résultat équipe'!G$1,'DB L1'!$C62:$AE71,28,FALSE))</f>
        <v>non</v>
      </c>
      <c r="H8" s="4" t="str">
        <f>IF(COUNTIF('DB L1'!$B62:$B71,'Résultat équipe'!H$1)=1,VLOOKUP(H$1,'DB L1'!$B62:$AE71,29,FALSE),VLOOKUP('Résultat équipe'!H$1,'DB L1'!$C62:$AE71,28,FALSE))</f>
        <v>non</v>
      </c>
      <c r="I8" s="4" t="str">
        <f>IF(COUNTIF('DB L1'!$B62:$B71,'Résultat équipe'!I$1)=1,VLOOKUP(I$1,'DB L1'!$B62:$AE71,29,FALSE),VLOOKUP('Résultat équipe'!I$1,'DB L1'!$C62:$AE71,28,FALSE))</f>
        <v>non</v>
      </c>
      <c r="J8" s="4" t="str">
        <f>IF(COUNTIF('DB L1'!$B62:$B71,'Résultat équipe'!J$1)=1,VLOOKUP(J$1,'DB L1'!$B62:$AE71,29,FALSE),VLOOKUP('Résultat équipe'!J$1,'DB L1'!$C62:$AE71,28,FALSE))</f>
        <v>oui</v>
      </c>
      <c r="K8" s="4" t="str">
        <f>IF(COUNTIF('DB L1'!$B62:$B71,'Résultat équipe'!K$1)=1,VLOOKUP(K$1,'DB L1'!$B62:$AE71,29,FALSE),VLOOKUP('Résultat équipe'!K$1,'DB L1'!$C62:$AE71,28,FALSE))</f>
        <v>non</v>
      </c>
      <c r="L8" s="4" t="str">
        <f>IF(COUNTIF('DB L1'!$B62:$B71,'Résultat équipe'!L$1)=1,VLOOKUP(L$1,'DB L1'!$B62:$AE71,29,FALSE),VLOOKUP('Résultat équipe'!L$1,'DB L1'!$C62:$AE71,28,FALSE))</f>
        <v>oui</v>
      </c>
      <c r="M8" s="4" t="str">
        <f>IF(COUNTIF('DB L1'!$B62:$B71,'Résultat équipe'!M$1)=1,VLOOKUP(M$1,'DB L1'!$B62:$AE71,29,FALSE),VLOOKUP('Résultat équipe'!M$1,'DB L1'!$C62:$AE71,28,FALSE))</f>
        <v>oui</v>
      </c>
      <c r="N8" s="4" t="str">
        <f>IF(COUNTIF('DB L1'!$B62:$B71,'Résultat équipe'!N$1)=1,VLOOKUP(N$1,'DB L1'!$B62:$AE71,29,FALSE),VLOOKUP('Résultat équipe'!N$1,'DB L1'!$C62:$AE71,28,FALSE))</f>
        <v>oui</v>
      </c>
      <c r="O8" s="4" t="str">
        <f>IF(COUNTIF('DB L1'!$B62:$B71,'Résultat équipe'!O$1)=1,VLOOKUP(O$1,'DB L1'!$B62:$AE71,29,FALSE),VLOOKUP('Résultat équipe'!O$1,'DB L1'!$C62:$AE71,28,FALSE))</f>
        <v>non</v>
      </c>
      <c r="P8" s="4" t="str">
        <f>IF(COUNTIF('DB L1'!$B62:$B71,'Résultat équipe'!P$1)=1,VLOOKUP(P$1,'DB L1'!$B62:$AE71,29,FALSE),VLOOKUP('Résultat équipe'!P$1,'DB L1'!$C62:$AE71,28,FALSE))</f>
        <v>oui</v>
      </c>
      <c r="Q8" s="4" t="str">
        <f>IF(COUNTIF('DB L1'!$B62:$B71,'Résultat équipe'!Q$1)=1,VLOOKUP(Q$1,'DB L1'!$B62:$AE71,29,FALSE),VLOOKUP('Résultat équipe'!Q$1,'DB L1'!$C62:$AE71,28,FALSE))</f>
        <v>oui</v>
      </c>
      <c r="R8" s="4" t="str">
        <f>IF(COUNTIF('DB L1'!$B62:$B71,'Résultat équipe'!R$1)=1,VLOOKUP(R$1,'DB L1'!$B62:$AE71,29,FALSE),VLOOKUP('Résultat équipe'!R$1,'DB L1'!$C62:$AE71,28,FALSE))</f>
        <v>oui</v>
      </c>
      <c r="S8" s="4" t="str">
        <f>IF(COUNTIF('DB L1'!$B62:$B71,'Résultat équipe'!S$1)=1,VLOOKUP(S$1,'DB L1'!$B62:$AE71,29,FALSE),VLOOKUP('Résultat équipe'!S$1,'DB L1'!$C62:$AE71,28,FALSE))</f>
        <v>oui</v>
      </c>
      <c r="T8" s="4" t="str">
        <f>IF(COUNTIF('DB L1'!$B62:$B71,'Résultat équipe'!T$1)=1,VLOOKUP(T$1,'DB L1'!$B62:$AE71,29,FALSE),VLOOKUP('Résultat équipe'!T$1,'DB L1'!$C62:$AE71,28,FALSE))</f>
        <v>oui</v>
      </c>
      <c r="U8" s="4" t="str">
        <f>IF(COUNTIF('DB L1'!$B62:$B71,'Résultat équipe'!U$1)=1,VLOOKUP(U$1,'DB L1'!$B62:$AE71,29,FALSE),VLOOKUP('Résultat équipe'!U$1,'DB L1'!$C62:$AE71,28,FALSE))</f>
        <v>oui</v>
      </c>
      <c r="W8" s="12">
        <v>7</v>
      </c>
      <c r="X8" s="15">
        <f t="shared" si="6"/>
        <v>3</v>
      </c>
      <c r="Y8" s="15">
        <f t="shared" si="4"/>
        <v>2</v>
      </c>
      <c r="Z8" s="15">
        <f t="shared" si="4"/>
        <v>1</v>
      </c>
      <c r="AA8" s="15">
        <f t="shared" si="4"/>
        <v>3</v>
      </c>
      <c r="AB8" s="15">
        <f t="shared" si="4"/>
        <v>2</v>
      </c>
      <c r="AC8" s="15">
        <f t="shared" si="4"/>
        <v>1</v>
      </c>
      <c r="AD8" s="15">
        <f t="shared" si="4"/>
        <v>1</v>
      </c>
      <c r="AE8" s="15">
        <f t="shared" si="4"/>
        <v>1</v>
      </c>
      <c r="AF8" s="15">
        <f t="shared" si="4"/>
        <v>2</v>
      </c>
      <c r="AG8" s="15">
        <f t="shared" si="4"/>
        <v>1</v>
      </c>
      <c r="AH8" s="15">
        <f t="shared" si="4"/>
        <v>1</v>
      </c>
      <c r="AI8" s="15">
        <f t="shared" si="4"/>
        <v>2</v>
      </c>
      <c r="AJ8" s="15">
        <f t="shared" si="4"/>
        <v>1</v>
      </c>
      <c r="AK8" s="15">
        <f t="shared" si="4"/>
        <v>1</v>
      </c>
      <c r="AL8" s="15">
        <f t="shared" si="4"/>
        <v>2</v>
      </c>
      <c r="AM8" s="15">
        <f t="shared" si="4"/>
        <v>1</v>
      </c>
      <c r="AN8" s="15">
        <f t="shared" si="4"/>
        <v>3</v>
      </c>
      <c r="AO8" s="15">
        <f t="shared" si="4"/>
        <v>2</v>
      </c>
      <c r="AP8" s="15">
        <f t="shared" si="4"/>
        <v>4</v>
      </c>
      <c r="AQ8" s="15">
        <f t="shared" si="4"/>
        <v>1</v>
      </c>
      <c r="AS8" s="12">
        <v>7</v>
      </c>
      <c r="AT8" s="4" t="str">
        <f t="shared" si="5"/>
        <v>3oui</v>
      </c>
      <c r="AU8" s="4" t="str">
        <f t="shared" si="1"/>
        <v>2non</v>
      </c>
      <c r="AV8" s="4" t="str">
        <f t="shared" si="1"/>
        <v>1non</v>
      </c>
      <c r="AW8" s="4" t="str">
        <f t="shared" si="1"/>
        <v>3oui</v>
      </c>
      <c r="AX8" s="4" t="str">
        <f t="shared" si="1"/>
        <v>2non</v>
      </c>
      <c r="AY8" s="4" t="str">
        <f t="shared" si="1"/>
        <v>1non</v>
      </c>
      <c r="AZ8" s="4" t="str">
        <f t="shared" si="1"/>
        <v>1non</v>
      </c>
      <c r="BA8" s="4" t="str">
        <f t="shared" si="1"/>
        <v>1non</v>
      </c>
      <c r="BB8" s="4" t="str">
        <f t="shared" si="1"/>
        <v>2oui</v>
      </c>
      <c r="BC8" s="4" t="str">
        <f t="shared" si="1"/>
        <v>1non</v>
      </c>
      <c r="BD8" s="4" t="str">
        <f t="shared" si="1"/>
        <v>1oui</v>
      </c>
      <c r="BE8" s="4" t="str">
        <f t="shared" si="1"/>
        <v>2oui</v>
      </c>
      <c r="BF8" s="4" t="str">
        <f t="shared" si="1"/>
        <v>1oui</v>
      </c>
      <c r="BG8" s="4" t="str">
        <f t="shared" si="1"/>
        <v>1non</v>
      </c>
      <c r="BH8" s="4" t="str">
        <f t="shared" si="1"/>
        <v>2oui</v>
      </c>
      <c r="BI8" s="4" t="str">
        <f t="shared" si="1"/>
        <v>1oui</v>
      </c>
      <c r="BJ8" s="4" t="str">
        <f t="shared" si="1"/>
        <v>3oui</v>
      </c>
      <c r="BK8" s="4" t="str">
        <f t="shared" si="2"/>
        <v>2oui</v>
      </c>
      <c r="BL8" s="4" t="str">
        <f t="shared" si="2"/>
        <v>4oui</v>
      </c>
      <c r="BM8" s="4" t="str">
        <f t="shared" si="2"/>
        <v>1oui</v>
      </c>
      <c r="BP8" s="19"/>
    </row>
    <row r="9" spans="1:88">
      <c r="A9" s="1">
        <v>8</v>
      </c>
      <c r="B9" s="4" t="str">
        <f>IF(COUNTIF('DB L1'!$B72:$B81,'Résultat équipe'!B$1)=1,VLOOKUP(B$1,'DB L1'!$B72:$AE81,28,FALSE),VLOOKUP('Résultat équipe'!B$1,'DB L1'!$C72:$AE81,29,FALSE))</f>
        <v>non</v>
      </c>
      <c r="C9" s="4" t="str">
        <f>IF(COUNTIF('DB L1'!$B72:$B81,'Résultat équipe'!C$1)=1,VLOOKUP(C$1,'DB L1'!$B72:$AE81,28,FALSE),VLOOKUP('Résultat équipe'!C$1,'DB L1'!$C72:$AE81,29,FALSE))</f>
        <v>non</v>
      </c>
      <c r="D9" s="4" t="str">
        <f>IF(COUNTIF('DB L1'!$B72:$B81,'Résultat équipe'!D$1)=1,VLOOKUP(D$1,'DB L1'!$B72:$AE81,28,FALSE),VLOOKUP('Résultat équipe'!D$1,'DB L1'!$C72:$AE81,29,FALSE))</f>
        <v>non</v>
      </c>
      <c r="E9" s="4" t="str">
        <f>IF(COUNTIF('DB L1'!$B72:$B81,'Résultat équipe'!E$1)=1,VLOOKUP(E$1,'DB L1'!$B72:$AE81,28,FALSE),VLOOKUP('Résultat équipe'!E$1,'DB L1'!$C72:$AE81,29,FALSE))</f>
        <v>non</v>
      </c>
      <c r="F9" s="4" t="str">
        <f>IF(COUNTIF('DB L1'!$B72:$B81,'Résultat équipe'!F$1)=1,VLOOKUP(F$1,'DB L1'!$B72:$AE81,28,FALSE),VLOOKUP('Résultat équipe'!F$1,'DB L1'!$C72:$AE81,29,FALSE))</f>
        <v>non</v>
      </c>
      <c r="G9" s="4" t="str">
        <f>IF(COUNTIF('DB L1'!$B72:$B81,'Résultat équipe'!G$1)=1,VLOOKUP(G$1,'DB L1'!$B72:$AE81,28,FALSE),VLOOKUP('Résultat équipe'!G$1,'DB L1'!$C72:$AE81,29,FALSE))</f>
        <v>non</v>
      </c>
      <c r="H9" s="4" t="str">
        <f>IF(COUNTIF('DB L1'!$B72:$B81,'Résultat équipe'!H$1)=1,VLOOKUP(H$1,'DB L1'!$B72:$AE81,28,FALSE),VLOOKUP('Résultat équipe'!H$1,'DB L1'!$C72:$AE81,29,FALSE))</f>
        <v>non</v>
      </c>
      <c r="I9" s="4" t="str">
        <f>IF(COUNTIF('DB L1'!$B72:$B81,'Résultat équipe'!I$1)=1,VLOOKUP(I$1,'DB L1'!$B72:$AE81,28,FALSE),VLOOKUP('Résultat équipe'!I$1,'DB L1'!$C72:$AE81,29,FALSE))</f>
        <v>non</v>
      </c>
      <c r="J9" s="4" t="str">
        <f>IF(COUNTIF('DB L1'!$B72:$B81,'Résultat équipe'!J$1)=1,VLOOKUP(J$1,'DB L1'!$B72:$AE81,28,FALSE),VLOOKUP('Résultat équipe'!J$1,'DB L1'!$C72:$AE81,29,FALSE))</f>
        <v>non</v>
      </c>
      <c r="K9" s="4" t="str">
        <f>IF(COUNTIF('DB L1'!$B72:$B81,'Résultat équipe'!K$1)=1,VLOOKUP(K$1,'DB L1'!$B72:$AE81,28,FALSE),VLOOKUP('Résultat équipe'!K$1,'DB L1'!$C72:$AE81,29,FALSE))</f>
        <v>non</v>
      </c>
      <c r="L9" s="4" t="str">
        <f>IF(COUNTIF('DB L1'!$B72:$B81,'Résultat équipe'!L$1)=1,VLOOKUP(L$1,'DB L1'!$B72:$AE81,28,FALSE),VLOOKUP('Résultat équipe'!L$1,'DB L1'!$C72:$AE81,29,FALSE))</f>
        <v>non</v>
      </c>
      <c r="M9" s="4" t="str">
        <f>IF(COUNTIF('DB L1'!$B72:$B81,'Résultat équipe'!M$1)=1,VLOOKUP(M$1,'DB L1'!$B72:$AE81,28,FALSE),VLOOKUP('Résultat équipe'!M$1,'DB L1'!$C72:$AE81,29,FALSE))</f>
        <v>non</v>
      </c>
      <c r="N9" s="4" t="str">
        <f>IF(COUNTIF('DB L1'!$B72:$B81,'Résultat équipe'!N$1)=1,VLOOKUP(N$1,'DB L1'!$B72:$AE81,28,FALSE),VLOOKUP('Résultat équipe'!N$1,'DB L1'!$C72:$AE81,29,FALSE))</f>
        <v>non</v>
      </c>
      <c r="O9" s="4" t="str">
        <f>IF(COUNTIF('DB L1'!$B72:$B81,'Résultat équipe'!O$1)=1,VLOOKUP(O$1,'DB L1'!$B72:$AE81,28,FALSE),VLOOKUP('Résultat équipe'!O$1,'DB L1'!$C72:$AE81,29,FALSE))</f>
        <v>non</v>
      </c>
      <c r="P9" s="4" t="str">
        <f>IF(COUNTIF('DB L1'!$B72:$B81,'Résultat équipe'!P$1)=1,VLOOKUP(P$1,'DB L1'!$B72:$AE81,28,FALSE),VLOOKUP('Résultat équipe'!P$1,'DB L1'!$C72:$AE81,29,FALSE))</f>
        <v>non</v>
      </c>
      <c r="Q9" s="4" t="str">
        <f>IF(COUNTIF('DB L1'!$B72:$B81,'Résultat équipe'!Q$1)=1,VLOOKUP(Q$1,'DB L1'!$B72:$AE81,28,FALSE),VLOOKUP('Résultat équipe'!Q$1,'DB L1'!$C72:$AE81,29,FALSE))</f>
        <v>non</v>
      </c>
      <c r="R9" s="4" t="str">
        <f>IF(COUNTIF('DB L1'!$B72:$B81,'Résultat équipe'!R$1)=1,VLOOKUP(R$1,'DB L1'!$B72:$AE81,28,FALSE),VLOOKUP('Résultat équipe'!R$1,'DB L1'!$C72:$AE81,29,FALSE))</f>
        <v>non</v>
      </c>
      <c r="S9" s="4" t="str">
        <f>IF(COUNTIF('DB L1'!$B72:$B81,'Résultat équipe'!S$1)=1,VLOOKUP(S$1,'DB L1'!$B72:$AE81,28,FALSE),VLOOKUP('Résultat équipe'!S$1,'DB L1'!$C72:$AE81,29,FALSE))</f>
        <v>non</v>
      </c>
      <c r="T9" s="4" t="str">
        <f>IF(COUNTIF('DB L1'!$B72:$B81,'Résultat équipe'!T$1)=1,VLOOKUP(T$1,'DB L1'!$B72:$AE81,28,FALSE),VLOOKUP('Résultat équipe'!T$1,'DB L1'!$C72:$AE81,29,FALSE))</f>
        <v>non</v>
      </c>
      <c r="U9" s="4" t="str">
        <f>IF(COUNTIF('DB L1'!$B72:$B81,'Résultat équipe'!U$1)=1,VLOOKUP(U$1,'DB L1'!$B72:$AE81,28,FALSE),VLOOKUP('Résultat équipe'!U$1,'DB L1'!$C72:$AE81,29,FALSE))</f>
        <v>non</v>
      </c>
      <c r="W9" s="12">
        <v>8</v>
      </c>
      <c r="X9" s="15">
        <f t="shared" si="6"/>
        <v>1</v>
      </c>
      <c r="Y9" s="15">
        <f t="shared" si="4"/>
        <v>3</v>
      </c>
      <c r="Z9" s="15">
        <f t="shared" si="4"/>
        <v>2</v>
      </c>
      <c r="AA9" s="15">
        <f t="shared" si="4"/>
        <v>1</v>
      </c>
      <c r="AB9" s="15">
        <f t="shared" si="4"/>
        <v>3</v>
      </c>
      <c r="AC9" s="15">
        <f t="shared" si="4"/>
        <v>2</v>
      </c>
      <c r="AD9" s="15">
        <f t="shared" si="4"/>
        <v>2</v>
      </c>
      <c r="AE9" s="15">
        <f t="shared" si="4"/>
        <v>2</v>
      </c>
      <c r="AF9" s="15">
        <f t="shared" si="4"/>
        <v>1</v>
      </c>
      <c r="AG9" s="15">
        <f t="shared" si="4"/>
        <v>2</v>
      </c>
      <c r="AH9" s="15">
        <f t="shared" si="4"/>
        <v>1</v>
      </c>
      <c r="AI9" s="15">
        <f t="shared" si="4"/>
        <v>1</v>
      </c>
      <c r="AJ9" s="15">
        <f t="shared" si="4"/>
        <v>1</v>
      </c>
      <c r="AK9" s="15">
        <f t="shared" si="4"/>
        <v>2</v>
      </c>
      <c r="AL9" s="15">
        <f t="shared" si="4"/>
        <v>1</v>
      </c>
      <c r="AM9" s="15">
        <f t="shared" si="4"/>
        <v>1</v>
      </c>
      <c r="AN9" s="15">
        <f t="shared" si="4"/>
        <v>1</v>
      </c>
      <c r="AO9" s="15">
        <f t="shared" si="4"/>
        <v>1</v>
      </c>
      <c r="AP9" s="15">
        <f t="shared" si="4"/>
        <v>1</v>
      </c>
      <c r="AQ9" s="15">
        <f t="shared" si="4"/>
        <v>1</v>
      </c>
      <c r="AS9" s="12">
        <v>8</v>
      </c>
      <c r="AT9" s="4" t="str">
        <f t="shared" si="5"/>
        <v>1non</v>
      </c>
      <c r="AU9" s="4" t="str">
        <f t="shared" si="1"/>
        <v>3non</v>
      </c>
      <c r="AV9" s="4" t="str">
        <f t="shared" si="1"/>
        <v>2non</v>
      </c>
      <c r="AW9" s="4" t="str">
        <f t="shared" si="1"/>
        <v>1non</v>
      </c>
      <c r="AX9" s="4" t="str">
        <f t="shared" si="1"/>
        <v>3non</v>
      </c>
      <c r="AY9" s="4" t="str">
        <f t="shared" si="1"/>
        <v>2non</v>
      </c>
      <c r="AZ9" s="4" t="str">
        <f t="shared" si="1"/>
        <v>2non</v>
      </c>
      <c r="BA9" s="4" t="str">
        <f t="shared" si="1"/>
        <v>2non</v>
      </c>
      <c r="BB9" s="4" t="str">
        <f t="shared" si="1"/>
        <v>1non</v>
      </c>
      <c r="BC9" s="4" t="str">
        <f t="shared" si="1"/>
        <v>2non</v>
      </c>
      <c r="BD9" s="4" t="str">
        <f t="shared" si="1"/>
        <v>1non</v>
      </c>
      <c r="BE9" s="4" t="str">
        <f t="shared" si="1"/>
        <v>1non</v>
      </c>
      <c r="BF9" s="4" t="str">
        <f t="shared" si="1"/>
        <v>1non</v>
      </c>
      <c r="BG9" s="4" t="str">
        <f t="shared" si="1"/>
        <v>2non</v>
      </c>
      <c r="BH9" s="4" t="str">
        <f t="shared" si="1"/>
        <v>1non</v>
      </c>
      <c r="BI9" s="4" t="str">
        <f t="shared" si="1"/>
        <v>1non</v>
      </c>
      <c r="BJ9" s="4" t="str">
        <f t="shared" si="1"/>
        <v>1non</v>
      </c>
      <c r="BK9" s="4" t="str">
        <f t="shared" si="2"/>
        <v>1non</v>
      </c>
      <c r="BL9" s="4" t="str">
        <f t="shared" si="2"/>
        <v>1non</v>
      </c>
      <c r="BM9" s="4" t="str">
        <f t="shared" si="2"/>
        <v>1non</v>
      </c>
      <c r="BP9" s="19"/>
    </row>
    <row r="10" spans="1:88">
      <c r="A10" s="1">
        <v>9</v>
      </c>
      <c r="B10" s="4" t="str">
        <f>IF(COUNTIF('DB L1'!$B82:$B91,'Résultat équipe'!B$1)=1,VLOOKUP(B$1,'DB L1'!$B82:$AE91,29,FALSE),VLOOKUP('Résultat équipe'!B$1,'DB L1'!$C82:$AE91,28,FALSE))</f>
        <v>non</v>
      </c>
      <c r="C10" s="4" t="str">
        <f>IF(COUNTIF('DB L1'!$B82:$B91,'Résultat équipe'!C$1)=1,VLOOKUP(C$1,'DB L1'!$B82:$AE91,29,FALSE),VLOOKUP('Résultat équipe'!C$1,'DB L1'!$C82:$AE91,28,FALSE))</f>
        <v>oui</v>
      </c>
      <c r="D10" s="4" t="str">
        <f>IF(COUNTIF('DB L1'!$B82:$B91,'Résultat équipe'!D$1)=1,VLOOKUP(D$1,'DB L1'!$B82:$AE91,29,FALSE),VLOOKUP('Résultat équipe'!D$1,'DB L1'!$C82:$AE91,28,FALSE))</f>
        <v>non</v>
      </c>
      <c r="E10" s="4" t="str">
        <f>IF(COUNTIF('DB L1'!$B82:$B91,'Résultat équipe'!E$1)=1,VLOOKUP(E$1,'DB L1'!$B82:$AE91,29,FALSE),VLOOKUP('Résultat équipe'!E$1,'DB L1'!$C82:$AE91,28,FALSE))</f>
        <v>non</v>
      </c>
      <c r="F10" s="4" t="str">
        <f>IF(COUNTIF('DB L1'!$B82:$B91,'Résultat équipe'!F$1)=1,VLOOKUP(F$1,'DB L1'!$B82:$AE91,29,FALSE),VLOOKUP('Résultat équipe'!F$1,'DB L1'!$C82:$AE91,28,FALSE))</f>
        <v>non</v>
      </c>
      <c r="G10" s="4" t="str">
        <f>IF(COUNTIF('DB L1'!$B82:$B91,'Résultat équipe'!G$1)=1,VLOOKUP(G$1,'DB L1'!$B82:$AE91,29,FALSE),VLOOKUP('Résultat équipe'!G$1,'DB L1'!$C82:$AE91,28,FALSE))</f>
        <v>oui</v>
      </c>
      <c r="H10" s="4" t="str">
        <f>IF(COUNTIF('DB L1'!$B82:$B91,'Résultat équipe'!H$1)=1,VLOOKUP(H$1,'DB L1'!$B82:$AE91,29,FALSE),VLOOKUP('Résultat équipe'!H$1,'DB L1'!$C82:$AE91,28,FALSE))</f>
        <v>oui</v>
      </c>
      <c r="I10" s="4" t="str">
        <f>IF(COUNTIF('DB L1'!$B82:$B91,'Résultat équipe'!I$1)=1,VLOOKUP(I$1,'DB L1'!$B82:$AE91,29,FALSE),VLOOKUP('Résultat équipe'!I$1,'DB L1'!$C82:$AE91,28,FALSE))</f>
        <v>non</v>
      </c>
      <c r="J10" s="4" t="str">
        <f>IF(COUNTIF('DB L1'!$B82:$B91,'Résultat équipe'!J$1)=1,VLOOKUP(J$1,'DB L1'!$B82:$AE91,29,FALSE),VLOOKUP('Résultat équipe'!J$1,'DB L1'!$C82:$AE91,28,FALSE))</f>
        <v>non</v>
      </c>
      <c r="K10" s="4" t="str">
        <f>IF(COUNTIF('DB L1'!$B82:$B91,'Résultat équipe'!K$1)=1,VLOOKUP(K$1,'DB L1'!$B82:$AE91,29,FALSE),VLOOKUP('Résultat équipe'!K$1,'DB L1'!$C82:$AE91,28,FALSE))</f>
        <v>oui</v>
      </c>
      <c r="L10" s="4" t="str">
        <f>IF(COUNTIF('DB L1'!$B82:$B91,'Résultat équipe'!L$1)=1,VLOOKUP(L$1,'DB L1'!$B82:$AE91,29,FALSE),VLOOKUP('Résultat équipe'!L$1,'DB L1'!$C82:$AE91,28,FALSE))</f>
        <v>oui</v>
      </c>
      <c r="M10" s="4" t="str">
        <f>IF(COUNTIF('DB L1'!$B82:$B91,'Résultat équipe'!M$1)=1,VLOOKUP(M$1,'DB L1'!$B82:$AE91,29,FALSE),VLOOKUP('Résultat équipe'!M$1,'DB L1'!$C82:$AE91,28,FALSE))</f>
        <v>non</v>
      </c>
      <c r="N10" s="4" t="str">
        <f>IF(COUNTIF('DB L1'!$B82:$B91,'Résultat équipe'!N$1)=1,VLOOKUP(N$1,'DB L1'!$B82:$AE91,29,FALSE),VLOOKUP('Résultat équipe'!N$1,'DB L1'!$C82:$AE91,28,FALSE))</f>
        <v>oui</v>
      </c>
      <c r="O10" s="4" t="str">
        <f>IF(COUNTIF('DB L1'!$B82:$B91,'Résultat équipe'!O$1)=1,VLOOKUP(O$1,'DB L1'!$B82:$AE91,29,FALSE),VLOOKUP('Résultat équipe'!O$1,'DB L1'!$C82:$AE91,28,FALSE))</f>
        <v>non</v>
      </c>
      <c r="P10" s="4" t="str">
        <f>IF(COUNTIF('DB L1'!$B82:$B91,'Résultat équipe'!P$1)=1,VLOOKUP(P$1,'DB L1'!$B82:$AE91,29,FALSE),VLOOKUP('Résultat équipe'!P$1,'DB L1'!$C82:$AE91,28,FALSE))</f>
        <v>non</v>
      </c>
      <c r="Q10" s="4" t="str">
        <f>IF(COUNTIF('DB L1'!$B82:$B91,'Résultat équipe'!Q$1)=1,VLOOKUP(Q$1,'DB L1'!$B82:$AE91,29,FALSE),VLOOKUP('Résultat équipe'!Q$1,'DB L1'!$C82:$AE91,28,FALSE))</f>
        <v>non</v>
      </c>
      <c r="R10" s="4" t="str">
        <f>IF(COUNTIF('DB L1'!$B82:$B91,'Résultat équipe'!R$1)=1,VLOOKUP(R$1,'DB L1'!$B82:$AE91,29,FALSE),VLOOKUP('Résultat équipe'!R$1,'DB L1'!$C82:$AE91,28,FALSE))</f>
        <v>oui</v>
      </c>
      <c r="S10" s="4" t="str">
        <f>IF(COUNTIF('DB L1'!$B82:$B91,'Résultat équipe'!S$1)=1,VLOOKUP(S$1,'DB L1'!$B82:$AE91,29,FALSE),VLOOKUP('Résultat équipe'!S$1,'DB L1'!$C82:$AE91,28,FALSE))</f>
        <v>oui</v>
      </c>
      <c r="T10" s="4" t="str">
        <f>IF(COUNTIF('DB L1'!$B82:$B91,'Résultat équipe'!T$1)=1,VLOOKUP(T$1,'DB L1'!$B82:$AE91,29,FALSE),VLOOKUP('Résultat équipe'!T$1,'DB L1'!$C82:$AE91,28,FALSE))</f>
        <v>oui</v>
      </c>
      <c r="U10" s="4" t="str">
        <f>IF(COUNTIF('DB L1'!$B82:$B91,'Résultat équipe'!U$1)=1,VLOOKUP(U$1,'DB L1'!$B82:$AE91,29,FALSE),VLOOKUP('Résultat équipe'!U$1,'DB L1'!$C82:$AE91,28,FALSE))</f>
        <v>oui</v>
      </c>
      <c r="W10" s="12">
        <v>9</v>
      </c>
      <c r="X10" s="15">
        <f t="shared" si="6"/>
        <v>2</v>
      </c>
      <c r="Y10" s="15">
        <f t="shared" si="4"/>
        <v>1</v>
      </c>
      <c r="Z10" s="15">
        <f t="shared" si="4"/>
        <v>3</v>
      </c>
      <c r="AA10" s="15">
        <f t="shared" si="4"/>
        <v>2</v>
      </c>
      <c r="AB10" s="15">
        <f t="shared" si="4"/>
        <v>4</v>
      </c>
      <c r="AC10" s="15">
        <f t="shared" si="4"/>
        <v>1</v>
      </c>
      <c r="AD10" s="15">
        <f t="shared" si="4"/>
        <v>1</v>
      </c>
      <c r="AE10" s="15">
        <f t="shared" si="4"/>
        <v>3</v>
      </c>
      <c r="AF10" s="15">
        <f t="shared" si="4"/>
        <v>2</v>
      </c>
      <c r="AG10" s="15">
        <f t="shared" si="4"/>
        <v>1</v>
      </c>
      <c r="AH10" s="15">
        <f t="shared" si="4"/>
        <v>1</v>
      </c>
      <c r="AI10" s="15">
        <f t="shared" si="4"/>
        <v>2</v>
      </c>
      <c r="AJ10" s="15">
        <f t="shared" si="4"/>
        <v>1</v>
      </c>
      <c r="AK10" s="15">
        <f t="shared" si="4"/>
        <v>3</v>
      </c>
      <c r="AL10" s="15">
        <f t="shared" si="4"/>
        <v>2</v>
      </c>
      <c r="AM10" s="15">
        <f t="shared" si="4"/>
        <v>2</v>
      </c>
      <c r="AN10" s="15">
        <f t="shared" si="4"/>
        <v>1</v>
      </c>
      <c r="AO10" s="15">
        <f t="shared" si="4"/>
        <v>1</v>
      </c>
      <c r="AP10" s="15">
        <f t="shared" si="4"/>
        <v>1</v>
      </c>
      <c r="AQ10" s="15">
        <f t="shared" si="4"/>
        <v>1</v>
      </c>
      <c r="AS10" s="12">
        <v>9</v>
      </c>
      <c r="AT10" s="4" t="str">
        <f t="shared" si="5"/>
        <v>2non</v>
      </c>
      <c r="AU10" s="4" t="str">
        <f t="shared" si="1"/>
        <v>1oui</v>
      </c>
      <c r="AV10" s="4" t="str">
        <f t="shared" si="1"/>
        <v>3non</v>
      </c>
      <c r="AW10" s="4" t="str">
        <f t="shared" si="1"/>
        <v>2non</v>
      </c>
      <c r="AX10" s="4" t="str">
        <f t="shared" si="1"/>
        <v>4non</v>
      </c>
      <c r="AY10" s="4" t="str">
        <f t="shared" si="1"/>
        <v>1oui</v>
      </c>
      <c r="AZ10" s="4" t="str">
        <f t="shared" si="1"/>
        <v>1oui</v>
      </c>
      <c r="BA10" s="4" t="str">
        <f t="shared" si="1"/>
        <v>3non</v>
      </c>
      <c r="BB10" s="4" t="str">
        <f t="shared" si="1"/>
        <v>2non</v>
      </c>
      <c r="BC10" s="4" t="str">
        <f t="shared" si="1"/>
        <v>1oui</v>
      </c>
      <c r="BD10" s="4" t="str">
        <f t="shared" si="1"/>
        <v>1oui</v>
      </c>
      <c r="BE10" s="4" t="str">
        <f t="shared" si="1"/>
        <v>2non</v>
      </c>
      <c r="BF10" s="4" t="str">
        <f t="shared" si="1"/>
        <v>1oui</v>
      </c>
      <c r="BG10" s="4" t="str">
        <f t="shared" si="1"/>
        <v>3non</v>
      </c>
      <c r="BH10" s="4" t="str">
        <f t="shared" si="1"/>
        <v>2non</v>
      </c>
      <c r="BI10" s="4" t="str">
        <f t="shared" si="1"/>
        <v>2non</v>
      </c>
      <c r="BJ10" s="4" t="str">
        <f t="shared" si="1"/>
        <v>1oui</v>
      </c>
      <c r="BK10" s="4" t="str">
        <f t="shared" si="2"/>
        <v>1oui</v>
      </c>
      <c r="BL10" s="4" t="str">
        <f t="shared" si="2"/>
        <v>1oui</v>
      </c>
      <c r="BM10" s="4" t="str">
        <f t="shared" si="2"/>
        <v>1oui</v>
      </c>
      <c r="BP10" s="19"/>
    </row>
    <row r="11" spans="1:88">
      <c r="A11" s="1">
        <v>10</v>
      </c>
      <c r="B11" s="4" t="str">
        <f>IF(COUNTIF('DB L1'!$B92:$B101,'Résultat équipe'!B$1)=1,VLOOKUP(B$1,'DB L1'!$B92:$O101,12,FALSE),VLOOKUP('Résultat équipe'!B$1,'DB L1'!$C92:$P101,12,FALSE))</f>
        <v>non</v>
      </c>
      <c r="C11" s="4" t="str">
        <f>IF(COUNTIF('DB L1'!$B92:$B101,'Résultat équipe'!C$1)=1,VLOOKUP(C$1,'DB L1'!$B92:$O101,12,FALSE),VLOOKUP('Résultat équipe'!C$1,'DB L1'!$C92:$P101,12,FALSE))</f>
        <v>non</v>
      </c>
      <c r="D11" s="4" t="str">
        <f>IF(COUNTIF('DB L1'!$B92:$B101,'Résultat équipe'!D$1)=1,VLOOKUP(D$1,'DB L1'!$B92:$O101,12,FALSE),VLOOKUP('Résultat équipe'!D$1,'DB L1'!$C92:$P101,12,FALSE))</f>
        <v>non</v>
      </c>
      <c r="E11" s="4" t="str">
        <f>IF(COUNTIF('DB L1'!$B92:$B101,'Résultat équipe'!E$1)=1,VLOOKUP(E$1,'DB L1'!$B92:$O101,12,FALSE),VLOOKUP('Résultat équipe'!E$1,'DB L1'!$C92:$P101,12,FALSE))</f>
        <v>oui</v>
      </c>
      <c r="F11" s="4" t="str">
        <f>IF(COUNTIF('DB L1'!$B92:$B101,'Résultat équipe'!F$1)=1,VLOOKUP(F$1,'DB L1'!$B92:$O101,12,FALSE),VLOOKUP('Résultat équipe'!F$1,'DB L1'!$C92:$P101,12,FALSE))</f>
        <v>non</v>
      </c>
      <c r="G11" s="4" t="str">
        <f>IF(COUNTIF('DB L1'!$B92:$B101,'Résultat équipe'!G$1)=1,VLOOKUP(G$1,'DB L1'!$B92:$O101,12,FALSE),VLOOKUP('Résultat équipe'!G$1,'DB L1'!$C92:$P101,12,FALSE))</f>
        <v>oui</v>
      </c>
      <c r="H11" s="4" t="str">
        <f>IF(COUNTIF('DB L1'!$B92:$B101,'Résultat équipe'!H$1)=1,VLOOKUP(H$1,'DB L1'!$B92:$O101,12,FALSE),VLOOKUP('Résultat équipe'!H$1,'DB L1'!$C92:$P101,12,FALSE))</f>
        <v>non</v>
      </c>
      <c r="I11" s="4" t="str">
        <f>IF(COUNTIF('DB L1'!$B92:$B101,'Résultat équipe'!I$1)=1,VLOOKUP(I$1,'DB L1'!$B92:$O101,12,FALSE),VLOOKUP('Résultat équipe'!I$1,'DB L1'!$C92:$P101,12,FALSE))</f>
        <v>oui</v>
      </c>
      <c r="J11" s="4" t="str">
        <f>IF(COUNTIF('DB L1'!$B92:$B101,'Résultat équipe'!J$1)=1,VLOOKUP(J$1,'DB L1'!$B92:$O101,12,FALSE),VLOOKUP('Résultat équipe'!J$1,'DB L1'!$C92:$P101,12,FALSE))</f>
        <v>oui</v>
      </c>
      <c r="K11" s="4" t="str">
        <f>IF(COUNTIF('DB L1'!$B92:$B101,'Résultat équipe'!K$1)=1,VLOOKUP(K$1,'DB L1'!$B92:$O101,12,FALSE),VLOOKUP('Résultat équipe'!K$1,'DB L1'!$C92:$P101,12,FALSE))</f>
        <v>non</v>
      </c>
      <c r="L11" s="4" t="str">
        <f>IF(COUNTIF('DB L1'!$B92:$B101,'Résultat équipe'!L$1)=1,VLOOKUP(L$1,'DB L1'!$B92:$O101,12,FALSE),VLOOKUP('Résultat équipe'!L$1,'DB L1'!$C92:$P101,12,FALSE))</f>
        <v>oui</v>
      </c>
      <c r="M11" s="4" t="str">
        <f>IF(COUNTIF('DB L1'!$B92:$B101,'Résultat équipe'!M$1)=1,VLOOKUP(M$1,'DB L1'!$B92:$O101,12,FALSE),VLOOKUP('Résultat équipe'!M$1,'DB L1'!$C92:$P101,12,FALSE))</f>
        <v>oui</v>
      </c>
      <c r="N11" s="4" t="str">
        <f>IF(COUNTIF('DB L1'!$B92:$B101,'Résultat équipe'!N$1)=1,VLOOKUP(N$1,'DB L1'!$B92:$O101,12,FALSE),VLOOKUP('Résultat équipe'!N$1,'DB L1'!$C92:$P101,12,FALSE))</f>
        <v>non</v>
      </c>
      <c r="O11" s="4" t="str">
        <f>IF(COUNTIF('DB L1'!$B92:$B101,'Résultat équipe'!O$1)=1,VLOOKUP(O$1,'DB L1'!$B92:$O101,12,FALSE),VLOOKUP('Résultat équipe'!O$1,'DB L1'!$C92:$P101,12,FALSE))</f>
        <v>non</v>
      </c>
      <c r="P11" s="4" t="str">
        <f>IF(COUNTIF('DB L1'!$B92:$B101,'Résultat équipe'!P$1)=1,VLOOKUP(P$1,'DB L1'!$B92:$O101,12,FALSE),VLOOKUP('Résultat équipe'!P$1,'DB L1'!$C92:$P101,12,FALSE))</f>
        <v>oui</v>
      </c>
      <c r="Q11" s="4" t="str">
        <f>IF(COUNTIF('DB L1'!$B92:$B101,'Résultat équipe'!Q$1)=1,VLOOKUP(Q$1,'DB L1'!$B92:$O101,12,FALSE),VLOOKUP('Résultat équipe'!Q$1,'DB L1'!$C92:$P101,12,FALSE))</f>
        <v>non</v>
      </c>
      <c r="R11" s="4" t="str">
        <f>IF(COUNTIF('DB L1'!$B92:$B101,'Résultat équipe'!R$1)=1,VLOOKUP(R$1,'DB L1'!$B92:$O101,12,FALSE),VLOOKUP('Résultat équipe'!R$1,'DB L1'!$C92:$P101,12,FALSE))</f>
        <v>non</v>
      </c>
      <c r="S11" s="4" t="str">
        <f>IF(COUNTIF('DB L1'!$B92:$B101,'Résultat équipe'!S$1)=1,VLOOKUP(S$1,'DB L1'!$B92:$O101,12,FALSE),VLOOKUP('Résultat équipe'!S$1,'DB L1'!$C92:$P101,12,FALSE))</f>
        <v>non</v>
      </c>
      <c r="T11" s="4" t="str">
        <f>IF(COUNTIF('DB L1'!$B92:$B101,'Résultat équipe'!T$1)=1,VLOOKUP(T$1,'DB L1'!$B92:$O101,12,FALSE),VLOOKUP('Résultat équipe'!T$1,'DB L1'!$C92:$P101,12,FALSE))</f>
        <v>non</v>
      </c>
      <c r="U11" s="4" t="str">
        <f>IF(COUNTIF('DB L1'!$B92:$B101,'Résultat équipe'!U$1)=1,VLOOKUP(U$1,'DB L1'!$B92:$O101,12,FALSE),VLOOKUP('Résultat équipe'!U$1,'DB L1'!$C92:$P101,12,FALSE))</f>
        <v>non</v>
      </c>
      <c r="W11" s="12">
        <v>10</v>
      </c>
      <c r="X11" s="15">
        <f t="shared" ref="X11" si="7">IF(B11=B10,X10+1,1)</f>
        <v>3</v>
      </c>
      <c r="Y11" s="15">
        <f t="shared" ref="Y11" si="8">IF(C11=C10,Y10+1,1)</f>
        <v>1</v>
      </c>
      <c r="Z11" s="15">
        <f t="shared" ref="Z11" si="9">IF(D11=D10,Z10+1,1)</f>
        <v>4</v>
      </c>
      <c r="AA11" s="15">
        <f t="shared" ref="AA11" si="10">IF(E11=E10,AA10+1,1)</f>
        <v>1</v>
      </c>
      <c r="AB11" s="15">
        <f t="shared" ref="AB11" si="11">IF(F11=F10,AB10+1,1)</f>
        <v>5</v>
      </c>
      <c r="AC11" s="15">
        <f t="shared" ref="AC11" si="12">IF(G11=G10,AC10+1,1)</f>
        <v>2</v>
      </c>
      <c r="AD11" s="15">
        <f t="shared" ref="AD11" si="13">IF(H11=H10,AD10+1,1)</f>
        <v>1</v>
      </c>
      <c r="AE11" s="15">
        <f t="shared" ref="AE11" si="14">IF(I11=I10,AE10+1,1)</f>
        <v>1</v>
      </c>
      <c r="AF11" s="15">
        <f t="shared" ref="AF11" si="15">IF(J11=J10,AF10+1,1)</f>
        <v>1</v>
      </c>
      <c r="AG11" s="15">
        <f t="shared" ref="AG11" si="16">IF(K11=K10,AG10+1,1)</f>
        <v>1</v>
      </c>
      <c r="AH11" s="15">
        <f t="shared" ref="AH11" si="17">IF(L11=L10,AH10+1,1)</f>
        <v>2</v>
      </c>
      <c r="AI11" s="15">
        <f t="shared" ref="AI11" si="18">IF(M11=M10,AI10+1,1)</f>
        <v>1</v>
      </c>
      <c r="AJ11" s="15">
        <f t="shared" ref="AJ11" si="19">IF(N11=N10,AJ10+1,1)</f>
        <v>1</v>
      </c>
      <c r="AK11" s="15">
        <f t="shared" ref="AK11" si="20">IF(O11=O10,AK10+1,1)</f>
        <v>4</v>
      </c>
      <c r="AL11" s="15">
        <f t="shared" ref="AL11" si="21">IF(P11=P10,AL10+1,1)</f>
        <v>1</v>
      </c>
      <c r="AM11" s="15">
        <f t="shared" ref="AM11" si="22">IF(Q11=Q10,AM10+1,1)</f>
        <v>3</v>
      </c>
      <c r="AN11" s="15">
        <f t="shared" ref="AN11" si="23">IF(R11=R10,AN10+1,1)</f>
        <v>1</v>
      </c>
      <c r="AO11" s="15">
        <f t="shared" ref="AO11" si="24">IF(S11=S10,AO10+1,1)</f>
        <v>1</v>
      </c>
      <c r="AP11" s="15">
        <f t="shared" ref="AP11" si="25">IF(T11=T10,AP10+1,1)</f>
        <v>1</v>
      </c>
      <c r="AQ11" s="15">
        <f t="shared" ref="AQ11" si="26">IF(U11=U10,AQ10+1,1)</f>
        <v>1</v>
      </c>
      <c r="AS11" s="12">
        <v>10</v>
      </c>
      <c r="AT11" s="4" t="str">
        <f t="shared" ref="AT11" si="27">CONCATENATE(X11,B11)</f>
        <v>3non</v>
      </c>
      <c r="AU11" s="4" t="str">
        <f t="shared" ref="AU11" si="28">CONCATENATE(Y11,C11)</f>
        <v>1non</v>
      </c>
      <c r="AV11" s="4" t="str">
        <f t="shared" ref="AV11" si="29">CONCATENATE(Z11,D11)</f>
        <v>4non</v>
      </c>
      <c r="AW11" s="4" t="str">
        <f t="shared" ref="AW11" si="30">CONCATENATE(AA11,E11)</f>
        <v>1oui</v>
      </c>
      <c r="AX11" s="4" t="str">
        <f t="shared" ref="AX11" si="31">CONCATENATE(AB11,F11)</f>
        <v>5non</v>
      </c>
      <c r="AY11" s="4" t="str">
        <f t="shared" ref="AY11" si="32">CONCATENATE(AC11,G11)</f>
        <v>2oui</v>
      </c>
      <c r="AZ11" s="4" t="str">
        <f t="shared" ref="AZ11" si="33">CONCATENATE(AD11,H11)</f>
        <v>1non</v>
      </c>
      <c r="BA11" s="4" t="str">
        <f t="shared" ref="BA11" si="34">CONCATENATE(AE11,I11)</f>
        <v>1oui</v>
      </c>
      <c r="BB11" s="4" t="str">
        <f t="shared" ref="BB11" si="35">CONCATENATE(AF11,J11)</f>
        <v>1oui</v>
      </c>
      <c r="BC11" s="4" t="str">
        <f t="shared" ref="BC11" si="36">CONCATENATE(AG11,K11)</f>
        <v>1non</v>
      </c>
      <c r="BD11" s="4" t="str">
        <f t="shared" ref="BD11" si="37">CONCATENATE(AH11,L11)</f>
        <v>2oui</v>
      </c>
      <c r="BE11" s="4" t="str">
        <f t="shared" ref="BE11" si="38">CONCATENATE(AI11,M11)</f>
        <v>1oui</v>
      </c>
      <c r="BF11" s="4" t="str">
        <f t="shared" ref="BF11" si="39">CONCATENATE(AJ11,N11)</f>
        <v>1non</v>
      </c>
      <c r="BG11" s="4" t="str">
        <f t="shared" ref="BG11" si="40">CONCATENATE(AK11,O11)</f>
        <v>4non</v>
      </c>
      <c r="BH11" s="4" t="str">
        <f t="shared" ref="BH11" si="41">CONCATENATE(AL11,P11)</f>
        <v>1oui</v>
      </c>
      <c r="BI11" s="4" t="str">
        <f t="shared" ref="BI11" si="42">CONCATENATE(AM11,Q11)</f>
        <v>3non</v>
      </c>
      <c r="BJ11" s="4" t="str">
        <f t="shared" ref="BJ11" si="43">CONCATENATE(AN11,R11)</f>
        <v>1non</v>
      </c>
      <c r="BK11" s="4" t="str">
        <f t="shared" ref="BK11" si="44">CONCATENATE(AO11,S11)</f>
        <v>1non</v>
      </c>
      <c r="BL11" s="4" t="str">
        <f t="shared" ref="BL11" si="45">CONCATENATE(AP11,T11)</f>
        <v>1non</v>
      </c>
      <c r="BM11" s="4" t="str">
        <f t="shared" ref="BM11" si="46">CONCATENATE(AQ11,U11)</f>
        <v>1non</v>
      </c>
      <c r="BP11" s="19"/>
    </row>
    <row r="12" spans="1:88">
      <c r="A12" s="1">
        <v>11</v>
      </c>
      <c r="B12" s="4" t="e">
        <f>IF(COUNTIF('DB L1'!$B102:$B111,'Résultat équipe'!B$1)=1,VLOOKUP(B$1,'DB L1'!$B102:$O111,12,FALSE),VLOOKUP('Résultat équipe'!B$1,'DB L1'!$C102:$P111,12,FALSE))</f>
        <v>#N/A</v>
      </c>
      <c r="C12" s="4" t="e">
        <f>IF(COUNTIF('DB L1'!$B102:$B111,'Résultat équipe'!C$1)=1,VLOOKUP(C$1,'DB L1'!$B102:$O111,12,FALSE),VLOOKUP('Résultat équipe'!C$1,'DB L1'!$C102:$P111,12,FALSE))</f>
        <v>#N/A</v>
      </c>
      <c r="D12" s="4" t="e">
        <f>IF(COUNTIF('DB L1'!$B102:$B111,'Résultat équipe'!D$1)=1,VLOOKUP(D$1,'DB L1'!$B102:$O111,12,FALSE),VLOOKUP('Résultat équipe'!D$1,'DB L1'!$C102:$P111,12,FALSE))</f>
        <v>#N/A</v>
      </c>
      <c r="E12" s="4" t="e">
        <f>IF(COUNTIF('DB L1'!$B102:$B111,'Résultat équipe'!E$1)=1,VLOOKUP(E$1,'DB L1'!$B102:$O111,12,FALSE),VLOOKUP('Résultat équipe'!E$1,'DB L1'!$C102:$P111,12,FALSE))</f>
        <v>#N/A</v>
      </c>
      <c r="F12" s="4" t="e">
        <f>IF(COUNTIF('DB L1'!$B102:$B111,'Résultat équipe'!F$1)=1,VLOOKUP(F$1,'DB L1'!$B102:$O111,12,FALSE),VLOOKUP('Résultat équipe'!F$1,'DB L1'!$C102:$P111,12,FALSE))</f>
        <v>#N/A</v>
      </c>
      <c r="G12" s="4" t="e">
        <f>IF(COUNTIF('DB L1'!$B102:$B111,'Résultat équipe'!G$1)=1,VLOOKUP(G$1,'DB L1'!$B102:$O111,12,FALSE),VLOOKUP('Résultat équipe'!G$1,'DB L1'!$C102:$P111,12,FALSE))</f>
        <v>#N/A</v>
      </c>
      <c r="H12" s="4" t="e">
        <f>IF(COUNTIF('DB L1'!$B102:$B111,'Résultat équipe'!H$1)=1,VLOOKUP(H$1,'DB L1'!$B102:$O111,12,FALSE),VLOOKUP('Résultat équipe'!H$1,'DB L1'!$C102:$P111,12,FALSE))</f>
        <v>#N/A</v>
      </c>
      <c r="I12" s="4" t="e">
        <f>IF(COUNTIF('DB L1'!$B102:$B111,'Résultat équipe'!I$1)=1,VLOOKUP(I$1,'DB L1'!$B102:$O111,12,FALSE),VLOOKUP('Résultat équipe'!I$1,'DB L1'!$C102:$P111,12,FALSE))</f>
        <v>#N/A</v>
      </c>
      <c r="J12" s="4" t="e">
        <f>IF(COUNTIF('DB L1'!$B102:$B111,'Résultat équipe'!J$1)=1,VLOOKUP(J$1,'DB L1'!$B102:$O111,12,FALSE),VLOOKUP('Résultat équipe'!J$1,'DB L1'!$C102:$P111,12,FALSE))</f>
        <v>#N/A</v>
      </c>
      <c r="K12" s="4" t="e">
        <f>IF(COUNTIF('DB L1'!$B102:$B111,'Résultat équipe'!K$1)=1,VLOOKUP(K$1,'DB L1'!$B102:$O111,12,FALSE),VLOOKUP('Résultat équipe'!K$1,'DB L1'!$C102:$P111,12,FALSE))</f>
        <v>#N/A</v>
      </c>
      <c r="L12" s="4" t="e">
        <f>IF(COUNTIF('DB L1'!$B102:$B111,'Résultat équipe'!L$1)=1,VLOOKUP(L$1,'DB L1'!$B102:$O111,12,FALSE),VLOOKUP('Résultat équipe'!L$1,'DB L1'!$C102:$P111,12,FALSE))</f>
        <v>#N/A</v>
      </c>
      <c r="M12" s="4" t="e">
        <f>IF(COUNTIF('DB L1'!$B102:$B111,'Résultat équipe'!M$1)=1,VLOOKUP(M$1,'DB L1'!$B102:$O111,12,FALSE),VLOOKUP('Résultat équipe'!M$1,'DB L1'!$C102:$P111,12,FALSE))</f>
        <v>#N/A</v>
      </c>
      <c r="N12" s="4" t="e">
        <f>IF(COUNTIF('DB L1'!$B102:$B111,'Résultat équipe'!N$1)=1,VLOOKUP(N$1,'DB L1'!$B102:$O111,12,FALSE),VLOOKUP('Résultat équipe'!N$1,'DB L1'!$C102:$P111,12,FALSE))</f>
        <v>#N/A</v>
      </c>
      <c r="O12" s="4" t="e">
        <f>IF(COUNTIF('DB L1'!$B102:$B111,'Résultat équipe'!O$1)=1,VLOOKUP(O$1,'DB L1'!$B102:$O111,12,FALSE),VLOOKUP('Résultat équipe'!O$1,'DB L1'!$C102:$P111,12,FALSE))</f>
        <v>#N/A</v>
      </c>
      <c r="P12" s="4" t="e">
        <f>IF(COUNTIF('DB L1'!$B102:$B111,'Résultat équipe'!P$1)=1,VLOOKUP(P$1,'DB L1'!$B102:$O111,12,FALSE),VLOOKUP('Résultat équipe'!P$1,'DB L1'!$C102:$P111,12,FALSE))</f>
        <v>#N/A</v>
      </c>
      <c r="Q12" s="4" t="e">
        <f>IF(COUNTIF('DB L1'!$B102:$B111,'Résultat équipe'!Q$1)=1,VLOOKUP(Q$1,'DB L1'!$B102:$O111,12,FALSE),VLOOKUP('Résultat équipe'!Q$1,'DB L1'!$C102:$P111,12,FALSE))</f>
        <v>#N/A</v>
      </c>
      <c r="R12" s="4" t="e">
        <f>IF(COUNTIF('DB L1'!$B102:$B111,'Résultat équipe'!R$1)=1,VLOOKUP(R$1,'DB L1'!$B102:$O111,12,FALSE),VLOOKUP('Résultat équipe'!R$1,'DB L1'!$C102:$P111,12,FALSE))</f>
        <v>#N/A</v>
      </c>
      <c r="S12" s="4" t="e">
        <f>IF(COUNTIF('DB L1'!$B102:$B111,'Résultat équipe'!S$1)=1,VLOOKUP(S$1,'DB L1'!$B102:$O111,12,FALSE),VLOOKUP('Résultat équipe'!S$1,'DB L1'!$C102:$P111,12,FALSE))</f>
        <v>#N/A</v>
      </c>
      <c r="T12" s="4" t="e">
        <f>IF(COUNTIF('DB L1'!$B102:$B111,'Résultat équipe'!T$1)=1,VLOOKUP(T$1,'DB L1'!$B102:$O111,12,FALSE),VLOOKUP('Résultat équipe'!T$1,'DB L1'!$C102:$P111,12,FALSE))</f>
        <v>#N/A</v>
      </c>
      <c r="U12" s="4" t="e">
        <f>IF(COUNTIF('DB L1'!$B102:$B111,'Résultat équipe'!U$1)=1,VLOOKUP(U$1,'DB L1'!$B102:$O111,12,FALSE),VLOOKUP('Résultat équipe'!U$1,'DB L1'!$C102:$P111,12,FALSE))</f>
        <v>#N/A</v>
      </c>
      <c r="W12" s="12">
        <v>11</v>
      </c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S12" s="12">
        <v>11</v>
      </c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P12" s="19"/>
    </row>
    <row r="13" spans="1:88">
      <c r="A13" s="1">
        <v>12</v>
      </c>
      <c r="B13" s="4" t="e">
        <f>IF(COUNTIF('DB L1'!$B112:$B121,'Résultat équipe'!B$1)=1,VLOOKUP(B$1,'DB L1'!$B112:$O121,12,FALSE),VLOOKUP('Résultat équipe'!B$1,'DB L1'!$C112:$P121,12,FALSE))</f>
        <v>#N/A</v>
      </c>
      <c r="C13" s="4" t="e">
        <f>IF(COUNTIF('DB L1'!$B112:$B121,'Résultat équipe'!C$1)=1,VLOOKUP(C$1,'DB L1'!$B112:$O121,12,FALSE),VLOOKUP('Résultat équipe'!C$1,'DB L1'!$C112:$P121,12,FALSE))</f>
        <v>#N/A</v>
      </c>
      <c r="D13" s="4" t="e">
        <f>IF(COUNTIF('DB L1'!$B112:$B121,'Résultat équipe'!D$1)=1,VLOOKUP(D$1,'DB L1'!$B112:$O121,12,FALSE),VLOOKUP('Résultat équipe'!D$1,'DB L1'!$C112:$P121,12,FALSE))</f>
        <v>#N/A</v>
      </c>
      <c r="E13" s="4" t="e">
        <f>IF(COUNTIF('DB L1'!$B112:$B121,'Résultat équipe'!E$1)=1,VLOOKUP(E$1,'DB L1'!$B112:$O121,12,FALSE),VLOOKUP('Résultat équipe'!E$1,'DB L1'!$C112:$P121,12,FALSE))</f>
        <v>#N/A</v>
      </c>
      <c r="F13" s="4" t="e">
        <f>IF(COUNTIF('DB L1'!$B112:$B121,'Résultat équipe'!F$1)=1,VLOOKUP(F$1,'DB L1'!$B112:$O121,12,FALSE),VLOOKUP('Résultat équipe'!F$1,'DB L1'!$C112:$P121,12,FALSE))</f>
        <v>#N/A</v>
      </c>
      <c r="G13" s="4" t="e">
        <f>IF(COUNTIF('DB L1'!$B112:$B121,'Résultat équipe'!G$1)=1,VLOOKUP(G$1,'DB L1'!$B112:$O121,12,FALSE),VLOOKUP('Résultat équipe'!G$1,'DB L1'!$C112:$P121,12,FALSE))</f>
        <v>#N/A</v>
      </c>
      <c r="H13" s="4" t="e">
        <f>IF(COUNTIF('DB L1'!$B112:$B121,'Résultat équipe'!H$1)=1,VLOOKUP(H$1,'DB L1'!$B112:$O121,12,FALSE),VLOOKUP('Résultat équipe'!H$1,'DB L1'!$C112:$P121,12,FALSE))</f>
        <v>#N/A</v>
      </c>
      <c r="I13" s="4" t="e">
        <f>IF(COUNTIF('DB L1'!$B112:$B121,'Résultat équipe'!I$1)=1,VLOOKUP(I$1,'DB L1'!$B112:$O121,12,FALSE),VLOOKUP('Résultat équipe'!I$1,'DB L1'!$C112:$P121,12,FALSE))</f>
        <v>#N/A</v>
      </c>
      <c r="J13" s="4" t="e">
        <f>IF(COUNTIF('DB L1'!$B112:$B121,'Résultat équipe'!J$1)=1,VLOOKUP(J$1,'DB L1'!$B112:$O121,12,FALSE),VLOOKUP('Résultat équipe'!J$1,'DB L1'!$C112:$P121,12,FALSE))</f>
        <v>#N/A</v>
      </c>
      <c r="K13" s="4" t="e">
        <f>IF(COUNTIF('DB L1'!$B112:$B121,'Résultat équipe'!K$1)=1,VLOOKUP(K$1,'DB L1'!$B112:$O121,12,FALSE),VLOOKUP('Résultat équipe'!K$1,'DB L1'!$C112:$P121,12,FALSE))</f>
        <v>#N/A</v>
      </c>
      <c r="L13" s="4" t="e">
        <f>IF(COUNTIF('DB L1'!$B112:$B121,'Résultat équipe'!L$1)=1,VLOOKUP(L$1,'DB L1'!$B112:$O121,12,FALSE),VLOOKUP('Résultat équipe'!L$1,'DB L1'!$C112:$P121,12,FALSE))</f>
        <v>#N/A</v>
      </c>
      <c r="M13" s="4" t="e">
        <f>IF(COUNTIF('DB L1'!$B112:$B121,'Résultat équipe'!M$1)=1,VLOOKUP(M$1,'DB L1'!$B112:$O121,12,FALSE),VLOOKUP('Résultat équipe'!M$1,'DB L1'!$C112:$P121,12,FALSE))</f>
        <v>#N/A</v>
      </c>
      <c r="N13" s="4" t="e">
        <f>IF(COUNTIF('DB L1'!$B112:$B121,'Résultat équipe'!N$1)=1,VLOOKUP(N$1,'DB L1'!$B112:$O121,12,FALSE),VLOOKUP('Résultat équipe'!N$1,'DB L1'!$C112:$P121,12,FALSE))</f>
        <v>#N/A</v>
      </c>
      <c r="O13" s="4" t="e">
        <f>IF(COUNTIF('DB L1'!$B112:$B121,'Résultat équipe'!O$1)=1,VLOOKUP(O$1,'DB L1'!$B112:$O121,12,FALSE),VLOOKUP('Résultat équipe'!O$1,'DB L1'!$C112:$P121,12,FALSE))</f>
        <v>#N/A</v>
      </c>
      <c r="P13" s="4" t="e">
        <f>IF(COUNTIF('DB L1'!$B112:$B121,'Résultat équipe'!P$1)=1,VLOOKUP(P$1,'DB L1'!$B112:$O121,12,FALSE),VLOOKUP('Résultat équipe'!P$1,'DB L1'!$C112:$P121,12,FALSE))</f>
        <v>#N/A</v>
      </c>
      <c r="Q13" s="4" t="e">
        <f>IF(COUNTIF('DB L1'!$B112:$B121,'Résultat équipe'!Q$1)=1,VLOOKUP(Q$1,'DB L1'!$B112:$O121,12,FALSE),VLOOKUP('Résultat équipe'!Q$1,'DB L1'!$C112:$P121,12,FALSE))</f>
        <v>#N/A</v>
      </c>
      <c r="R13" s="4" t="e">
        <f>IF(COUNTIF('DB L1'!$B112:$B121,'Résultat équipe'!R$1)=1,VLOOKUP(R$1,'DB L1'!$B112:$O121,12,FALSE),VLOOKUP('Résultat équipe'!R$1,'DB L1'!$C112:$P121,12,FALSE))</f>
        <v>#N/A</v>
      </c>
      <c r="S13" s="4" t="e">
        <f>IF(COUNTIF('DB L1'!$B112:$B121,'Résultat équipe'!S$1)=1,VLOOKUP(S$1,'DB L1'!$B112:$O121,12,FALSE),VLOOKUP('Résultat équipe'!S$1,'DB L1'!$C112:$P121,12,FALSE))</f>
        <v>#N/A</v>
      </c>
      <c r="T13" s="4" t="e">
        <f>IF(COUNTIF('DB L1'!$B112:$B121,'Résultat équipe'!T$1)=1,VLOOKUP(T$1,'DB L1'!$B112:$O121,12,FALSE),VLOOKUP('Résultat équipe'!T$1,'DB L1'!$C112:$P121,12,FALSE))</f>
        <v>#N/A</v>
      </c>
      <c r="U13" s="4" t="e">
        <f>IF(COUNTIF('DB L1'!$B112:$B121,'Résultat équipe'!U$1)=1,VLOOKUP(U$1,'DB L1'!$B112:$O121,12,FALSE),VLOOKUP('Résultat équipe'!U$1,'DB L1'!$C112:$P121,12,FALSE))</f>
        <v>#N/A</v>
      </c>
      <c r="W13" s="12">
        <v>12</v>
      </c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S13" s="12">
        <v>12</v>
      </c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P13" s="19"/>
    </row>
    <row r="14" spans="1:88">
      <c r="A14" s="1">
        <v>13</v>
      </c>
      <c r="B14" s="4" t="e">
        <f>IF(COUNTIF('DB L1'!$B122:$B131,'Résultat équipe'!B$1)=1,VLOOKUP(B$1,'DB L1'!$B122:$O131,12,FALSE),VLOOKUP('Résultat équipe'!B$1,'DB L1'!$C122:$P131,12,FALSE))</f>
        <v>#N/A</v>
      </c>
      <c r="C14" s="4" t="e">
        <f>IF(COUNTIF('DB L1'!$B122:$B131,'Résultat équipe'!C$1)=1,VLOOKUP(C$1,'DB L1'!$B122:$O131,12,FALSE),VLOOKUP('Résultat équipe'!C$1,'DB L1'!$C122:$P131,12,FALSE))</f>
        <v>#N/A</v>
      </c>
      <c r="D14" s="4" t="e">
        <f>IF(COUNTIF('DB L1'!$B122:$B131,'Résultat équipe'!D$1)=1,VLOOKUP(D$1,'DB L1'!$B122:$O131,12,FALSE),VLOOKUP('Résultat équipe'!D$1,'DB L1'!$C122:$P131,12,FALSE))</f>
        <v>#N/A</v>
      </c>
      <c r="E14" s="4" t="e">
        <f>IF(COUNTIF('DB L1'!$B122:$B131,'Résultat équipe'!E$1)=1,VLOOKUP(E$1,'DB L1'!$B122:$O131,12,FALSE),VLOOKUP('Résultat équipe'!E$1,'DB L1'!$C122:$P131,12,FALSE))</f>
        <v>#N/A</v>
      </c>
      <c r="F14" s="4" t="e">
        <f>IF(COUNTIF('DB L1'!$B122:$B131,'Résultat équipe'!F$1)=1,VLOOKUP(F$1,'DB L1'!$B122:$O131,12,FALSE),VLOOKUP('Résultat équipe'!F$1,'DB L1'!$C122:$P131,12,FALSE))</f>
        <v>#N/A</v>
      </c>
      <c r="G14" s="4" t="e">
        <f>IF(COUNTIF('DB L1'!$B122:$B131,'Résultat équipe'!G$1)=1,VLOOKUP(G$1,'DB L1'!$B122:$O131,12,FALSE),VLOOKUP('Résultat équipe'!G$1,'DB L1'!$C122:$P131,12,FALSE))</f>
        <v>#N/A</v>
      </c>
      <c r="H14" s="4" t="e">
        <f>IF(COUNTIF('DB L1'!$B122:$B131,'Résultat équipe'!H$1)=1,VLOOKUP(H$1,'DB L1'!$B122:$O131,12,FALSE),VLOOKUP('Résultat équipe'!H$1,'DB L1'!$C122:$P131,12,FALSE))</f>
        <v>#N/A</v>
      </c>
      <c r="I14" s="4" t="e">
        <f>IF(COUNTIF('DB L1'!$B122:$B131,'Résultat équipe'!I$1)=1,VLOOKUP(I$1,'DB L1'!$B122:$O131,12,FALSE),VLOOKUP('Résultat équipe'!I$1,'DB L1'!$C122:$P131,12,FALSE))</f>
        <v>#N/A</v>
      </c>
      <c r="J14" s="4" t="e">
        <f>IF(COUNTIF('DB L1'!$B122:$B131,'Résultat équipe'!J$1)=1,VLOOKUP(J$1,'DB L1'!$B122:$O131,12,FALSE),VLOOKUP('Résultat équipe'!J$1,'DB L1'!$C122:$P131,12,FALSE))</f>
        <v>#N/A</v>
      </c>
      <c r="K14" s="4" t="e">
        <f>IF(COUNTIF('DB L1'!$B122:$B131,'Résultat équipe'!K$1)=1,VLOOKUP(K$1,'DB L1'!$B122:$O131,12,FALSE),VLOOKUP('Résultat équipe'!K$1,'DB L1'!$C122:$P131,12,FALSE))</f>
        <v>#N/A</v>
      </c>
      <c r="L14" s="4" t="e">
        <f>IF(COUNTIF('DB L1'!$B122:$B131,'Résultat équipe'!L$1)=1,VLOOKUP(L$1,'DB L1'!$B122:$O131,12,FALSE),VLOOKUP('Résultat équipe'!L$1,'DB L1'!$C122:$P131,12,FALSE))</f>
        <v>#N/A</v>
      </c>
      <c r="M14" s="4" t="e">
        <f>IF(COUNTIF('DB L1'!$B122:$B131,'Résultat équipe'!M$1)=1,VLOOKUP(M$1,'DB L1'!$B122:$O131,12,FALSE),VLOOKUP('Résultat équipe'!M$1,'DB L1'!$C122:$P131,12,FALSE))</f>
        <v>#N/A</v>
      </c>
      <c r="N14" s="4" t="e">
        <f>IF(COUNTIF('DB L1'!$B122:$B131,'Résultat équipe'!N$1)=1,VLOOKUP(N$1,'DB L1'!$B122:$O131,12,FALSE),VLOOKUP('Résultat équipe'!N$1,'DB L1'!$C122:$P131,12,FALSE))</f>
        <v>#N/A</v>
      </c>
      <c r="O14" s="4" t="e">
        <f>IF(COUNTIF('DB L1'!$B122:$B131,'Résultat équipe'!O$1)=1,VLOOKUP(O$1,'DB L1'!$B122:$O131,12,FALSE),VLOOKUP('Résultat équipe'!O$1,'DB L1'!$C122:$P131,12,FALSE))</f>
        <v>#N/A</v>
      </c>
      <c r="P14" s="4" t="e">
        <f>IF(COUNTIF('DB L1'!$B122:$B131,'Résultat équipe'!P$1)=1,VLOOKUP(P$1,'DB L1'!$B122:$O131,12,FALSE),VLOOKUP('Résultat équipe'!P$1,'DB L1'!$C122:$P131,12,FALSE))</f>
        <v>#N/A</v>
      </c>
      <c r="Q14" s="4" t="e">
        <f>IF(COUNTIF('DB L1'!$B122:$B131,'Résultat équipe'!Q$1)=1,VLOOKUP(Q$1,'DB L1'!$B122:$O131,12,FALSE),VLOOKUP('Résultat équipe'!Q$1,'DB L1'!$C122:$P131,12,FALSE))</f>
        <v>#N/A</v>
      </c>
      <c r="R14" s="4" t="e">
        <f>IF(COUNTIF('DB L1'!$B122:$B131,'Résultat équipe'!R$1)=1,VLOOKUP(R$1,'DB L1'!$B122:$O131,12,FALSE),VLOOKUP('Résultat équipe'!R$1,'DB L1'!$C122:$P131,12,FALSE))</f>
        <v>#N/A</v>
      </c>
      <c r="S14" s="4" t="e">
        <f>IF(COUNTIF('DB L1'!$B122:$B131,'Résultat équipe'!S$1)=1,VLOOKUP(S$1,'DB L1'!$B122:$O131,12,FALSE),VLOOKUP('Résultat équipe'!S$1,'DB L1'!$C122:$P131,12,FALSE))</f>
        <v>#N/A</v>
      </c>
      <c r="T14" s="4" t="e">
        <f>IF(COUNTIF('DB L1'!$B122:$B131,'Résultat équipe'!T$1)=1,VLOOKUP(T$1,'DB L1'!$B122:$O131,12,FALSE),VLOOKUP('Résultat équipe'!T$1,'DB L1'!$C122:$P131,12,FALSE))</f>
        <v>#N/A</v>
      </c>
      <c r="U14" s="4" t="e">
        <f>IF(COUNTIF('DB L1'!$B122:$B131,'Résultat équipe'!U$1)=1,VLOOKUP(U$1,'DB L1'!$B122:$O131,12,FALSE),VLOOKUP('Résultat équipe'!U$1,'DB L1'!$C122:$P131,12,FALSE))</f>
        <v>#N/A</v>
      </c>
      <c r="W14" s="12">
        <v>13</v>
      </c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S14" s="12">
        <v>13</v>
      </c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P14" s="19"/>
    </row>
    <row r="15" spans="1:88">
      <c r="A15" s="1">
        <v>14</v>
      </c>
      <c r="B15" s="4" t="e">
        <f>IF(COUNTIF('DB L1'!$B132:$B141,'Résultat équipe'!B$1)=1,VLOOKUP(B$1,'DB L1'!$B132:$O141,12,FALSE),VLOOKUP('Résultat équipe'!B$1,'DB L1'!$C132:$P141,12,FALSE))</f>
        <v>#N/A</v>
      </c>
      <c r="C15" s="4" t="e">
        <f>IF(COUNTIF('DB L1'!$B132:$B141,'Résultat équipe'!C$1)=1,VLOOKUP(C$1,'DB L1'!$B132:$O141,12,FALSE),VLOOKUP('Résultat équipe'!C$1,'DB L1'!$C132:$P141,12,FALSE))</f>
        <v>#N/A</v>
      </c>
      <c r="D15" s="4" t="e">
        <f>IF(COUNTIF('DB L1'!$B132:$B141,'Résultat équipe'!D$1)=1,VLOOKUP(D$1,'DB L1'!$B132:$O141,12,FALSE),VLOOKUP('Résultat équipe'!D$1,'DB L1'!$C132:$P141,12,FALSE))</f>
        <v>#N/A</v>
      </c>
      <c r="E15" s="4" t="e">
        <f>IF(COUNTIF('DB L1'!$B132:$B141,'Résultat équipe'!E$1)=1,VLOOKUP(E$1,'DB L1'!$B132:$O141,12,FALSE),VLOOKUP('Résultat équipe'!E$1,'DB L1'!$C132:$P141,12,FALSE))</f>
        <v>#N/A</v>
      </c>
      <c r="F15" s="4" t="e">
        <f>IF(COUNTIF('DB L1'!$B132:$B141,'Résultat équipe'!F$1)=1,VLOOKUP(F$1,'DB L1'!$B132:$O141,12,FALSE),VLOOKUP('Résultat équipe'!F$1,'DB L1'!$C132:$P141,12,FALSE))</f>
        <v>#N/A</v>
      </c>
      <c r="G15" s="4" t="e">
        <f>IF(COUNTIF('DB L1'!$B132:$B141,'Résultat équipe'!G$1)=1,VLOOKUP(G$1,'DB L1'!$B132:$O141,12,FALSE),VLOOKUP('Résultat équipe'!G$1,'DB L1'!$C132:$P141,12,FALSE))</f>
        <v>#N/A</v>
      </c>
      <c r="H15" s="4" t="e">
        <f>IF(COUNTIF('DB L1'!$B132:$B141,'Résultat équipe'!H$1)=1,VLOOKUP(H$1,'DB L1'!$B132:$O141,12,FALSE),VLOOKUP('Résultat équipe'!H$1,'DB L1'!$C132:$P141,12,FALSE))</f>
        <v>#N/A</v>
      </c>
      <c r="I15" s="4" t="e">
        <f>IF(COUNTIF('DB L1'!$B132:$B141,'Résultat équipe'!I$1)=1,VLOOKUP(I$1,'DB L1'!$B132:$O141,12,FALSE),VLOOKUP('Résultat équipe'!I$1,'DB L1'!$C132:$P141,12,FALSE))</f>
        <v>#N/A</v>
      </c>
      <c r="J15" s="4" t="e">
        <f>IF(COUNTIF('DB L1'!$B132:$B141,'Résultat équipe'!J$1)=1,VLOOKUP(J$1,'DB L1'!$B132:$O141,12,FALSE),VLOOKUP('Résultat équipe'!J$1,'DB L1'!$C132:$P141,12,FALSE))</f>
        <v>#N/A</v>
      </c>
      <c r="K15" s="4" t="e">
        <f>IF(COUNTIF('DB L1'!$B132:$B141,'Résultat équipe'!K$1)=1,VLOOKUP(K$1,'DB L1'!$B132:$O141,12,FALSE),VLOOKUP('Résultat équipe'!K$1,'DB L1'!$C132:$P141,12,FALSE))</f>
        <v>#N/A</v>
      </c>
      <c r="L15" s="4" t="e">
        <f>IF(COUNTIF('DB L1'!$B132:$B141,'Résultat équipe'!L$1)=1,VLOOKUP(L$1,'DB L1'!$B132:$O141,12,FALSE),VLOOKUP('Résultat équipe'!L$1,'DB L1'!$C132:$P141,12,FALSE))</f>
        <v>#N/A</v>
      </c>
      <c r="M15" s="4" t="e">
        <f>IF(COUNTIF('DB L1'!$B132:$B141,'Résultat équipe'!M$1)=1,VLOOKUP(M$1,'DB L1'!$B132:$O141,12,FALSE),VLOOKUP('Résultat équipe'!M$1,'DB L1'!$C132:$P141,12,FALSE))</f>
        <v>#N/A</v>
      </c>
      <c r="N15" s="4" t="e">
        <f>IF(COUNTIF('DB L1'!$B132:$B141,'Résultat équipe'!N$1)=1,VLOOKUP(N$1,'DB L1'!$B132:$O141,12,FALSE),VLOOKUP('Résultat équipe'!N$1,'DB L1'!$C132:$P141,12,FALSE))</f>
        <v>#N/A</v>
      </c>
      <c r="O15" s="4" t="e">
        <f>IF(COUNTIF('DB L1'!$B132:$B141,'Résultat équipe'!O$1)=1,VLOOKUP(O$1,'DB L1'!$B132:$O141,12,FALSE),VLOOKUP('Résultat équipe'!O$1,'DB L1'!$C132:$P141,12,FALSE))</f>
        <v>#N/A</v>
      </c>
      <c r="P15" s="4" t="e">
        <f>IF(COUNTIF('DB L1'!$B132:$B141,'Résultat équipe'!P$1)=1,VLOOKUP(P$1,'DB L1'!$B132:$O141,12,FALSE),VLOOKUP('Résultat équipe'!P$1,'DB L1'!$C132:$P141,12,FALSE))</f>
        <v>#N/A</v>
      </c>
      <c r="Q15" s="4" t="e">
        <f>IF(COUNTIF('DB L1'!$B132:$B141,'Résultat équipe'!Q$1)=1,VLOOKUP(Q$1,'DB L1'!$B132:$O141,12,FALSE),VLOOKUP('Résultat équipe'!Q$1,'DB L1'!$C132:$P141,12,FALSE))</f>
        <v>#N/A</v>
      </c>
      <c r="R15" s="4" t="e">
        <f>IF(COUNTIF('DB L1'!$B132:$B141,'Résultat équipe'!R$1)=1,VLOOKUP(R$1,'DB L1'!$B132:$O141,12,FALSE),VLOOKUP('Résultat équipe'!R$1,'DB L1'!$C132:$P141,12,FALSE))</f>
        <v>#N/A</v>
      </c>
      <c r="S15" s="4" t="e">
        <f>IF(COUNTIF('DB L1'!$B132:$B141,'Résultat équipe'!S$1)=1,VLOOKUP(S$1,'DB L1'!$B132:$O141,12,FALSE),VLOOKUP('Résultat équipe'!S$1,'DB L1'!$C132:$P141,12,FALSE))</f>
        <v>#N/A</v>
      </c>
      <c r="T15" s="4" t="e">
        <f>IF(COUNTIF('DB L1'!$B132:$B141,'Résultat équipe'!T$1)=1,VLOOKUP(T$1,'DB L1'!$B132:$O141,12,FALSE),VLOOKUP('Résultat équipe'!T$1,'DB L1'!$C132:$P141,12,FALSE))</f>
        <v>#N/A</v>
      </c>
      <c r="U15" s="4" t="e">
        <f>IF(COUNTIF('DB L1'!$B132:$B141,'Résultat équipe'!U$1)=1,VLOOKUP(U$1,'DB L1'!$B132:$O141,12,FALSE),VLOOKUP('Résultat équipe'!U$1,'DB L1'!$C132:$P141,12,FALSE))</f>
        <v>#N/A</v>
      </c>
      <c r="W15" s="12">
        <v>14</v>
      </c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S15" s="12">
        <v>14</v>
      </c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P15" s="19"/>
    </row>
    <row r="16" spans="1:88">
      <c r="A16" s="1">
        <v>15</v>
      </c>
      <c r="B16" s="4" t="e">
        <f>IF(COUNTIF('DB L1'!$B142:$B151,'Résultat équipe'!B$1)=1,VLOOKUP(B$1,'DB L1'!$B142:$O151,12,FALSE),VLOOKUP('Résultat équipe'!B$1,'DB L1'!$C142:$P151,12,FALSE))</f>
        <v>#N/A</v>
      </c>
      <c r="C16" s="4" t="e">
        <f>IF(COUNTIF('DB L1'!$B142:$B151,'Résultat équipe'!C$1)=1,VLOOKUP(C$1,'DB L1'!$B142:$O151,12,FALSE),VLOOKUP('Résultat équipe'!C$1,'DB L1'!$C142:$P151,12,FALSE))</f>
        <v>#N/A</v>
      </c>
      <c r="D16" s="4" t="e">
        <f>IF(COUNTIF('DB L1'!$B142:$B151,'Résultat équipe'!D$1)=1,VLOOKUP(D$1,'DB L1'!$B142:$O151,12,FALSE),VLOOKUP('Résultat équipe'!D$1,'DB L1'!$C142:$P151,12,FALSE))</f>
        <v>#N/A</v>
      </c>
      <c r="E16" s="4" t="e">
        <f>IF(COUNTIF('DB L1'!$B142:$B151,'Résultat équipe'!E$1)=1,VLOOKUP(E$1,'DB L1'!$B142:$O151,12,FALSE),VLOOKUP('Résultat équipe'!E$1,'DB L1'!$C142:$P151,12,FALSE))</f>
        <v>#N/A</v>
      </c>
      <c r="F16" s="4" t="e">
        <f>IF(COUNTIF('DB L1'!$B142:$B151,'Résultat équipe'!F$1)=1,VLOOKUP(F$1,'DB L1'!$B142:$O151,12,FALSE),VLOOKUP('Résultat équipe'!F$1,'DB L1'!$C142:$P151,12,FALSE))</f>
        <v>#N/A</v>
      </c>
      <c r="G16" s="4" t="e">
        <f>IF(COUNTIF('DB L1'!$B142:$B151,'Résultat équipe'!G$1)=1,VLOOKUP(G$1,'DB L1'!$B142:$O151,12,FALSE),VLOOKUP('Résultat équipe'!G$1,'DB L1'!$C142:$P151,12,FALSE))</f>
        <v>#N/A</v>
      </c>
      <c r="H16" s="4" t="e">
        <f>IF(COUNTIF('DB L1'!$B142:$B151,'Résultat équipe'!H$1)=1,VLOOKUP(H$1,'DB L1'!$B142:$O151,12,FALSE),VLOOKUP('Résultat équipe'!H$1,'DB L1'!$C142:$P151,12,FALSE))</f>
        <v>#N/A</v>
      </c>
      <c r="I16" s="4" t="e">
        <f>IF(COUNTIF('DB L1'!$B142:$B151,'Résultat équipe'!I$1)=1,VLOOKUP(I$1,'DB L1'!$B142:$O151,12,FALSE),VLOOKUP('Résultat équipe'!I$1,'DB L1'!$C142:$P151,12,FALSE))</f>
        <v>#N/A</v>
      </c>
      <c r="J16" s="4" t="e">
        <f>IF(COUNTIF('DB L1'!$B142:$B151,'Résultat équipe'!J$1)=1,VLOOKUP(J$1,'DB L1'!$B142:$O151,12,FALSE),VLOOKUP('Résultat équipe'!J$1,'DB L1'!$C142:$P151,12,FALSE))</f>
        <v>#N/A</v>
      </c>
      <c r="K16" s="4" t="e">
        <f>IF(COUNTIF('DB L1'!$B142:$B151,'Résultat équipe'!K$1)=1,VLOOKUP(K$1,'DB L1'!$B142:$O151,12,FALSE),VLOOKUP('Résultat équipe'!K$1,'DB L1'!$C142:$P151,12,FALSE))</f>
        <v>#N/A</v>
      </c>
      <c r="L16" s="4" t="e">
        <f>IF(COUNTIF('DB L1'!$B142:$B151,'Résultat équipe'!L$1)=1,VLOOKUP(L$1,'DB L1'!$B142:$O151,12,FALSE),VLOOKUP('Résultat équipe'!L$1,'DB L1'!$C142:$P151,12,FALSE))</f>
        <v>#N/A</v>
      </c>
      <c r="M16" s="4" t="e">
        <f>IF(COUNTIF('DB L1'!$B142:$B151,'Résultat équipe'!M$1)=1,VLOOKUP(M$1,'DB L1'!$B142:$O151,12,FALSE),VLOOKUP('Résultat équipe'!M$1,'DB L1'!$C142:$P151,12,FALSE))</f>
        <v>#N/A</v>
      </c>
      <c r="N16" s="4" t="e">
        <f>IF(COUNTIF('DB L1'!$B142:$B151,'Résultat équipe'!N$1)=1,VLOOKUP(N$1,'DB L1'!$B142:$O151,12,FALSE),VLOOKUP('Résultat équipe'!N$1,'DB L1'!$C142:$P151,12,FALSE))</f>
        <v>#N/A</v>
      </c>
      <c r="O16" s="4" t="e">
        <f>IF(COUNTIF('DB L1'!$B142:$B151,'Résultat équipe'!O$1)=1,VLOOKUP(O$1,'DB L1'!$B142:$O151,12,FALSE),VLOOKUP('Résultat équipe'!O$1,'DB L1'!$C142:$P151,12,FALSE))</f>
        <v>#N/A</v>
      </c>
      <c r="P16" s="4" t="e">
        <f>IF(COUNTIF('DB L1'!$B142:$B151,'Résultat équipe'!P$1)=1,VLOOKUP(P$1,'DB L1'!$B142:$O151,12,FALSE),VLOOKUP('Résultat équipe'!P$1,'DB L1'!$C142:$P151,12,FALSE))</f>
        <v>#N/A</v>
      </c>
      <c r="Q16" s="4" t="e">
        <f>IF(COUNTIF('DB L1'!$B142:$B151,'Résultat équipe'!Q$1)=1,VLOOKUP(Q$1,'DB L1'!$B142:$O151,12,FALSE),VLOOKUP('Résultat équipe'!Q$1,'DB L1'!$C142:$P151,12,FALSE))</f>
        <v>#N/A</v>
      </c>
      <c r="R16" s="4" t="e">
        <f>IF(COUNTIF('DB L1'!$B142:$B151,'Résultat équipe'!R$1)=1,VLOOKUP(R$1,'DB L1'!$B142:$O151,12,FALSE),VLOOKUP('Résultat équipe'!R$1,'DB L1'!$C142:$P151,12,FALSE))</f>
        <v>#N/A</v>
      </c>
      <c r="S16" s="4" t="e">
        <f>IF(COUNTIF('DB L1'!$B142:$B151,'Résultat équipe'!S$1)=1,VLOOKUP(S$1,'DB L1'!$B142:$O151,12,FALSE),VLOOKUP('Résultat équipe'!S$1,'DB L1'!$C142:$P151,12,FALSE))</f>
        <v>#N/A</v>
      </c>
      <c r="T16" s="4" t="e">
        <f>IF(COUNTIF('DB L1'!$B142:$B151,'Résultat équipe'!T$1)=1,VLOOKUP(T$1,'DB L1'!$B142:$O151,12,FALSE),VLOOKUP('Résultat équipe'!T$1,'DB L1'!$C142:$P151,12,FALSE))</f>
        <v>#N/A</v>
      </c>
      <c r="U16" s="4" t="e">
        <f>IF(COUNTIF('DB L1'!$B142:$B151,'Résultat équipe'!U$1)=1,VLOOKUP(U$1,'DB L1'!$B142:$O151,12,FALSE),VLOOKUP('Résultat équipe'!U$1,'DB L1'!$C142:$P151,12,FALSE))</f>
        <v>#N/A</v>
      </c>
      <c r="W16" s="12">
        <v>15</v>
      </c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S16" s="12">
        <v>15</v>
      </c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P16" s="19"/>
    </row>
    <row r="17" spans="1:68">
      <c r="A17" s="1">
        <v>16</v>
      </c>
      <c r="B17" s="4" t="e">
        <f>IF(COUNTIF('DB L1'!$B152:$B161,'Résultat équipe'!B$1)=1,VLOOKUP(B$1,'DB L1'!$B152:$O161,12,FALSE),VLOOKUP('Résultat équipe'!B$1,'DB L1'!$C152:$P161,12,FALSE))</f>
        <v>#N/A</v>
      </c>
      <c r="C17" s="4" t="e">
        <f>IF(COUNTIF('DB L1'!$B152:$B161,'Résultat équipe'!C$1)=1,VLOOKUP(C$1,'DB L1'!$B152:$O161,12,FALSE),VLOOKUP('Résultat équipe'!C$1,'DB L1'!$C152:$P161,12,FALSE))</f>
        <v>#N/A</v>
      </c>
      <c r="D17" s="4" t="e">
        <f>IF(COUNTIF('DB L1'!$B152:$B161,'Résultat équipe'!D$1)=1,VLOOKUP(D$1,'DB L1'!$B152:$O161,12,FALSE),VLOOKUP('Résultat équipe'!D$1,'DB L1'!$C152:$P161,12,FALSE))</f>
        <v>#N/A</v>
      </c>
      <c r="E17" s="4" t="e">
        <f>IF(COUNTIF('DB L1'!$B152:$B161,'Résultat équipe'!E$1)=1,VLOOKUP(E$1,'DB L1'!$B152:$O161,12,FALSE),VLOOKUP('Résultat équipe'!E$1,'DB L1'!$C152:$P161,12,FALSE))</f>
        <v>#N/A</v>
      </c>
      <c r="F17" s="4" t="e">
        <f>IF(COUNTIF('DB L1'!$B152:$B161,'Résultat équipe'!F$1)=1,VLOOKUP(F$1,'DB L1'!$B152:$O161,12,FALSE),VLOOKUP('Résultat équipe'!F$1,'DB L1'!$C152:$P161,12,FALSE))</f>
        <v>#N/A</v>
      </c>
      <c r="G17" s="4" t="e">
        <f>IF(COUNTIF('DB L1'!$B152:$B161,'Résultat équipe'!G$1)=1,VLOOKUP(G$1,'DB L1'!$B152:$O161,12,FALSE),VLOOKUP('Résultat équipe'!G$1,'DB L1'!$C152:$P161,12,FALSE))</f>
        <v>#N/A</v>
      </c>
      <c r="H17" s="4" t="e">
        <f>IF(COUNTIF('DB L1'!$B152:$B161,'Résultat équipe'!H$1)=1,VLOOKUP(H$1,'DB L1'!$B152:$O161,12,FALSE),VLOOKUP('Résultat équipe'!H$1,'DB L1'!$C152:$P161,12,FALSE))</f>
        <v>#N/A</v>
      </c>
      <c r="I17" s="4" t="e">
        <f>IF(COUNTIF('DB L1'!$B152:$B161,'Résultat équipe'!I$1)=1,VLOOKUP(I$1,'DB L1'!$B152:$O161,12,FALSE),VLOOKUP('Résultat équipe'!I$1,'DB L1'!$C152:$P161,12,FALSE))</f>
        <v>#N/A</v>
      </c>
      <c r="J17" s="4" t="e">
        <f>IF(COUNTIF('DB L1'!$B152:$B161,'Résultat équipe'!J$1)=1,VLOOKUP(J$1,'DB L1'!$B152:$O161,12,FALSE),VLOOKUP('Résultat équipe'!J$1,'DB L1'!$C152:$P161,12,FALSE))</f>
        <v>#N/A</v>
      </c>
      <c r="K17" s="4" t="e">
        <f>IF(COUNTIF('DB L1'!$B152:$B161,'Résultat équipe'!K$1)=1,VLOOKUP(K$1,'DB L1'!$B152:$O161,12,FALSE),VLOOKUP('Résultat équipe'!K$1,'DB L1'!$C152:$P161,12,FALSE))</f>
        <v>#N/A</v>
      </c>
      <c r="L17" s="4" t="e">
        <f>IF(COUNTIF('DB L1'!$B152:$B161,'Résultat équipe'!L$1)=1,VLOOKUP(L$1,'DB L1'!$B152:$O161,12,FALSE),VLOOKUP('Résultat équipe'!L$1,'DB L1'!$C152:$P161,12,FALSE))</f>
        <v>#N/A</v>
      </c>
      <c r="M17" s="4" t="e">
        <f>IF(COUNTIF('DB L1'!$B152:$B161,'Résultat équipe'!M$1)=1,VLOOKUP(M$1,'DB L1'!$B152:$O161,12,FALSE),VLOOKUP('Résultat équipe'!M$1,'DB L1'!$C152:$P161,12,FALSE))</f>
        <v>#N/A</v>
      </c>
      <c r="N17" s="4" t="e">
        <f>IF(COUNTIF('DB L1'!$B152:$B161,'Résultat équipe'!N$1)=1,VLOOKUP(N$1,'DB L1'!$B152:$O161,12,FALSE),VLOOKUP('Résultat équipe'!N$1,'DB L1'!$C152:$P161,12,FALSE))</f>
        <v>#N/A</v>
      </c>
      <c r="O17" s="4" t="e">
        <f>IF(COUNTIF('DB L1'!$B152:$B161,'Résultat équipe'!O$1)=1,VLOOKUP(O$1,'DB L1'!$B152:$O161,12,FALSE),VLOOKUP('Résultat équipe'!O$1,'DB L1'!$C152:$P161,12,FALSE))</f>
        <v>#N/A</v>
      </c>
      <c r="P17" s="4" t="e">
        <f>IF(COUNTIF('DB L1'!$B152:$B161,'Résultat équipe'!P$1)=1,VLOOKUP(P$1,'DB L1'!$B152:$O161,12,FALSE),VLOOKUP('Résultat équipe'!P$1,'DB L1'!$C152:$P161,12,FALSE))</f>
        <v>#N/A</v>
      </c>
      <c r="Q17" s="4" t="e">
        <f>IF(COUNTIF('DB L1'!$B152:$B161,'Résultat équipe'!Q$1)=1,VLOOKUP(Q$1,'DB L1'!$B152:$O161,12,FALSE),VLOOKUP('Résultat équipe'!Q$1,'DB L1'!$C152:$P161,12,FALSE))</f>
        <v>#N/A</v>
      </c>
      <c r="R17" s="4" t="e">
        <f>IF(COUNTIF('DB L1'!$B152:$B161,'Résultat équipe'!R$1)=1,VLOOKUP(R$1,'DB L1'!$B152:$O161,12,FALSE),VLOOKUP('Résultat équipe'!R$1,'DB L1'!$C152:$P161,12,FALSE))</f>
        <v>#N/A</v>
      </c>
      <c r="S17" s="4" t="e">
        <f>IF(COUNTIF('DB L1'!$B152:$B161,'Résultat équipe'!S$1)=1,VLOOKUP(S$1,'DB L1'!$B152:$O161,12,FALSE),VLOOKUP('Résultat équipe'!S$1,'DB L1'!$C152:$P161,12,FALSE))</f>
        <v>#N/A</v>
      </c>
      <c r="T17" s="4" t="e">
        <f>IF(COUNTIF('DB L1'!$B152:$B161,'Résultat équipe'!T$1)=1,VLOOKUP(T$1,'DB L1'!$B152:$O161,12,FALSE),VLOOKUP('Résultat équipe'!T$1,'DB L1'!$C152:$P161,12,FALSE))</f>
        <v>#N/A</v>
      </c>
      <c r="U17" s="4" t="e">
        <f>IF(COUNTIF('DB L1'!$B152:$B161,'Résultat équipe'!U$1)=1,VLOOKUP(U$1,'DB L1'!$B152:$O161,12,FALSE),VLOOKUP('Résultat équipe'!U$1,'DB L1'!$C152:$P161,12,FALSE))</f>
        <v>#N/A</v>
      </c>
      <c r="W17" s="12">
        <v>16</v>
      </c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S17" s="12">
        <v>16</v>
      </c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P17" s="19"/>
    </row>
    <row r="18" spans="1:68">
      <c r="A18" s="1">
        <v>17</v>
      </c>
      <c r="B18" s="4" t="e">
        <f>IF(COUNTIF('DB L1'!$B162:$B171,'Résultat équipe'!B$1)=1,VLOOKUP(B$1,'DB L1'!$B162:$O171,12,FALSE),VLOOKUP('Résultat équipe'!B$1,'DB L1'!$C162:$P171,12,FALSE))</f>
        <v>#N/A</v>
      </c>
      <c r="C18" s="4" t="e">
        <f>IF(COUNTIF('DB L1'!$B162:$B171,'Résultat équipe'!C$1)=1,VLOOKUP(C$1,'DB L1'!$B162:$O171,12,FALSE),VLOOKUP('Résultat équipe'!C$1,'DB L1'!$C162:$P171,12,FALSE))</f>
        <v>#N/A</v>
      </c>
      <c r="D18" s="4" t="e">
        <f>IF(COUNTIF('DB L1'!$B162:$B171,'Résultat équipe'!D$1)=1,VLOOKUP(D$1,'DB L1'!$B162:$O171,12,FALSE),VLOOKUP('Résultat équipe'!D$1,'DB L1'!$C162:$P171,12,FALSE))</f>
        <v>#N/A</v>
      </c>
      <c r="E18" s="4" t="e">
        <f>IF(COUNTIF('DB L1'!$B162:$B171,'Résultat équipe'!E$1)=1,VLOOKUP(E$1,'DB L1'!$B162:$O171,12,FALSE),VLOOKUP('Résultat équipe'!E$1,'DB L1'!$C162:$P171,12,FALSE))</f>
        <v>#N/A</v>
      </c>
      <c r="F18" s="4" t="e">
        <f>IF(COUNTIF('DB L1'!$B162:$B171,'Résultat équipe'!F$1)=1,VLOOKUP(F$1,'DB L1'!$B162:$O171,12,FALSE),VLOOKUP('Résultat équipe'!F$1,'DB L1'!$C162:$P171,12,FALSE))</f>
        <v>#N/A</v>
      </c>
      <c r="G18" s="4" t="e">
        <f>IF(COUNTIF('DB L1'!$B162:$B171,'Résultat équipe'!G$1)=1,VLOOKUP(G$1,'DB L1'!$B162:$O171,12,FALSE),VLOOKUP('Résultat équipe'!G$1,'DB L1'!$C162:$P171,12,FALSE))</f>
        <v>#N/A</v>
      </c>
      <c r="H18" s="4" t="e">
        <f>IF(COUNTIF('DB L1'!$B162:$B171,'Résultat équipe'!H$1)=1,VLOOKUP(H$1,'DB L1'!$B162:$O171,12,FALSE),VLOOKUP('Résultat équipe'!H$1,'DB L1'!$C162:$P171,12,FALSE))</f>
        <v>#N/A</v>
      </c>
      <c r="I18" s="4" t="e">
        <f>IF(COUNTIF('DB L1'!$B162:$B171,'Résultat équipe'!I$1)=1,VLOOKUP(I$1,'DB L1'!$B162:$O171,12,FALSE),VLOOKUP('Résultat équipe'!I$1,'DB L1'!$C162:$P171,12,FALSE))</f>
        <v>#N/A</v>
      </c>
      <c r="J18" s="4" t="e">
        <f>IF(COUNTIF('DB L1'!$B162:$B171,'Résultat équipe'!J$1)=1,VLOOKUP(J$1,'DB L1'!$B162:$O171,12,FALSE),VLOOKUP('Résultat équipe'!J$1,'DB L1'!$C162:$P171,12,FALSE))</f>
        <v>#N/A</v>
      </c>
      <c r="K18" s="4" t="e">
        <f>IF(COUNTIF('DB L1'!$B162:$B171,'Résultat équipe'!K$1)=1,VLOOKUP(K$1,'DB L1'!$B162:$O171,12,FALSE),VLOOKUP('Résultat équipe'!K$1,'DB L1'!$C162:$P171,12,FALSE))</f>
        <v>#N/A</v>
      </c>
      <c r="L18" s="4" t="e">
        <f>IF(COUNTIF('DB L1'!$B162:$B171,'Résultat équipe'!L$1)=1,VLOOKUP(L$1,'DB L1'!$B162:$O171,12,FALSE),VLOOKUP('Résultat équipe'!L$1,'DB L1'!$C162:$P171,12,FALSE))</f>
        <v>#N/A</v>
      </c>
      <c r="M18" s="4" t="e">
        <f>IF(COUNTIF('DB L1'!$B162:$B171,'Résultat équipe'!M$1)=1,VLOOKUP(M$1,'DB L1'!$B162:$O171,12,FALSE),VLOOKUP('Résultat équipe'!M$1,'DB L1'!$C162:$P171,12,FALSE))</f>
        <v>#N/A</v>
      </c>
      <c r="N18" s="4" t="e">
        <f>IF(COUNTIF('DB L1'!$B162:$B171,'Résultat équipe'!N$1)=1,VLOOKUP(N$1,'DB L1'!$B162:$O171,12,FALSE),VLOOKUP('Résultat équipe'!N$1,'DB L1'!$C162:$P171,12,FALSE))</f>
        <v>#N/A</v>
      </c>
      <c r="O18" s="4" t="e">
        <f>IF(COUNTIF('DB L1'!$B162:$B171,'Résultat équipe'!O$1)=1,VLOOKUP(O$1,'DB L1'!$B162:$O171,12,FALSE),VLOOKUP('Résultat équipe'!O$1,'DB L1'!$C162:$P171,12,FALSE))</f>
        <v>#N/A</v>
      </c>
      <c r="P18" s="4" t="e">
        <f>IF(COUNTIF('DB L1'!$B162:$B171,'Résultat équipe'!P$1)=1,VLOOKUP(P$1,'DB L1'!$B162:$O171,12,FALSE),VLOOKUP('Résultat équipe'!P$1,'DB L1'!$C162:$P171,12,FALSE))</f>
        <v>#N/A</v>
      </c>
      <c r="Q18" s="4" t="e">
        <f>IF(COUNTIF('DB L1'!$B162:$B171,'Résultat équipe'!Q$1)=1,VLOOKUP(Q$1,'DB L1'!$B162:$O171,12,FALSE),VLOOKUP('Résultat équipe'!Q$1,'DB L1'!$C162:$P171,12,FALSE))</f>
        <v>#N/A</v>
      </c>
      <c r="R18" s="4" t="e">
        <f>IF(COUNTIF('DB L1'!$B162:$B171,'Résultat équipe'!R$1)=1,VLOOKUP(R$1,'DB L1'!$B162:$O171,12,FALSE),VLOOKUP('Résultat équipe'!R$1,'DB L1'!$C162:$P171,12,FALSE))</f>
        <v>#N/A</v>
      </c>
      <c r="S18" s="4" t="e">
        <f>IF(COUNTIF('DB L1'!$B162:$B171,'Résultat équipe'!S$1)=1,VLOOKUP(S$1,'DB L1'!$B162:$O171,12,FALSE),VLOOKUP('Résultat équipe'!S$1,'DB L1'!$C162:$P171,12,FALSE))</f>
        <v>#N/A</v>
      </c>
      <c r="T18" s="4" t="e">
        <f>IF(COUNTIF('DB L1'!$B162:$B171,'Résultat équipe'!T$1)=1,VLOOKUP(T$1,'DB L1'!$B162:$O171,12,FALSE),VLOOKUP('Résultat équipe'!T$1,'DB L1'!$C162:$P171,12,FALSE))</f>
        <v>#N/A</v>
      </c>
      <c r="U18" s="4" t="e">
        <f>IF(COUNTIF('DB L1'!$B162:$B171,'Résultat équipe'!U$1)=1,VLOOKUP(U$1,'DB L1'!$B162:$O171,12,FALSE),VLOOKUP('Résultat équipe'!U$1,'DB L1'!$C162:$P171,12,FALSE))</f>
        <v>#N/A</v>
      </c>
      <c r="W18" s="12">
        <v>17</v>
      </c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S18" s="12">
        <v>17</v>
      </c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P18" s="19"/>
    </row>
    <row r="19" spans="1:68">
      <c r="A19" s="1">
        <v>18</v>
      </c>
      <c r="B19" s="4" t="e">
        <f>IF(COUNTIF('DB L1'!$B172:$B181,'Résultat équipe'!B$1)=1,VLOOKUP(B$1,'DB L1'!$B172:$O181,12,FALSE),VLOOKUP('Résultat équipe'!B$1,'DB L1'!$C172:$P181,12,FALSE))</f>
        <v>#N/A</v>
      </c>
      <c r="C19" s="4" t="e">
        <f>IF(COUNTIF('DB L1'!$B172:$B181,'Résultat équipe'!C$1)=1,VLOOKUP(C$1,'DB L1'!$B172:$O181,12,FALSE),VLOOKUP('Résultat équipe'!C$1,'DB L1'!$C172:$P181,12,FALSE))</f>
        <v>#N/A</v>
      </c>
      <c r="D19" s="4" t="e">
        <f>IF(COUNTIF('DB L1'!$B172:$B181,'Résultat équipe'!D$1)=1,VLOOKUP(D$1,'DB L1'!$B172:$O181,12,FALSE),VLOOKUP('Résultat équipe'!D$1,'DB L1'!$C172:$P181,12,FALSE))</f>
        <v>#N/A</v>
      </c>
      <c r="E19" s="4" t="e">
        <f>IF(COUNTIF('DB L1'!$B172:$B181,'Résultat équipe'!E$1)=1,VLOOKUP(E$1,'DB L1'!$B172:$O181,12,FALSE),VLOOKUP('Résultat équipe'!E$1,'DB L1'!$C172:$P181,12,FALSE))</f>
        <v>#N/A</v>
      </c>
      <c r="F19" s="4" t="e">
        <f>IF(COUNTIF('DB L1'!$B172:$B181,'Résultat équipe'!F$1)=1,VLOOKUP(F$1,'DB L1'!$B172:$O181,12,FALSE),VLOOKUP('Résultat équipe'!F$1,'DB L1'!$C172:$P181,12,FALSE))</f>
        <v>#N/A</v>
      </c>
      <c r="G19" s="4" t="e">
        <f>IF(COUNTIF('DB L1'!$B172:$B181,'Résultat équipe'!G$1)=1,VLOOKUP(G$1,'DB L1'!$B172:$O181,12,FALSE),VLOOKUP('Résultat équipe'!G$1,'DB L1'!$C172:$P181,12,FALSE))</f>
        <v>#N/A</v>
      </c>
      <c r="H19" s="4" t="e">
        <f>IF(COUNTIF('DB L1'!$B172:$B181,'Résultat équipe'!H$1)=1,VLOOKUP(H$1,'DB L1'!$B172:$O181,12,FALSE),VLOOKUP('Résultat équipe'!H$1,'DB L1'!$C172:$P181,12,FALSE))</f>
        <v>#N/A</v>
      </c>
      <c r="I19" s="4" t="e">
        <f>IF(COUNTIF('DB L1'!$B172:$B181,'Résultat équipe'!I$1)=1,VLOOKUP(I$1,'DB L1'!$B172:$O181,12,FALSE),VLOOKUP('Résultat équipe'!I$1,'DB L1'!$C172:$P181,12,FALSE))</f>
        <v>#N/A</v>
      </c>
      <c r="J19" s="4" t="e">
        <f>IF(COUNTIF('DB L1'!$B172:$B181,'Résultat équipe'!J$1)=1,VLOOKUP(J$1,'DB L1'!$B172:$O181,12,FALSE),VLOOKUP('Résultat équipe'!J$1,'DB L1'!$C172:$P181,12,FALSE))</f>
        <v>#N/A</v>
      </c>
      <c r="K19" s="4" t="e">
        <f>IF(COUNTIF('DB L1'!$B172:$B181,'Résultat équipe'!K$1)=1,VLOOKUP(K$1,'DB L1'!$B172:$O181,12,FALSE),VLOOKUP('Résultat équipe'!K$1,'DB L1'!$C172:$P181,12,FALSE))</f>
        <v>#N/A</v>
      </c>
      <c r="L19" s="4" t="e">
        <f>IF(COUNTIF('DB L1'!$B172:$B181,'Résultat équipe'!L$1)=1,VLOOKUP(L$1,'DB L1'!$B172:$O181,12,FALSE),VLOOKUP('Résultat équipe'!L$1,'DB L1'!$C172:$P181,12,FALSE))</f>
        <v>#N/A</v>
      </c>
      <c r="M19" s="4" t="e">
        <f>IF(COUNTIF('DB L1'!$B172:$B181,'Résultat équipe'!M$1)=1,VLOOKUP(M$1,'DB L1'!$B172:$O181,12,FALSE),VLOOKUP('Résultat équipe'!M$1,'DB L1'!$C172:$P181,12,FALSE))</f>
        <v>#N/A</v>
      </c>
      <c r="N19" s="4" t="e">
        <f>IF(COUNTIF('DB L1'!$B172:$B181,'Résultat équipe'!N$1)=1,VLOOKUP(N$1,'DB L1'!$B172:$O181,12,FALSE),VLOOKUP('Résultat équipe'!N$1,'DB L1'!$C172:$P181,12,FALSE))</f>
        <v>#N/A</v>
      </c>
      <c r="O19" s="4" t="e">
        <f>IF(COUNTIF('DB L1'!$B172:$B181,'Résultat équipe'!O$1)=1,VLOOKUP(O$1,'DB L1'!$B172:$O181,12,FALSE),VLOOKUP('Résultat équipe'!O$1,'DB L1'!$C172:$P181,12,FALSE))</f>
        <v>#N/A</v>
      </c>
      <c r="P19" s="4" t="e">
        <f>IF(COUNTIF('DB L1'!$B172:$B181,'Résultat équipe'!P$1)=1,VLOOKUP(P$1,'DB L1'!$B172:$O181,12,FALSE),VLOOKUP('Résultat équipe'!P$1,'DB L1'!$C172:$P181,12,FALSE))</f>
        <v>#N/A</v>
      </c>
      <c r="Q19" s="4" t="e">
        <f>IF(COUNTIF('DB L1'!$B172:$B181,'Résultat équipe'!Q$1)=1,VLOOKUP(Q$1,'DB L1'!$B172:$O181,12,FALSE),VLOOKUP('Résultat équipe'!Q$1,'DB L1'!$C172:$P181,12,FALSE))</f>
        <v>#N/A</v>
      </c>
      <c r="R19" s="4" t="e">
        <f>IF(COUNTIF('DB L1'!$B172:$B181,'Résultat équipe'!R$1)=1,VLOOKUP(R$1,'DB L1'!$B172:$O181,12,FALSE),VLOOKUP('Résultat équipe'!R$1,'DB L1'!$C172:$P181,12,FALSE))</f>
        <v>#N/A</v>
      </c>
      <c r="S19" s="4" t="e">
        <f>IF(COUNTIF('DB L1'!$B172:$B181,'Résultat équipe'!S$1)=1,VLOOKUP(S$1,'DB L1'!$B172:$O181,12,FALSE),VLOOKUP('Résultat équipe'!S$1,'DB L1'!$C172:$P181,12,FALSE))</f>
        <v>#N/A</v>
      </c>
      <c r="T19" s="4" t="e">
        <f>IF(COUNTIF('DB L1'!$B172:$B181,'Résultat équipe'!T$1)=1,VLOOKUP(T$1,'DB L1'!$B172:$O181,12,FALSE),VLOOKUP('Résultat équipe'!T$1,'DB L1'!$C172:$P181,12,FALSE))</f>
        <v>#N/A</v>
      </c>
      <c r="U19" s="4" t="e">
        <f>IF(COUNTIF('DB L1'!$B172:$B181,'Résultat équipe'!U$1)=1,VLOOKUP(U$1,'DB L1'!$B172:$O181,12,FALSE),VLOOKUP('Résultat équipe'!U$1,'DB L1'!$C172:$P181,12,FALSE))</f>
        <v>#N/A</v>
      </c>
      <c r="W19" s="12">
        <v>18</v>
      </c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S19" s="12">
        <v>18</v>
      </c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P19" s="19"/>
    </row>
    <row r="20" spans="1:68">
      <c r="A20" s="1">
        <v>19</v>
      </c>
      <c r="B20" s="4" t="e">
        <f>IF(COUNTIF('DB L1'!$B182:$B191,'Résultat équipe'!B$1)=1,VLOOKUP(B$1,'DB L1'!$B182:$O191,12,FALSE),VLOOKUP('Résultat équipe'!B$1,'DB L1'!$C182:$P191,12,FALSE))</f>
        <v>#N/A</v>
      </c>
      <c r="C20" s="4" t="e">
        <f>IF(COUNTIF('DB L1'!$B182:$B191,'Résultat équipe'!C$1)=1,VLOOKUP(C$1,'DB L1'!$B182:$O191,12,FALSE),VLOOKUP('Résultat équipe'!C$1,'DB L1'!$C182:$P191,12,FALSE))</f>
        <v>#N/A</v>
      </c>
      <c r="D20" s="4" t="e">
        <f>IF(COUNTIF('DB L1'!$B182:$B191,'Résultat équipe'!D$1)=1,VLOOKUP(D$1,'DB L1'!$B182:$O191,12,FALSE),VLOOKUP('Résultat équipe'!D$1,'DB L1'!$C182:$P191,12,FALSE))</f>
        <v>#N/A</v>
      </c>
      <c r="E20" s="4" t="e">
        <f>IF(COUNTIF('DB L1'!$B182:$B191,'Résultat équipe'!E$1)=1,VLOOKUP(E$1,'DB L1'!$B182:$O191,12,FALSE),VLOOKUP('Résultat équipe'!E$1,'DB L1'!$C182:$P191,12,FALSE))</f>
        <v>#N/A</v>
      </c>
      <c r="F20" s="4" t="e">
        <f>IF(COUNTIF('DB L1'!$B182:$B191,'Résultat équipe'!F$1)=1,VLOOKUP(F$1,'DB L1'!$B182:$O191,12,FALSE),VLOOKUP('Résultat équipe'!F$1,'DB L1'!$C182:$P191,12,FALSE))</f>
        <v>#N/A</v>
      </c>
      <c r="G20" s="4" t="e">
        <f>IF(COUNTIF('DB L1'!$B182:$B191,'Résultat équipe'!G$1)=1,VLOOKUP(G$1,'DB L1'!$B182:$O191,12,FALSE),VLOOKUP('Résultat équipe'!G$1,'DB L1'!$C182:$P191,12,FALSE))</f>
        <v>#N/A</v>
      </c>
      <c r="H20" s="4" t="e">
        <f>IF(COUNTIF('DB L1'!$B182:$B191,'Résultat équipe'!H$1)=1,VLOOKUP(H$1,'DB L1'!$B182:$O191,12,FALSE),VLOOKUP('Résultat équipe'!H$1,'DB L1'!$C182:$P191,12,FALSE))</f>
        <v>#N/A</v>
      </c>
      <c r="I20" s="4" t="e">
        <f>IF(COUNTIF('DB L1'!$B182:$B191,'Résultat équipe'!I$1)=1,VLOOKUP(I$1,'DB L1'!$B182:$O191,12,FALSE),VLOOKUP('Résultat équipe'!I$1,'DB L1'!$C182:$P191,12,FALSE))</f>
        <v>#N/A</v>
      </c>
      <c r="J20" s="4" t="e">
        <f>IF(COUNTIF('DB L1'!$B182:$B191,'Résultat équipe'!J$1)=1,VLOOKUP(J$1,'DB L1'!$B182:$O191,12,FALSE),VLOOKUP('Résultat équipe'!J$1,'DB L1'!$C182:$P191,12,FALSE))</f>
        <v>#N/A</v>
      </c>
      <c r="K20" s="4" t="e">
        <f>IF(COUNTIF('DB L1'!$B182:$B191,'Résultat équipe'!K$1)=1,VLOOKUP(K$1,'DB L1'!$B182:$O191,12,FALSE),VLOOKUP('Résultat équipe'!K$1,'DB L1'!$C182:$P191,12,FALSE))</f>
        <v>#N/A</v>
      </c>
      <c r="L20" s="4" t="e">
        <f>IF(COUNTIF('DB L1'!$B182:$B191,'Résultat équipe'!L$1)=1,VLOOKUP(L$1,'DB L1'!$B182:$O191,12,FALSE),VLOOKUP('Résultat équipe'!L$1,'DB L1'!$C182:$P191,12,FALSE))</f>
        <v>#N/A</v>
      </c>
      <c r="M20" s="4" t="e">
        <f>IF(COUNTIF('DB L1'!$B182:$B191,'Résultat équipe'!M$1)=1,VLOOKUP(M$1,'DB L1'!$B182:$O191,12,FALSE),VLOOKUP('Résultat équipe'!M$1,'DB L1'!$C182:$P191,12,FALSE))</f>
        <v>#N/A</v>
      </c>
      <c r="N20" s="4" t="e">
        <f>IF(COUNTIF('DB L1'!$B182:$B191,'Résultat équipe'!N$1)=1,VLOOKUP(N$1,'DB L1'!$B182:$O191,12,FALSE),VLOOKUP('Résultat équipe'!N$1,'DB L1'!$C182:$P191,12,FALSE))</f>
        <v>#N/A</v>
      </c>
      <c r="O20" s="4" t="e">
        <f>IF(COUNTIF('DB L1'!$B182:$B191,'Résultat équipe'!O$1)=1,VLOOKUP(O$1,'DB L1'!$B182:$O191,12,FALSE),VLOOKUP('Résultat équipe'!O$1,'DB L1'!$C182:$P191,12,FALSE))</f>
        <v>#N/A</v>
      </c>
      <c r="P20" s="4" t="e">
        <f>IF(COUNTIF('DB L1'!$B182:$B191,'Résultat équipe'!P$1)=1,VLOOKUP(P$1,'DB L1'!$B182:$O191,12,FALSE),VLOOKUP('Résultat équipe'!P$1,'DB L1'!$C182:$P191,12,FALSE))</f>
        <v>#N/A</v>
      </c>
      <c r="Q20" s="4" t="e">
        <f>IF(COUNTIF('DB L1'!$B182:$B191,'Résultat équipe'!Q$1)=1,VLOOKUP(Q$1,'DB L1'!$B182:$O191,12,FALSE),VLOOKUP('Résultat équipe'!Q$1,'DB L1'!$C182:$P191,12,FALSE))</f>
        <v>#N/A</v>
      </c>
      <c r="R20" s="4" t="e">
        <f>IF(COUNTIF('DB L1'!$B182:$B191,'Résultat équipe'!R$1)=1,VLOOKUP(R$1,'DB L1'!$B182:$O191,12,FALSE),VLOOKUP('Résultat équipe'!R$1,'DB L1'!$C182:$P191,12,FALSE))</f>
        <v>#N/A</v>
      </c>
      <c r="S20" s="4" t="e">
        <f>IF(COUNTIF('DB L1'!$B182:$B191,'Résultat équipe'!S$1)=1,VLOOKUP(S$1,'DB L1'!$B182:$O191,12,FALSE),VLOOKUP('Résultat équipe'!S$1,'DB L1'!$C182:$P191,12,FALSE))</f>
        <v>#N/A</v>
      </c>
      <c r="T20" s="4" t="e">
        <f>IF(COUNTIF('DB L1'!$B182:$B191,'Résultat équipe'!T$1)=1,VLOOKUP(T$1,'DB L1'!$B182:$O191,12,FALSE),VLOOKUP('Résultat équipe'!T$1,'DB L1'!$C182:$P191,12,FALSE))</f>
        <v>#N/A</v>
      </c>
      <c r="U20" s="4" t="e">
        <f>IF(COUNTIF('DB L1'!$B182:$B191,'Résultat équipe'!U$1)=1,VLOOKUP(U$1,'DB L1'!$B182:$O191,12,FALSE),VLOOKUP('Résultat équipe'!U$1,'DB L1'!$C182:$P191,12,FALSE))</f>
        <v>#N/A</v>
      </c>
      <c r="W20" s="12">
        <v>19</v>
      </c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S20" s="12">
        <v>19</v>
      </c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P20" s="19"/>
    </row>
    <row r="21" spans="1:68">
      <c r="A21" s="1">
        <v>20</v>
      </c>
      <c r="B21" s="4" t="e">
        <f>IF(COUNTIF('DB L1'!$B192:$B201,'Résultat équipe'!B$1)=1,VLOOKUP(B$1,'DB L1'!$B192:$O201,12,FALSE),VLOOKUP('Résultat équipe'!B$1,'DB L1'!$C192:$P201,12,FALSE))</f>
        <v>#N/A</v>
      </c>
      <c r="C21" s="4" t="e">
        <f>IF(COUNTIF('DB L1'!$B192:$B201,'Résultat équipe'!C$1)=1,VLOOKUP(C$1,'DB L1'!$B192:$O201,12,FALSE),VLOOKUP('Résultat équipe'!C$1,'DB L1'!$C192:$P201,12,FALSE))</f>
        <v>#N/A</v>
      </c>
      <c r="D21" s="4" t="e">
        <f>IF(COUNTIF('DB L1'!$B192:$B201,'Résultat équipe'!D$1)=1,VLOOKUP(D$1,'DB L1'!$B192:$O201,12,FALSE),VLOOKUP('Résultat équipe'!D$1,'DB L1'!$C192:$P201,12,FALSE))</f>
        <v>#N/A</v>
      </c>
      <c r="E21" s="4" t="e">
        <f>IF(COUNTIF('DB L1'!$B192:$B201,'Résultat équipe'!E$1)=1,VLOOKUP(E$1,'DB L1'!$B192:$O201,12,FALSE),VLOOKUP('Résultat équipe'!E$1,'DB L1'!$C192:$P201,12,FALSE))</f>
        <v>#N/A</v>
      </c>
      <c r="F21" s="4" t="e">
        <f>IF(COUNTIF('DB L1'!$B192:$B201,'Résultat équipe'!F$1)=1,VLOOKUP(F$1,'DB L1'!$B192:$O201,12,FALSE),VLOOKUP('Résultat équipe'!F$1,'DB L1'!$C192:$P201,12,FALSE))</f>
        <v>#N/A</v>
      </c>
      <c r="G21" s="4" t="e">
        <f>IF(COUNTIF('DB L1'!$B192:$B201,'Résultat équipe'!G$1)=1,VLOOKUP(G$1,'DB L1'!$B192:$O201,12,FALSE),VLOOKUP('Résultat équipe'!G$1,'DB L1'!$C192:$P201,12,FALSE))</f>
        <v>#N/A</v>
      </c>
      <c r="H21" s="4" t="e">
        <f>IF(COUNTIF('DB L1'!$B192:$B201,'Résultat équipe'!H$1)=1,VLOOKUP(H$1,'DB L1'!$B192:$O201,12,FALSE),VLOOKUP('Résultat équipe'!H$1,'DB L1'!$C192:$P201,12,FALSE))</f>
        <v>#N/A</v>
      </c>
      <c r="I21" s="4" t="e">
        <f>IF(COUNTIF('DB L1'!$B192:$B201,'Résultat équipe'!I$1)=1,VLOOKUP(I$1,'DB L1'!$B192:$O201,12,FALSE),VLOOKUP('Résultat équipe'!I$1,'DB L1'!$C192:$P201,12,FALSE))</f>
        <v>#N/A</v>
      </c>
      <c r="J21" s="4" t="e">
        <f>IF(COUNTIF('DB L1'!$B192:$B201,'Résultat équipe'!J$1)=1,VLOOKUP(J$1,'DB L1'!$B192:$O201,12,FALSE),VLOOKUP('Résultat équipe'!J$1,'DB L1'!$C192:$P201,12,FALSE))</f>
        <v>#N/A</v>
      </c>
      <c r="K21" s="4" t="e">
        <f>IF(COUNTIF('DB L1'!$B192:$B201,'Résultat équipe'!K$1)=1,VLOOKUP(K$1,'DB L1'!$B192:$O201,12,FALSE),VLOOKUP('Résultat équipe'!K$1,'DB L1'!$C192:$P201,12,FALSE))</f>
        <v>#N/A</v>
      </c>
      <c r="L21" s="4" t="e">
        <f>IF(COUNTIF('DB L1'!$B192:$B201,'Résultat équipe'!L$1)=1,VLOOKUP(L$1,'DB L1'!$B192:$O201,12,FALSE),VLOOKUP('Résultat équipe'!L$1,'DB L1'!$C192:$P201,12,FALSE))</f>
        <v>#N/A</v>
      </c>
      <c r="M21" s="4" t="e">
        <f>IF(COUNTIF('DB L1'!$B192:$B201,'Résultat équipe'!M$1)=1,VLOOKUP(M$1,'DB L1'!$B192:$O201,12,FALSE),VLOOKUP('Résultat équipe'!M$1,'DB L1'!$C192:$P201,12,FALSE))</f>
        <v>#N/A</v>
      </c>
      <c r="N21" s="4" t="e">
        <f>IF(COUNTIF('DB L1'!$B192:$B201,'Résultat équipe'!N$1)=1,VLOOKUP(N$1,'DB L1'!$B192:$O201,12,FALSE),VLOOKUP('Résultat équipe'!N$1,'DB L1'!$C192:$P201,12,FALSE))</f>
        <v>#N/A</v>
      </c>
      <c r="O21" s="4" t="e">
        <f>IF(COUNTIF('DB L1'!$B192:$B201,'Résultat équipe'!O$1)=1,VLOOKUP(O$1,'DB L1'!$B192:$O201,12,FALSE),VLOOKUP('Résultat équipe'!O$1,'DB L1'!$C192:$P201,12,FALSE))</f>
        <v>#N/A</v>
      </c>
      <c r="P21" s="4" t="e">
        <f>IF(COUNTIF('DB L1'!$B192:$B201,'Résultat équipe'!P$1)=1,VLOOKUP(P$1,'DB L1'!$B192:$O201,12,FALSE),VLOOKUP('Résultat équipe'!P$1,'DB L1'!$C192:$P201,12,FALSE))</f>
        <v>#N/A</v>
      </c>
      <c r="Q21" s="4" t="e">
        <f>IF(COUNTIF('DB L1'!$B192:$B201,'Résultat équipe'!Q$1)=1,VLOOKUP(Q$1,'DB L1'!$B192:$O201,12,FALSE),VLOOKUP('Résultat équipe'!Q$1,'DB L1'!$C192:$P201,12,FALSE))</f>
        <v>#N/A</v>
      </c>
      <c r="R21" s="4" t="e">
        <f>IF(COUNTIF('DB L1'!$B192:$B201,'Résultat équipe'!R$1)=1,VLOOKUP(R$1,'DB L1'!$B192:$O201,12,FALSE),VLOOKUP('Résultat équipe'!R$1,'DB L1'!$C192:$P201,12,FALSE))</f>
        <v>#N/A</v>
      </c>
      <c r="S21" s="4" t="e">
        <f>IF(COUNTIF('DB L1'!$B192:$B201,'Résultat équipe'!S$1)=1,VLOOKUP(S$1,'DB L1'!$B192:$O201,12,FALSE),VLOOKUP('Résultat équipe'!S$1,'DB L1'!$C192:$P201,12,FALSE))</f>
        <v>#N/A</v>
      </c>
      <c r="T21" s="4" t="e">
        <f>IF(COUNTIF('DB L1'!$B192:$B201,'Résultat équipe'!T$1)=1,VLOOKUP(T$1,'DB L1'!$B192:$O201,12,FALSE),VLOOKUP('Résultat équipe'!T$1,'DB L1'!$C192:$P201,12,FALSE))</f>
        <v>#N/A</v>
      </c>
      <c r="U21" s="4" t="e">
        <f>IF(COUNTIF('DB L1'!$B192:$B201,'Résultat équipe'!U$1)=1,VLOOKUP(U$1,'DB L1'!$B192:$O201,12,FALSE),VLOOKUP('Résultat équipe'!U$1,'DB L1'!$C192:$P201,12,FALSE))</f>
        <v>#N/A</v>
      </c>
      <c r="W21" s="12">
        <v>20</v>
      </c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S21" s="12">
        <v>20</v>
      </c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P21" s="19"/>
    </row>
    <row r="22" spans="1:68">
      <c r="A22" s="1">
        <v>21</v>
      </c>
      <c r="B22" s="4" t="e">
        <f>IF(COUNTIF('DB L1'!$B202:$B211,'Résultat équipe'!B$1)=1,VLOOKUP(B$1,'DB L1'!$B202:$O211,12,FALSE),VLOOKUP('Résultat équipe'!B$1,'DB L1'!$C202:$P211,12,FALSE))</f>
        <v>#N/A</v>
      </c>
      <c r="C22" s="4" t="e">
        <f>IF(COUNTIF('DB L1'!$B202:$B211,'Résultat équipe'!C$1)=1,VLOOKUP(C$1,'DB L1'!$B202:$O211,12,FALSE),VLOOKUP('Résultat équipe'!C$1,'DB L1'!$C202:$P211,12,FALSE))</f>
        <v>#N/A</v>
      </c>
      <c r="D22" s="4" t="e">
        <f>IF(COUNTIF('DB L1'!$B202:$B211,'Résultat équipe'!D$1)=1,VLOOKUP(D$1,'DB L1'!$B202:$O211,12,FALSE),VLOOKUP('Résultat équipe'!D$1,'DB L1'!$C202:$P211,12,FALSE))</f>
        <v>#N/A</v>
      </c>
      <c r="E22" s="4" t="e">
        <f>IF(COUNTIF('DB L1'!$B202:$B211,'Résultat équipe'!E$1)=1,VLOOKUP(E$1,'DB L1'!$B202:$O211,12,FALSE),VLOOKUP('Résultat équipe'!E$1,'DB L1'!$C202:$P211,12,FALSE))</f>
        <v>#N/A</v>
      </c>
      <c r="F22" s="4" t="e">
        <f>IF(COUNTIF('DB L1'!$B202:$B211,'Résultat équipe'!F$1)=1,VLOOKUP(F$1,'DB L1'!$B202:$O211,12,FALSE),VLOOKUP('Résultat équipe'!F$1,'DB L1'!$C202:$P211,12,FALSE))</f>
        <v>#N/A</v>
      </c>
      <c r="G22" s="4" t="e">
        <f>IF(COUNTIF('DB L1'!$B202:$B211,'Résultat équipe'!G$1)=1,VLOOKUP(G$1,'DB L1'!$B202:$O211,12,FALSE),VLOOKUP('Résultat équipe'!G$1,'DB L1'!$C202:$P211,12,FALSE))</f>
        <v>#N/A</v>
      </c>
      <c r="H22" s="4" t="e">
        <f>IF(COUNTIF('DB L1'!$B202:$B211,'Résultat équipe'!H$1)=1,VLOOKUP(H$1,'DB L1'!$B202:$O211,12,FALSE),VLOOKUP('Résultat équipe'!H$1,'DB L1'!$C202:$P211,12,FALSE))</f>
        <v>#N/A</v>
      </c>
      <c r="I22" s="4" t="e">
        <f>IF(COUNTIF('DB L1'!$B202:$B211,'Résultat équipe'!I$1)=1,VLOOKUP(I$1,'DB L1'!$B202:$O211,12,FALSE),VLOOKUP('Résultat équipe'!I$1,'DB L1'!$C202:$P211,12,FALSE))</f>
        <v>#N/A</v>
      </c>
      <c r="J22" s="4" t="e">
        <f>IF(COUNTIF('DB L1'!$B202:$B211,'Résultat équipe'!J$1)=1,VLOOKUP(J$1,'DB L1'!$B202:$O211,12,FALSE),VLOOKUP('Résultat équipe'!J$1,'DB L1'!$C202:$P211,12,FALSE))</f>
        <v>#N/A</v>
      </c>
      <c r="K22" s="4" t="e">
        <f>IF(COUNTIF('DB L1'!$B202:$B211,'Résultat équipe'!K$1)=1,VLOOKUP(K$1,'DB L1'!$B202:$O211,12,FALSE),VLOOKUP('Résultat équipe'!K$1,'DB L1'!$C202:$P211,12,FALSE))</f>
        <v>#N/A</v>
      </c>
      <c r="L22" s="4" t="e">
        <f>IF(COUNTIF('DB L1'!$B202:$B211,'Résultat équipe'!L$1)=1,VLOOKUP(L$1,'DB L1'!$B202:$O211,12,FALSE),VLOOKUP('Résultat équipe'!L$1,'DB L1'!$C202:$P211,12,FALSE))</f>
        <v>#N/A</v>
      </c>
      <c r="M22" s="4" t="e">
        <f>IF(COUNTIF('DB L1'!$B202:$B211,'Résultat équipe'!M$1)=1,VLOOKUP(M$1,'DB L1'!$B202:$O211,12,FALSE),VLOOKUP('Résultat équipe'!M$1,'DB L1'!$C202:$P211,12,FALSE))</f>
        <v>#N/A</v>
      </c>
      <c r="N22" s="4" t="e">
        <f>IF(COUNTIF('DB L1'!$B202:$B211,'Résultat équipe'!N$1)=1,VLOOKUP(N$1,'DB L1'!$B202:$O211,12,FALSE),VLOOKUP('Résultat équipe'!N$1,'DB L1'!$C202:$P211,12,FALSE))</f>
        <v>#N/A</v>
      </c>
      <c r="O22" s="4" t="e">
        <f>IF(COUNTIF('DB L1'!$B202:$B211,'Résultat équipe'!O$1)=1,VLOOKUP(O$1,'DB L1'!$B202:$O211,12,FALSE),VLOOKUP('Résultat équipe'!O$1,'DB L1'!$C202:$P211,12,FALSE))</f>
        <v>#N/A</v>
      </c>
      <c r="P22" s="4" t="e">
        <f>IF(COUNTIF('DB L1'!$B202:$B211,'Résultat équipe'!P$1)=1,VLOOKUP(P$1,'DB L1'!$B202:$O211,12,FALSE),VLOOKUP('Résultat équipe'!P$1,'DB L1'!$C202:$P211,12,FALSE))</f>
        <v>#N/A</v>
      </c>
      <c r="Q22" s="4" t="e">
        <f>IF(COUNTIF('DB L1'!$B202:$B211,'Résultat équipe'!Q$1)=1,VLOOKUP(Q$1,'DB L1'!$B202:$O211,12,FALSE),VLOOKUP('Résultat équipe'!Q$1,'DB L1'!$C202:$P211,12,FALSE))</f>
        <v>#N/A</v>
      </c>
      <c r="R22" s="4" t="e">
        <f>IF(COUNTIF('DB L1'!$B202:$B211,'Résultat équipe'!R$1)=1,VLOOKUP(R$1,'DB L1'!$B202:$O211,12,FALSE),VLOOKUP('Résultat équipe'!R$1,'DB L1'!$C202:$P211,12,FALSE))</f>
        <v>#N/A</v>
      </c>
      <c r="S22" s="4" t="e">
        <f>IF(COUNTIF('DB L1'!$B202:$B211,'Résultat équipe'!S$1)=1,VLOOKUP(S$1,'DB L1'!$B202:$O211,12,FALSE),VLOOKUP('Résultat équipe'!S$1,'DB L1'!$C202:$P211,12,FALSE))</f>
        <v>#N/A</v>
      </c>
      <c r="T22" s="4" t="e">
        <f>IF(COUNTIF('DB L1'!$B202:$B211,'Résultat équipe'!T$1)=1,VLOOKUP(T$1,'DB L1'!$B202:$O211,12,FALSE),VLOOKUP('Résultat équipe'!T$1,'DB L1'!$C202:$P211,12,FALSE))</f>
        <v>#N/A</v>
      </c>
      <c r="U22" s="4" t="e">
        <f>IF(COUNTIF('DB L1'!$B202:$B211,'Résultat équipe'!U$1)=1,VLOOKUP(U$1,'DB L1'!$B202:$O211,12,FALSE),VLOOKUP('Résultat équipe'!U$1,'DB L1'!$C202:$P211,12,FALSE))</f>
        <v>#N/A</v>
      </c>
      <c r="W22" s="12">
        <v>21</v>
      </c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S22" s="12">
        <v>21</v>
      </c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P22" s="19"/>
    </row>
    <row r="23" spans="1:68">
      <c r="A23" s="1">
        <v>22</v>
      </c>
      <c r="B23" s="4" t="e">
        <f>IF(COUNTIF('DB L1'!$B212:$B221,'Résultat équipe'!B$1)=1,VLOOKUP(B$1,'DB L1'!$B212:$O221,12,FALSE),VLOOKUP('Résultat équipe'!B$1,'DB L1'!$C212:$P221,12,FALSE))</f>
        <v>#N/A</v>
      </c>
      <c r="C23" s="4" t="e">
        <f>IF(COUNTIF('DB L1'!$B212:$B221,'Résultat équipe'!C$1)=1,VLOOKUP(C$1,'DB L1'!$B212:$O221,12,FALSE),VLOOKUP('Résultat équipe'!C$1,'DB L1'!$C212:$P221,12,FALSE))</f>
        <v>#N/A</v>
      </c>
      <c r="D23" s="4" t="e">
        <f>IF(COUNTIF('DB L1'!$B212:$B221,'Résultat équipe'!D$1)=1,VLOOKUP(D$1,'DB L1'!$B212:$O221,12,FALSE),VLOOKUP('Résultat équipe'!D$1,'DB L1'!$C212:$P221,12,FALSE))</f>
        <v>#N/A</v>
      </c>
      <c r="E23" s="4" t="e">
        <f>IF(COUNTIF('DB L1'!$B212:$B221,'Résultat équipe'!E$1)=1,VLOOKUP(E$1,'DB L1'!$B212:$O221,12,FALSE),VLOOKUP('Résultat équipe'!E$1,'DB L1'!$C212:$P221,12,FALSE))</f>
        <v>#N/A</v>
      </c>
      <c r="F23" s="4" t="e">
        <f>IF(COUNTIF('DB L1'!$B212:$B221,'Résultat équipe'!F$1)=1,VLOOKUP(F$1,'DB L1'!$B212:$O221,12,FALSE),VLOOKUP('Résultat équipe'!F$1,'DB L1'!$C212:$P221,12,FALSE))</f>
        <v>#N/A</v>
      </c>
      <c r="G23" s="4" t="e">
        <f>IF(COUNTIF('DB L1'!$B212:$B221,'Résultat équipe'!G$1)=1,VLOOKUP(G$1,'DB L1'!$B212:$O221,12,FALSE),VLOOKUP('Résultat équipe'!G$1,'DB L1'!$C212:$P221,12,FALSE))</f>
        <v>#N/A</v>
      </c>
      <c r="H23" s="4" t="e">
        <f>IF(COUNTIF('DB L1'!$B212:$B221,'Résultat équipe'!H$1)=1,VLOOKUP(H$1,'DB L1'!$B212:$O221,12,FALSE),VLOOKUP('Résultat équipe'!H$1,'DB L1'!$C212:$P221,12,FALSE))</f>
        <v>#N/A</v>
      </c>
      <c r="I23" s="4" t="e">
        <f>IF(COUNTIF('DB L1'!$B212:$B221,'Résultat équipe'!I$1)=1,VLOOKUP(I$1,'DB L1'!$B212:$O221,12,FALSE),VLOOKUP('Résultat équipe'!I$1,'DB L1'!$C212:$P221,12,FALSE))</f>
        <v>#N/A</v>
      </c>
      <c r="J23" s="4" t="e">
        <f>IF(COUNTIF('DB L1'!$B212:$B221,'Résultat équipe'!J$1)=1,VLOOKUP(J$1,'DB L1'!$B212:$O221,12,FALSE),VLOOKUP('Résultat équipe'!J$1,'DB L1'!$C212:$P221,12,FALSE))</f>
        <v>#N/A</v>
      </c>
      <c r="K23" s="4" t="e">
        <f>IF(COUNTIF('DB L1'!$B212:$B221,'Résultat équipe'!K$1)=1,VLOOKUP(K$1,'DB L1'!$B212:$O221,12,FALSE),VLOOKUP('Résultat équipe'!K$1,'DB L1'!$C212:$P221,12,FALSE))</f>
        <v>#N/A</v>
      </c>
      <c r="L23" s="4" t="e">
        <f>IF(COUNTIF('DB L1'!$B212:$B221,'Résultat équipe'!L$1)=1,VLOOKUP(L$1,'DB L1'!$B212:$O221,12,FALSE),VLOOKUP('Résultat équipe'!L$1,'DB L1'!$C212:$P221,12,FALSE))</f>
        <v>#N/A</v>
      </c>
      <c r="M23" s="4" t="e">
        <f>IF(COUNTIF('DB L1'!$B212:$B221,'Résultat équipe'!M$1)=1,VLOOKUP(M$1,'DB L1'!$B212:$O221,12,FALSE),VLOOKUP('Résultat équipe'!M$1,'DB L1'!$C212:$P221,12,FALSE))</f>
        <v>#N/A</v>
      </c>
      <c r="N23" s="4" t="e">
        <f>IF(COUNTIF('DB L1'!$B212:$B221,'Résultat équipe'!N$1)=1,VLOOKUP(N$1,'DB L1'!$B212:$O221,12,FALSE),VLOOKUP('Résultat équipe'!N$1,'DB L1'!$C212:$P221,12,FALSE))</f>
        <v>#N/A</v>
      </c>
      <c r="O23" s="4" t="e">
        <f>IF(COUNTIF('DB L1'!$B212:$B221,'Résultat équipe'!O$1)=1,VLOOKUP(O$1,'DB L1'!$B212:$O221,12,FALSE),VLOOKUP('Résultat équipe'!O$1,'DB L1'!$C212:$P221,12,FALSE))</f>
        <v>#N/A</v>
      </c>
      <c r="P23" s="4" t="e">
        <f>IF(COUNTIF('DB L1'!$B212:$B221,'Résultat équipe'!P$1)=1,VLOOKUP(P$1,'DB L1'!$B212:$O221,12,FALSE),VLOOKUP('Résultat équipe'!P$1,'DB L1'!$C212:$P221,12,FALSE))</f>
        <v>#N/A</v>
      </c>
      <c r="Q23" s="4" t="e">
        <f>IF(COUNTIF('DB L1'!$B212:$B221,'Résultat équipe'!Q$1)=1,VLOOKUP(Q$1,'DB L1'!$B212:$O221,12,FALSE),VLOOKUP('Résultat équipe'!Q$1,'DB L1'!$C212:$P221,12,FALSE))</f>
        <v>#N/A</v>
      </c>
      <c r="R23" s="4" t="e">
        <f>IF(COUNTIF('DB L1'!$B212:$B221,'Résultat équipe'!R$1)=1,VLOOKUP(R$1,'DB L1'!$B212:$O221,12,FALSE),VLOOKUP('Résultat équipe'!R$1,'DB L1'!$C212:$P221,12,FALSE))</f>
        <v>#N/A</v>
      </c>
      <c r="S23" s="4" t="e">
        <f>IF(COUNTIF('DB L1'!$B212:$B221,'Résultat équipe'!S$1)=1,VLOOKUP(S$1,'DB L1'!$B212:$O221,12,FALSE),VLOOKUP('Résultat équipe'!S$1,'DB L1'!$C212:$P221,12,FALSE))</f>
        <v>#N/A</v>
      </c>
      <c r="T23" s="4" t="e">
        <f>IF(COUNTIF('DB L1'!$B212:$B221,'Résultat équipe'!T$1)=1,VLOOKUP(T$1,'DB L1'!$B212:$O221,12,FALSE),VLOOKUP('Résultat équipe'!T$1,'DB L1'!$C212:$P221,12,FALSE))</f>
        <v>#N/A</v>
      </c>
      <c r="U23" s="4" t="e">
        <f>IF(COUNTIF('DB L1'!$B212:$B221,'Résultat équipe'!U$1)=1,VLOOKUP(U$1,'DB L1'!$B212:$O221,12,FALSE),VLOOKUP('Résultat équipe'!U$1,'DB L1'!$C212:$P221,12,FALSE))</f>
        <v>#N/A</v>
      </c>
      <c r="W23" s="12">
        <v>22</v>
      </c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S23" s="12">
        <v>22</v>
      </c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P23" s="19"/>
    </row>
    <row r="24" spans="1:68">
      <c r="A24" s="1">
        <v>23</v>
      </c>
      <c r="B24" s="4" t="e">
        <f>IF(COUNTIF('DB L1'!$B222:$B231,'Résultat équipe'!B$1)=1,VLOOKUP(B$1,'DB L1'!$B222:$O231,12,FALSE),VLOOKUP('Résultat équipe'!B$1,'DB L1'!$C222:$P231,12,FALSE))</f>
        <v>#N/A</v>
      </c>
      <c r="C24" s="4" t="e">
        <f>IF(COUNTIF('DB L1'!$B222:$B231,'Résultat équipe'!C$1)=1,VLOOKUP(C$1,'DB L1'!$B222:$O231,12,FALSE),VLOOKUP('Résultat équipe'!C$1,'DB L1'!$C222:$P231,12,FALSE))</f>
        <v>#N/A</v>
      </c>
      <c r="D24" s="4" t="e">
        <f>IF(COUNTIF('DB L1'!$B222:$B231,'Résultat équipe'!D$1)=1,VLOOKUP(D$1,'DB L1'!$B222:$O231,12,FALSE),VLOOKUP('Résultat équipe'!D$1,'DB L1'!$C222:$P231,12,FALSE))</f>
        <v>#N/A</v>
      </c>
      <c r="E24" s="4" t="e">
        <f>IF(COUNTIF('DB L1'!$B222:$B231,'Résultat équipe'!E$1)=1,VLOOKUP(E$1,'DB L1'!$B222:$O231,12,FALSE),VLOOKUP('Résultat équipe'!E$1,'DB L1'!$C222:$P231,12,FALSE))</f>
        <v>#N/A</v>
      </c>
      <c r="F24" s="4" t="e">
        <f>IF(COUNTIF('DB L1'!$B222:$B231,'Résultat équipe'!F$1)=1,VLOOKUP(F$1,'DB L1'!$B222:$O231,12,FALSE),VLOOKUP('Résultat équipe'!F$1,'DB L1'!$C222:$P231,12,FALSE))</f>
        <v>#N/A</v>
      </c>
      <c r="G24" s="4" t="e">
        <f>IF(COUNTIF('DB L1'!$B222:$B231,'Résultat équipe'!G$1)=1,VLOOKUP(G$1,'DB L1'!$B222:$O231,12,FALSE),VLOOKUP('Résultat équipe'!G$1,'DB L1'!$C222:$P231,12,FALSE))</f>
        <v>#N/A</v>
      </c>
      <c r="H24" s="4" t="e">
        <f>IF(COUNTIF('DB L1'!$B222:$B231,'Résultat équipe'!H$1)=1,VLOOKUP(H$1,'DB L1'!$B222:$O231,12,FALSE),VLOOKUP('Résultat équipe'!H$1,'DB L1'!$C222:$P231,12,FALSE))</f>
        <v>#N/A</v>
      </c>
      <c r="I24" s="4" t="e">
        <f>IF(COUNTIF('DB L1'!$B222:$B231,'Résultat équipe'!I$1)=1,VLOOKUP(I$1,'DB L1'!$B222:$O231,12,FALSE),VLOOKUP('Résultat équipe'!I$1,'DB L1'!$C222:$P231,12,FALSE))</f>
        <v>#N/A</v>
      </c>
      <c r="J24" s="4" t="e">
        <f>IF(COUNTIF('DB L1'!$B222:$B231,'Résultat équipe'!J$1)=1,VLOOKUP(J$1,'DB L1'!$B222:$O231,12,FALSE),VLOOKUP('Résultat équipe'!J$1,'DB L1'!$C222:$P231,12,FALSE))</f>
        <v>#N/A</v>
      </c>
      <c r="K24" s="4" t="e">
        <f>IF(COUNTIF('DB L1'!$B222:$B231,'Résultat équipe'!K$1)=1,VLOOKUP(K$1,'DB L1'!$B222:$O231,12,FALSE),VLOOKUP('Résultat équipe'!K$1,'DB L1'!$C222:$P231,12,FALSE))</f>
        <v>#N/A</v>
      </c>
      <c r="L24" s="4" t="e">
        <f>IF(COUNTIF('DB L1'!$B222:$B231,'Résultat équipe'!L$1)=1,VLOOKUP(L$1,'DB L1'!$B222:$O231,12,FALSE),VLOOKUP('Résultat équipe'!L$1,'DB L1'!$C222:$P231,12,FALSE))</f>
        <v>#N/A</v>
      </c>
      <c r="M24" s="4" t="e">
        <f>IF(COUNTIF('DB L1'!$B222:$B231,'Résultat équipe'!M$1)=1,VLOOKUP(M$1,'DB L1'!$B222:$O231,12,FALSE),VLOOKUP('Résultat équipe'!M$1,'DB L1'!$C222:$P231,12,FALSE))</f>
        <v>#N/A</v>
      </c>
      <c r="N24" s="4" t="e">
        <f>IF(COUNTIF('DB L1'!$B222:$B231,'Résultat équipe'!N$1)=1,VLOOKUP(N$1,'DB L1'!$B222:$O231,12,FALSE),VLOOKUP('Résultat équipe'!N$1,'DB L1'!$C222:$P231,12,FALSE))</f>
        <v>#N/A</v>
      </c>
      <c r="O24" s="4" t="e">
        <f>IF(COUNTIF('DB L1'!$B222:$B231,'Résultat équipe'!O$1)=1,VLOOKUP(O$1,'DB L1'!$B222:$O231,12,FALSE),VLOOKUP('Résultat équipe'!O$1,'DB L1'!$C222:$P231,12,FALSE))</f>
        <v>#N/A</v>
      </c>
      <c r="P24" s="4" t="e">
        <f>IF(COUNTIF('DB L1'!$B222:$B231,'Résultat équipe'!P$1)=1,VLOOKUP(P$1,'DB L1'!$B222:$O231,12,FALSE),VLOOKUP('Résultat équipe'!P$1,'DB L1'!$C222:$P231,12,FALSE))</f>
        <v>#N/A</v>
      </c>
      <c r="Q24" s="4" t="e">
        <f>IF(COUNTIF('DB L1'!$B222:$B231,'Résultat équipe'!Q$1)=1,VLOOKUP(Q$1,'DB L1'!$B222:$O231,12,FALSE),VLOOKUP('Résultat équipe'!Q$1,'DB L1'!$C222:$P231,12,FALSE))</f>
        <v>#N/A</v>
      </c>
      <c r="R24" s="4" t="e">
        <f>IF(COUNTIF('DB L1'!$B222:$B231,'Résultat équipe'!R$1)=1,VLOOKUP(R$1,'DB L1'!$B222:$O231,12,FALSE),VLOOKUP('Résultat équipe'!R$1,'DB L1'!$C222:$P231,12,FALSE))</f>
        <v>#N/A</v>
      </c>
      <c r="S24" s="4" t="e">
        <f>IF(COUNTIF('DB L1'!$B222:$B231,'Résultat équipe'!S$1)=1,VLOOKUP(S$1,'DB L1'!$B222:$O231,12,FALSE),VLOOKUP('Résultat équipe'!S$1,'DB L1'!$C222:$P231,12,FALSE))</f>
        <v>#N/A</v>
      </c>
      <c r="T24" s="4" t="e">
        <f>IF(COUNTIF('DB L1'!$B222:$B231,'Résultat équipe'!T$1)=1,VLOOKUP(T$1,'DB L1'!$B222:$O231,12,FALSE),VLOOKUP('Résultat équipe'!T$1,'DB L1'!$C222:$P231,12,FALSE))</f>
        <v>#N/A</v>
      </c>
      <c r="U24" s="4" t="e">
        <f>IF(COUNTIF('DB L1'!$B222:$B231,'Résultat équipe'!U$1)=1,VLOOKUP(U$1,'DB L1'!$B222:$O231,12,FALSE),VLOOKUP('Résultat équipe'!U$1,'DB L1'!$C222:$P231,12,FALSE))</f>
        <v>#N/A</v>
      </c>
      <c r="W24" s="12">
        <v>23</v>
      </c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S24" s="12">
        <v>23</v>
      </c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P24" s="19"/>
    </row>
    <row r="25" spans="1:68">
      <c r="A25" s="1">
        <v>24</v>
      </c>
      <c r="B25" s="4" t="e">
        <f>IF(COUNTIF('DB L1'!$B232:$B241,'Résultat équipe'!B$1)=1,VLOOKUP(B$1,'DB L1'!$B232:$O241,12,FALSE),VLOOKUP('Résultat équipe'!B$1,'DB L1'!$C232:$P241,12,FALSE))</f>
        <v>#N/A</v>
      </c>
      <c r="C25" s="4" t="e">
        <f>IF(COUNTIF('DB L1'!$B232:$B241,'Résultat équipe'!C$1)=1,VLOOKUP(C$1,'DB L1'!$B232:$O241,12,FALSE),VLOOKUP('Résultat équipe'!C$1,'DB L1'!$C232:$P241,12,FALSE))</f>
        <v>#N/A</v>
      </c>
      <c r="D25" s="4" t="e">
        <f>IF(COUNTIF('DB L1'!$B232:$B241,'Résultat équipe'!D$1)=1,VLOOKUP(D$1,'DB L1'!$B232:$O241,12,FALSE),VLOOKUP('Résultat équipe'!D$1,'DB L1'!$C232:$P241,12,FALSE))</f>
        <v>#N/A</v>
      </c>
      <c r="E25" s="4" t="e">
        <f>IF(COUNTIF('DB L1'!$B232:$B241,'Résultat équipe'!E$1)=1,VLOOKUP(E$1,'DB L1'!$B232:$O241,12,FALSE),VLOOKUP('Résultat équipe'!E$1,'DB L1'!$C232:$P241,12,FALSE))</f>
        <v>#N/A</v>
      </c>
      <c r="F25" s="4" t="e">
        <f>IF(COUNTIF('DB L1'!$B232:$B241,'Résultat équipe'!F$1)=1,VLOOKUP(F$1,'DB L1'!$B232:$O241,12,FALSE),VLOOKUP('Résultat équipe'!F$1,'DB L1'!$C232:$P241,12,FALSE))</f>
        <v>#N/A</v>
      </c>
      <c r="G25" s="4" t="e">
        <f>IF(COUNTIF('DB L1'!$B232:$B241,'Résultat équipe'!G$1)=1,VLOOKUP(G$1,'DB L1'!$B232:$O241,12,FALSE),VLOOKUP('Résultat équipe'!G$1,'DB L1'!$C232:$P241,12,FALSE))</f>
        <v>#N/A</v>
      </c>
      <c r="H25" s="4" t="e">
        <f>IF(COUNTIF('DB L1'!$B232:$B241,'Résultat équipe'!H$1)=1,VLOOKUP(H$1,'DB L1'!$B232:$O241,12,FALSE),VLOOKUP('Résultat équipe'!H$1,'DB L1'!$C232:$P241,12,FALSE))</f>
        <v>#N/A</v>
      </c>
      <c r="I25" s="4" t="e">
        <f>IF(COUNTIF('DB L1'!$B232:$B241,'Résultat équipe'!I$1)=1,VLOOKUP(I$1,'DB L1'!$B232:$O241,12,FALSE),VLOOKUP('Résultat équipe'!I$1,'DB L1'!$C232:$P241,12,FALSE))</f>
        <v>#N/A</v>
      </c>
      <c r="J25" s="4" t="e">
        <f>IF(COUNTIF('DB L1'!$B232:$B241,'Résultat équipe'!J$1)=1,VLOOKUP(J$1,'DB L1'!$B232:$O241,12,FALSE),VLOOKUP('Résultat équipe'!J$1,'DB L1'!$C232:$P241,12,FALSE))</f>
        <v>#N/A</v>
      </c>
      <c r="K25" s="4" t="e">
        <f>IF(COUNTIF('DB L1'!$B232:$B241,'Résultat équipe'!K$1)=1,VLOOKUP(K$1,'DB L1'!$B232:$O241,12,FALSE),VLOOKUP('Résultat équipe'!K$1,'DB L1'!$C232:$P241,12,FALSE))</f>
        <v>#N/A</v>
      </c>
      <c r="L25" s="4" t="e">
        <f>IF(COUNTIF('DB L1'!$B232:$B241,'Résultat équipe'!L$1)=1,VLOOKUP(L$1,'DB L1'!$B232:$O241,12,FALSE),VLOOKUP('Résultat équipe'!L$1,'DB L1'!$C232:$P241,12,FALSE))</f>
        <v>#N/A</v>
      </c>
      <c r="M25" s="4" t="e">
        <f>IF(COUNTIF('DB L1'!$B232:$B241,'Résultat équipe'!M$1)=1,VLOOKUP(M$1,'DB L1'!$B232:$O241,12,FALSE),VLOOKUP('Résultat équipe'!M$1,'DB L1'!$C232:$P241,12,FALSE))</f>
        <v>#N/A</v>
      </c>
      <c r="N25" s="4" t="e">
        <f>IF(COUNTIF('DB L1'!$B232:$B241,'Résultat équipe'!N$1)=1,VLOOKUP(N$1,'DB L1'!$B232:$O241,12,FALSE),VLOOKUP('Résultat équipe'!N$1,'DB L1'!$C232:$P241,12,FALSE))</f>
        <v>#N/A</v>
      </c>
      <c r="O25" s="4" t="e">
        <f>IF(COUNTIF('DB L1'!$B232:$B241,'Résultat équipe'!O$1)=1,VLOOKUP(O$1,'DB L1'!$B232:$O241,12,FALSE),VLOOKUP('Résultat équipe'!O$1,'DB L1'!$C232:$P241,12,FALSE))</f>
        <v>#N/A</v>
      </c>
      <c r="P25" s="4" t="e">
        <f>IF(COUNTIF('DB L1'!$B232:$B241,'Résultat équipe'!P$1)=1,VLOOKUP(P$1,'DB L1'!$B232:$O241,12,FALSE),VLOOKUP('Résultat équipe'!P$1,'DB L1'!$C232:$P241,12,FALSE))</f>
        <v>#N/A</v>
      </c>
      <c r="Q25" s="4" t="e">
        <f>IF(COUNTIF('DB L1'!$B232:$B241,'Résultat équipe'!Q$1)=1,VLOOKUP(Q$1,'DB L1'!$B232:$O241,12,FALSE),VLOOKUP('Résultat équipe'!Q$1,'DB L1'!$C232:$P241,12,FALSE))</f>
        <v>#N/A</v>
      </c>
      <c r="R25" s="4" t="e">
        <f>IF(COUNTIF('DB L1'!$B232:$B241,'Résultat équipe'!R$1)=1,VLOOKUP(R$1,'DB L1'!$B232:$O241,12,FALSE),VLOOKUP('Résultat équipe'!R$1,'DB L1'!$C232:$P241,12,FALSE))</f>
        <v>#N/A</v>
      </c>
      <c r="S25" s="4" t="e">
        <f>IF(COUNTIF('DB L1'!$B232:$B241,'Résultat équipe'!S$1)=1,VLOOKUP(S$1,'DB L1'!$B232:$O241,12,FALSE),VLOOKUP('Résultat équipe'!S$1,'DB L1'!$C232:$P241,12,FALSE))</f>
        <v>#N/A</v>
      </c>
      <c r="T25" s="4" t="e">
        <f>IF(COUNTIF('DB L1'!$B232:$B241,'Résultat équipe'!T$1)=1,VLOOKUP(T$1,'DB L1'!$B232:$O241,12,FALSE),VLOOKUP('Résultat équipe'!T$1,'DB L1'!$C232:$P241,12,FALSE))</f>
        <v>#N/A</v>
      </c>
      <c r="U25" s="4" t="e">
        <f>IF(COUNTIF('DB L1'!$B232:$B241,'Résultat équipe'!U$1)=1,VLOOKUP(U$1,'DB L1'!$B232:$O241,12,FALSE),VLOOKUP('Résultat équipe'!U$1,'DB L1'!$C232:$P241,12,FALSE))</f>
        <v>#N/A</v>
      </c>
      <c r="W25" s="12">
        <v>24</v>
      </c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S25" s="12">
        <v>24</v>
      </c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P25" s="19"/>
    </row>
    <row r="26" spans="1:68">
      <c r="A26" s="1">
        <v>25</v>
      </c>
      <c r="B26" s="4" t="e">
        <f>IF(COUNTIF('DB L1'!$B242:$B251,'Résultat équipe'!B$1)=1,VLOOKUP(B$1,'DB L1'!$B242:$O251,12,FALSE),VLOOKUP('Résultat équipe'!B$1,'DB L1'!$C242:$P251,12,FALSE))</f>
        <v>#N/A</v>
      </c>
      <c r="C26" s="4" t="e">
        <f>IF(COUNTIF('DB L1'!$B242:$B251,'Résultat équipe'!C$1)=1,VLOOKUP(C$1,'DB L1'!$B242:$O251,12,FALSE),VLOOKUP('Résultat équipe'!C$1,'DB L1'!$C242:$P251,12,FALSE))</f>
        <v>#N/A</v>
      </c>
      <c r="D26" s="4" t="e">
        <f>IF(COUNTIF('DB L1'!$B242:$B251,'Résultat équipe'!D$1)=1,VLOOKUP(D$1,'DB L1'!$B242:$O251,12,FALSE),VLOOKUP('Résultat équipe'!D$1,'DB L1'!$C242:$P251,12,FALSE))</f>
        <v>#N/A</v>
      </c>
      <c r="E26" s="4" t="e">
        <f>IF(COUNTIF('DB L1'!$B242:$B251,'Résultat équipe'!E$1)=1,VLOOKUP(E$1,'DB L1'!$B242:$O251,12,FALSE),VLOOKUP('Résultat équipe'!E$1,'DB L1'!$C242:$P251,12,FALSE))</f>
        <v>#N/A</v>
      </c>
      <c r="F26" s="4" t="e">
        <f>IF(COUNTIF('DB L1'!$B242:$B251,'Résultat équipe'!F$1)=1,VLOOKUP(F$1,'DB L1'!$B242:$O251,12,FALSE),VLOOKUP('Résultat équipe'!F$1,'DB L1'!$C242:$P251,12,FALSE))</f>
        <v>#N/A</v>
      </c>
      <c r="G26" s="4" t="e">
        <f>IF(COUNTIF('DB L1'!$B242:$B251,'Résultat équipe'!G$1)=1,VLOOKUP(G$1,'DB L1'!$B242:$O251,12,FALSE),VLOOKUP('Résultat équipe'!G$1,'DB L1'!$C242:$P251,12,FALSE))</f>
        <v>#N/A</v>
      </c>
      <c r="H26" s="4" t="e">
        <f>IF(COUNTIF('DB L1'!$B242:$B251,'Résultat équipe'!H$1)=1,VLOOKUP(H$1,'DB L1'!$B242:$O251,12,FALSE),VLOOKUP('Résultat équipe'!H$1,'DB L1'!$C242:$P251,12,FALSE))</f>
        <v>#N/A</v>
      </c>
      <c r="I26" s="4" t="e">
        <f>IF(COUNTIF('DB L1'!$B242:$B251,'Résultat équipe'!I$1)=1,VLOOKUP(I$1,'DB L1'!$B242:$O251,12,FALSE),VLOOKUP('Résultat équipe'!I$1,'DB L1'!$C242:$P251,12,FALSE))</f>
        <v>#N/A</v>
      </c>
      <c r="J26" s="4" t="e">
        <f>IF(COUNTIF('DB L1'!$B242:$B251,'Résultat équipe'!J$1)=1,VLOOKUP(J$1,'DB L1'!$B242:$O251,12,FALSE),VLOOKUP('Résultat équipe'!J$1,'DB L1'!$C242:$P251,12,FALSE))</f>
        <v>#N/A</v>
      </c>
      <c r="K26" s="4" t="e">
        <f>IF(COUNTIF('DB L1'!$B242:$B251,'Résultat équipe'!K$1)=1,VLOOKUP(K$1,'DB L1'!$B242:$O251,12,FALSE),VLOOKUP('Résultat équipe'!K$1,'DB L1'!$C242:$P251,12,FALSE))</f>
        <v>#N/A</v>
      </c>
      <c r="L26" s="4" t="e">
        <f>IF(COUNTIF('DB L1'!$B242:$B251,'Résultat équipe'!L$1)=1,VLOOKUP(L$1,'DB L1'!$B242:$O251,12,FALSE),VLOOKUP('Résultat équipe'!L$1,'DB L1'!$C242:$P251,12,FALSE))</f>
        <v>#N/A</v>
      </c>
      <c r="M26" s="4" t="e">
        <f>IF(COUNTIF('DB L1'!$B242:$B251,'Résultat équipe'!M$1)=1,VLOOKUP(M$1,'DB L1'!$B242:$O251,12,FALSE),VLOOKUP('Résultat équipe'!M$1,'DB L1'!$C242:$P251,12,FALSE))</f>
        <v>#N/A</v>
      </c>
      <c r="N26" s="4" t="e">
        <f>IF(COUNTIF('DB L1'!$B242:$B251,'Résultat équipe'!N$1)=1,VLOOKUP(N$1,'DB L1'!$B242:$O251,12,FALSE),VLOOKUP('Résultat équipe'!N$1,'DB L1'!$C242:$P251,12,FALSE))</f>
        <v>#N/A</v>
      </c>
      <c r="O26" s="4" t="e">
        <f>IF(COUNTIF('DB L1'!$B242:$B251,'Résultat équipe'!O$1)=1,VLOOKUP(O$1,'DB L1'!$B242:$O251,12,FALSE),VLOOKUP('Résultat équipe'!O$1,'DB L1'!$C242:$P251,12,FALSE))</f>
        <v>#N/A</v>
      </c>
      <c r="P26" s="4" t="e">
        <f>IF(COUNTIF('DB L1'!$B242:$B251,'Résultat équipe'!P$1)=1,VLOOKUP(P$1,'DB L1'!$B242:$O251,12,FALSE),VLOOKUP('Résultat équipe'!P$1,'DB L1'!$C242:$P251,12,FALSE))</f>
        <v>#N/A</v>
      </c>
      <c r="Q26" s="4" t="e">
        <f>IF(COUNTIF('DB L1'!$B242:$B251,'Résultat équipe'!Q$1)=1,VLOOKUP(Q$1,'DB L1'!$B242:$O251,12,FALSE),VLOOKUP('Résultat équipe'!Q$1,'DB L1'!$C242:$P251,12,FALSE))</f>
        <v>#N/A</v>
      </c>
      <c r="R26" s="4" t="e">
        <f>IF(COUNTIF('DB L1'!$B242:$B251,'Résultat équipe'!R$1)=1,VLOOKUP(R$1,'DB L1'!$B242:$O251,12,FALSE),VLOOKUP('Résultat équipe'!R$1,'DB L1'!$C242:$P251,12,FALSE))</f>
        <v>#N/A</v>
      </c>
      <c r="S26" s="4" t="e">
        <f>IF(COUNTIF('DB L1'!$B242:$B251,'Résultat équipe'!S$1)=1,VLOOKUP(S$1,'DB L1'!$B242:$O251,12,FALSE),VLOOKUP('Résultat équipe'!S$1,'DB L1'!$C242:$P251,12,FALSE))</f>
        <v>#N/A</v>
      </c>
      <c r="T26" s="4" t="e">
        <f>IF(COUNTIF('DB L1'!$B242:$B251,'Résultat équipe'!T$1)=1,VLOOKUP(T$1,'DB L1'!$B242:$O251,12,FALSE),VLOOKUP('Résultat équipe'!T$1,'DB L1'!$C242:$P251,12,FALSE))</f>
        <v>#N/A</v>
      </c>
      <c r="U26" s="4" t="e">
        <f>IF(COUNTIF('DB L1'!$B242:$B251,'Résultat équipe'!U$1)=1,VLOOKUP(U$1,'DB L1'!$B242:$O251,12,FALSE),VLOOKUP('Résultat équipe'!U$1,'DB L1'!$C242:$P251,12,FALSE))</f>
        <v>#N/A</v>
      </c>
      <c r="W26" s="12">
        <v>25</v>
      </c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S26" s="12">
        <v>25</v>
      </c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P26" s="19"/>
    </row>
    <row r="27" spans="1:68">
      <c r="A27" s="1">
        <v>26</v>
      </c>
      <c r="B27" s="4" t="e">
        <f>IF(COUNTIF('DB L1'!$B252:$B261,'Résultat équipe'!B$1)=1,VLOOKUP(B$1,'DB L1'!$B252:$O261,12,FALSE),VLOOKUP('Résultat équipe'!B$1,'DB L1'!$C252:$P261,12,FALSE))</f>
        <v>#N/A</v>
      </c>
      <c r="C27" s="4" t="e">
        <f>IF(COUNTIF('DB L1'!$B252:$B261,'Résultat équipe'!C$1)=1,VLOOKUP(C$1,'DB L1'!$B252:$O261,12,FALSE),VLOOKUP('Résultat équipe'!C$1,'DB L1'!$C252:$P261,12,FALSE))</f>
        <v>#N/A</v>
      </c>
      <c r="D27" s="4" t="e">
        <f>IF(COUNTIF('DB L1'!$B252:$B261,'Résultat équipe'!D$1)=1,VLOOKUP(D$1,'DB L1'!$B252:$O261,12,FALSE),VLOOKUP('Résultat équipe'!D$1,'DB L1'!$C252:$P261,12,FALSE))</f>
        <v>#N/A</v>
      </c>
      <c r="E27" s="4" t="e">
        <f>IF(COUNTIF('DB L1'!$B252:$B261,'Résultat équipe'!E$1)=1,VLOOKUP(E$1,'DB L1'!$B252:$O261,12,FALSE),VLOOKUP('Résultat équipe'!E$1,'DB L1'!$C252:$P261,12,FALSE))</f>
        <v>#N/A</v>
      </c>
      <c r="F27" s="4" t="e">
        <f>IF(COUNTIF('DB L1'!$B252:$B261,'Résultat équipe'!F$1)=1,VLOOKUP(F$1,'DB L1'!$B252:$O261,12,FALSE),VLOOKUP('Résultat équipe'!F$1,'DB L1'!$C252:$P261,12,FALSE))</f>
        <v>#N/A</v>
      </c>
      <c r="G27" s="4" t="e">
        <f>IF(COUNTIF('DB L1'!$B252:$B261,'Résultat équipe'!G$1)=1,VLOOKUP(G$1,'DB L1'!$B252:$O261,12,FALSE),VLOOKUP('Résultat équipe'!G$1,'DB L1'!$C252:$P261,12,FALSE))</f>
        <v>#N/A</v>
      </c>
      <c r="H27" s="4" t="e">
        <f>IF(COUNTIF('DB L1'!$B252:$B261,'Résultat équipe'!H$1)=1,VLOOKUP(H$1,'DB L1'!$B252:$O261,12,FALSE),VLOOKUP('Résultat équipe'!H$1,'DB L1'!$C252:$P261,12,FALSE))</f>
        <v>#N/A</v>
      </c>
      <c r="I27" s="4" t="e">
        <f>IF(COUNTIF('DB L1'!$B252:$B261,'Résultat équipe'!I$1)=1,VLOOKUP(I$1,'DB L1'!$B252:$O261,12,FALSE),VLOOKUP('Résultat équipe'!I$1,'DB L1'!$C252:$P261,12,FALSE))</f>
        <v>#N/A</v>
      </c>
      <c r="J27" s="4" t="e">
        <f>IF(COUNTIF('DB L1'!$B252:$B261,'Résultat équipe'!J$1)=1,VLOOKUP(J$1,'DB L1'!$B252:$O261,12,FALSE),VLOOKUP('Résultat équipe'!J$1,'DB L1'!$C252:$P261,12,FALSE))</f>
        <v>#N/A</v>
      </c>
      <c r="K27" s="4" t="e">
        <f>IF(COUNTIF('DB L1'!$B252:$B261,'Résultat équipe'!K$1)=1,VLOOKUP(K$1,'DB L1'!$B252:$O261,12,FALSE),VLOOKUP('Résultat équipe'!K$1,'DB L1'!$C252:$P261,12,FALSE))</f>
        <v>#N/A</v>
      </c>
      <c r="L27" s="4" t="e">
        <f>IF(COUNTIF('DB L1'!$B252:$B261,'Résultat équipe'!L$1)=1,VLOOKUP(L$1,'DB L1'!$B252:$O261,12,FALSE),VLOOKUP('Résultat équipe'!L$1,'DB L1'!$C252:$P261,12,FALSE))</f>
        <v>#N/A</v>
      </c>
      <c r="M27" s="4" t="e">
        <f>IF(COUNTIF('DB L1'!$B252:$B261,'Résultat équipe'!M$1)=1,VLOOKUP(M$1,'DB L1'!$B252:$O261,12,FALSE),VLOOKUP('Résultat équipe'!M$1,'DB L1'!$C252:$P261,12,FALSE))</f>
        <v>#N/A</v>
      </c>
      <c r="N27" s="4" t="e">
        <f>IF(COUNTIF('DB L1'!$B252:$B261,'Résultat équipe'!N$1)=1,VLOOKUP(N$1,'DB L1'!$B252:$O261,12,FALSE),VLOOKUP('Résultat équipe'!N$1,'DB L1'!$C252:$P261,12,FALSE))</f>
        <v>#N/A</v>
      </c>
      <c r="O27" s="4" t="e">
        <f>IF(COUNTIF('DB L1'!$B252:$B261,'Résultat équipe'!O$1)=1,VLOOKUP(O$1,'DB L1'!$B252:$O261,12,FALSE),VLOOKUP('Résultat équipe'!O$1,'DB L1'!$C252:$P261,12,FALSE))</f>
        <v>#N/A</v>
      </c>
      <c r="P27" s="4" t="e">
        <f>IF(COUNTIF('DB L1'!$B252:$B261,'Résultat équipe'!P$1)=1,VLOOKUP(P$1,'DB L1'!$B252:$O261,12,FALSE),VLOOKUP('Résultat équipe'!P$1,'DB L1'!$C252:$P261,12,FALSE))</f>
        <v>#N/A</v>
      </c>
      <c r="Q27" s="4" t="e">
        <f>IF(COUNTIF('DB L1'!$B252:$B261,'Résultat équipe'!Q$1)=1,VLOOKUP(Q$1,'DB L1'!$B252:$O261,12,FALSE),VLOOKUP('Résultat équipe'!Q$1,'DB L1'!$C252:$P261,12,FALSE))</f>
        <v>#N/A</v>
      </c>
      <c r="R27" s="4" t="e">
        <f>IF(COUNTIF('DB L1'!$B252:$B261,'Résultat équipe'!R$1)=1,VLOOKUP(R$1,'DB L1'!$B252:$O261,12,FALSE),VLOOKUP('Résultat équipe'!R$1,'DB L1'!$C252:$P261,12,FALSE))</f>
        <v>#N/A</v>
      </c>
      <c r="S27" s="4" t="e">
        <f>IF(COUNTIF('DB L1'!$B252:$B261,'Résultat équipe'!S$1)=1,VLOOKUP(S$1,'DB L1'!$B252:$O261,12,FALSE),VLOOKUP('Résultat équipe'!S$1,'DB L1'!$C252:$P261,12,FALSE))</f>
        <v>#N/A</v>
      </c>
      <c r="T27" s="4" t="e">
        <f>IF(COUNTIF('DB L1'!$B252:$B261,'Résultat équipe'!T$1)=1,VLOOKUP(T$1,'DB L1'!$B252:$O261,12,FALSE),VLOOKUP('Résultat équipe'!T$1,'DB L1'!$C252:$P261,12,FALSE))</f>
        <v>#N/A</v>
      </c>
      <c r="U27" s="4" t="e">
        <f>IF(COUNTIF('DB L1'!$B252:$B261,'Résultat équipe'!U$1)=1,VLOOKUP(U$1,'DB L1'!$B252:$O261,12,FALSE),VLOOKUP('Résultat équipe'!U$1,'DB L1'!$C252:$P261,12,FALSE))</f>
        <v>#N/A</v>
      </c>
      <c r="W27" s="12">
        <v>26</v>
      </c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S27" s="12">
        <v>26</v>
      </c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P27" s="19"/>
    </row>
    <row r="28" spans="1:68">
      <c r="A28" s="1">
        <v>27</v>
      </c>
      <c r="B28" s="4" t="e">
        <f>IF(COUNTIF('DB L1'!$B262:$B271,'Résultat équipe'!B$1)=1,VLOOKUP(B$1,'DB L1'!$B262:$O271,12,FALSE),VLOOKUP('Résultat équipe'!B$1,'DB L1'!$C262:$P271,12,FALSE))</f>
        <v>#N/A</v>
      </c>
      <c r="C28" s="4" t="e">
        <f>IF(COUNTIF('DB L1'!$B262:$B271,'Résultat équipe'!C$1)=1,VLOOKUP(C$1,'DB L1'!$B262:$O271,12,FALSE),VLOOKUP('Résultat équipe'!C$1,'DB L1'!$C262:$P271,12,FALSE))</f>
        <v>#N/A</v>
      </c>
      <c r="D28" s="4" t="e">
        <f>IF(COUNTIF('DB L1'!$B262:$B271,'Résultat équipe'!D$1)=1,VLOOKUP(D$1,'DB L1'!$B262:$O271,12,FALSE),VLOOKUP('Résultat équipe'!D$1,'DB L1'!$C262:$P271,12,FALSE))</f>
        <v>#N/A</v>
      </c>
      <c r="E28" s="4" t="e">
        <f>IF(COUNTIF('DB L1'!$B262:$B271,'Résultat équipe'!E$1)=1,VLOOKUP(E$1,'DB L1'!$B262:$O271,12,FALSE),VLOOKUP('Résultat équipe'!E$1,'DB L1'!$C262:$P271,12,FALSE))</f>
        <v>#N/A</v>
      </c>
      <c r="F28" s="4" t="e">
        <f>IF(COUNTIF('DB L1'!$B262:$B271,'Résultat équipe'!F$1)=1,VLOOKUP(F$1,'DB L1'!$B262:$O271,12,FALSE),VLOOKUP('Résultat équipe'!F$1,'DB L1'!$C262:$P271,12,FALSE))</f>
        <v>#N/A</v>
      </c>
      <c r="G28" s="4" t="e">
        <f>IF(COUNTIF('DB L1'!$B262:$B271,'Résultat équipe'!G$1)=1,VLOOKUP(G$1,'DB L1'!$B262:$O271,12,FALSE),VLOOKUP('Résultat équipe'!G$1,'DB L1'!$C262:$P271,12,FALSE))</f>
        <v>#N/A</v>
      </c>
      <c r="H28" s="4" t="e">
        <f>IF(COUNTIF('DB L1'!$B262:$B271,'Résultat équipe'!H$1)=1,VLOOKUP(H$1,'DB L1'!$B262:$O271,12,FALSE),VLOOKUP('Résultat équipe'!H$1,'DB L1'!$C262:$P271,12,FALSE))</f>
        <v>#N/A</v>
      </c>
      <c r="I28" s="4" t="e">
        <f>IF(COUNTIF('DB L1'!$B262:$B271,'Résultat équipe'!I$1)=1,VLOOKUP(I$1,'DB L1'!$B262:$O271,12,FALSE),VLOOKUP('Résultat équipe'!I$1,'DB L1'!$C262:$P271,12,FALSE))</f>
        <v>#N/A</v>
      </c>
      <c r="J28" s="4" t="e">
        <f>IF(COUNTIF('DB L1'!$B262:$B271,'Résultat équipe'!J$1)=1,VLOOKUP(J$1,'DB L1'!$B262:$O271,12,FALSE),VLOOKUP('Résultat équipe'!J$1,'DB L1'!$C262:$P271,12,FALSE))</f>
        <v>#N/A</v>
      </c>
      <c r="K28" s="4" t="e">
        <f>IF(COUNTIF('DB L1'!$B262:$B271,'Résultat équipe'!K$1)=1,VLOOKUP(K$1,'DB L1'!$B262:$O271,12,FALSE),VLOOKUP('Résultat équipe'!K$1,'DB L1'!$C262:$P271,12,FALSE))</f>
        <v>#N/A</v>
      </c>
      <c r="L28" s="4" t="e">
        <f>IF(COUNTIF('DB L1'!$B262:$B271,'Résultat équipe'!L$1)=1,VLOOKUP(L$1,'DB L1'!$B262:$O271,12,FALSE),VLOOKUP('Résultat équipe'!L$1,'DB L1'!$C262:$P271,12,FALSE))</f>
        <v>#N/A</v>
      </c>
      <c r="M28" s="4" t="e">
        <f>IF(COUNTIF('DB L1'!$B262:$B271,'Résultat équipe'!M$1)=1,VLOOKUP(M$1,'DB L1'!$B262:$O271,12,FALSE),VLOOKUP('Résultat équipe'!M$1,'DB L1'!$C262:$P271,12,FALSE))</f>
        <v>#N/A</v>
      </c>
      <c r="N28" s="4" t="e">
        <f>IF(COUNTIF('DB L1'!$B262:$B271,'Résultat équipe'!N$1)=1,VLOOKUP(N$1,'DB L1'!$B262:$O271,12,FALSE),VLOOKUP('Résultat équipe'!N$1,'DB L1'!$C262:$P271,12,FALSE))</f>
        <v>#N/A</v>
      </c>
      <c r="O28" s="4" t="e">
        <f>IF(COUNTIF('DB L1'!$B262:$B271,'Résultat équipe'!O$1)=1,VLOOKUP(O$1,'DB L1'!$B262:$O271,12,FALSE),VLOOKUP('Résultat équipe'!O$1,'DB L1'!$C262:$P271,12,FALSE))</f>
        <v>#N/A</v>
      </c>
      <c r="P28" s="4" t="e">
        <f>IF(COUNTIF('DB L1'!$B262:$B271,'Résultat équipe'!P$1)=1,VLOOKUP(P$1,'DB L1'!$B262:$O271,12,FALSE),VLOOKUP('Résultat équipe'!P$1,'DB L1'!$C262:$P271,12,FALSE))</f>
        <v>#N/A</v>
      </c>
      <c r="Q28" s="4" t="e">
        <f>IF(COUNTIF('DB L1'!$B262:$B271,'Résultat équipe'!Q$1)=1,VLOOKUP(Q$1,'DB L1'!$B262:$O271,12,FALSE),VLOOKUP('Résultat équipe'!Q$1,'DB L1'!$C262:$P271,12,FALSE))</f>
        <v>#N/A</v>
      </c>
      <c r="R28" s="4" t="e">
        <f>IF(COUNTIF('DB L1'!$B262:$B271,'Résultat équipe'!R$1)=1,VLOOKUP(R$1,'DB L1'!$B262:$O271,12,FALSE),VLOOKUP('Résultat équipe'!R$1,'DB L1'!$C262:$P271,12,FALSE))</f>
        <v>#N/A</v>
      </c>
      <c r="S28" s="4" t="e">
        <f>IF(COUNTIF('DB L1'!$B262:$B271,'Résultat équipe'!S$1)=1,VLOOKUP(S$1,'DB L1'!$B262:$O271,12,FALSE),VLOOKUP('Résultat équipe'!S$1,'DB L1'!$C262:$P271,12,FALSE))</f>
        <v>#N/A</v>
      </c>
      <c r="T28" s="4" t="e">
        <f>IF(COUNTIF('DB L1'!$B262:$B271,'Résultat équipe'!T$1)=1,VLOOKUP(T$1,'DB L1'!$B262:$O271,12,FALSE),VLOOKUP('Résultat équipe'!T$1,'DB L1'!$C262:$P271,12,FALSE))</f>
        <v>#N/A</v>
      </c>
      <c r="U28" s="4" t="e">
        <f>IF(COUNTIF('DB L1'!$B262:$B271,'Résultat équipe'!U$1)=1,VLOOKUP(U$1,'DB L1'!$B262:$O271,12,FALSE),VLOOKUP('Résultat équipe'!U$1,'DB L1'!$C262:$P271,12,FALSE))</f>
        <v>#N/A</v>
      </c>
      <c r="W28" s="12">
        <v>27</v>
      </c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S28" s="12">
        <v>27</v>
      </c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P28" s="19"/>
    </row>
    <row r="29" spans="1:68">
      <c r="A29" s="1">
        <v>28</v>
      </c>
      <c r="B29" s="4" t="e">
        <f>IF(COUNTIF('DB L1'!$B272:$B281,'Résultat équipe'!B$1)=1,VLOOKUP(B$1,'DB L1'!$B272:$O281,12,FALSE),VLOOKUP('Résultat équipe'!B$1,'DB L1'!$C272:$P281,12,FALSE))</f>
        <v>#N/A</v>
      </c>
      <c r="C29" s="4" t="e">
        <f>IF(COUNTIF('DB L1'!$B272:$B281,'Résultat équipe'!C$1)=1,VLOOKUP(C$1,'DB L1'!$B272:$O281,12,FALSE),VLOOKUP('Résultat équipe'!C$1,'DB L1'!$C272:$P281,12,FALSE))</f>
        <v>#N/A</v>
      </c>
      <c r="D29" s="4" t="e">
        <f>IF(COUNTIF('DB L1'!$B272:$B281,'Résultat équipe'!D$1)=1,VLOOKUP(D$1,'DB L1'!$B272:$O281,12,FALSE),VLOOKUP('Résultat équipe'!D$1,'DB L1'!$C272:$P281,12,FALSE))</f>
        <v>#N/A</v>
      </c>
      <c r="E29" s="4" t="e">
        <f>IF(COUNTIF('DB L1'!$B272:$B281,'Résultat équipe'!E$1)=1,VLOOKUP(E$1,'DB L1'!$B272:$O281,12,FALSE),VLOOKUP('Résultat équipe'!E$1,'DB L1'!$C272:$P281,12,FALSE))</f>
        <v>#N/A</v>
      </c>
      <c r="F29" s="4" t="e">
        <f>IF(COUNTIF('DB L1'!$B272:$B281,'Résultat équipe'!F$1)=1,VLOOKUP(F$1,'DB L1'!$B272:$O281,12,FALSE),VLOOKUP('Résultat équipe'!F$1,'DB L1'!$C272:$P281,12,FALSE))</f>
        <v>#N/A</v>
      </c>
      <c r="G29" s="4" t="e">
        <f>IF(COUNTIF('DB L1'!$B272:$B281,'Résultat équipe'!G$1)=1,VLOOKUP(G$1,'DB L1'!$B272:$O281,12,FALSE),VLOOKUP('Résultat équipe'!G$1,'DB L1'!$C272:$P281,12,FALSE))</f>
        <v>#N/A</v>
      </c>
      <c r="H29" s="4" t="e">
        <f>IF(COUNTIF('DB L1'!$B272:$B281,'Résultat équipe'!H$1)=1,VLOOKUP(H$1,'DB L1'!$B272:$O281,12,FALSE),VLOOKUP('Résultat équipe'!H$1,'DB L1'!$C272:$P281,12,FALSE))</f>
        <v>#N/A</v>
      </c>
      <c r="I29" s="4" t="e">
        <f>IF(COUNTIF('DB L1'!$B272:$B281,'Résultat équipe'!I$1)=1,VLOOKUP(I$1,'DB L1'!$B272:$O281,12,FALSE),VLOOKUP('Résultat équipe'!I$1,'DB L1'!$C272:$P281,12,FALSE))</f>
        <v>#N/A</v>
      </c>
      <c r="J29" s="4" t="e">
        <f>IF(COUNTIF('DB L1'!$B272:$B281,'Résultat équipe'!J$1)=1,VLOOKUP(J$1,'DB L1'!$B272:$O281,12,FALSE),VLOOKUP('Résultat équipe'!J$1,'DB L1'!$C272:$P281,12,FALSE))</f>
        <v>#N/A</v>
      </c>
      <c r="K29" s="4" t="e">
        <f>IF(COUNTIF('DB L1'!$B272:$B281,'Résultat équipe'!K$1)=1,VLOOKUP(K$1,'DB L1'!$B272:$O281,12,FALSE),VLOOKUP('Résultat équipe'!K$1,'DB L1'!$C272:$P281,12,FALSE))</f>
        <v>#N/A</v>
      </c>
      <c r="L29" s="4" t="e">
        <f>IF(COUNTIF('DB L1'!$B272:$B281,'Résultat équipe'!L$1)=1,VLOOKUP(L$1,'DB L1'!$B272:$O281,12,FALSE),VLOOKUP('Résultat équipe'!L$1,'DB L1'!$C272:$P281,12,FALSE))</f>
        <v>#N/A</v>
      </c>
      <c r="M29" s="4" t="e">
        <f>IF(COUNTIF('DB L1'!$B272:$B281,'Résultat équipe'!M$1)=1,VLOOKUP(M$1,'DB L1'!$B272:$O281,12,FALSE),VLOOKUP('Résultat équipe'!M$1,'DB L1'!$C272:$P281,12,FALSE))</f>
        <v>#N/A</v>
      </c>
      <c r="N29" s="4" t="e">
        <f>IF(COUNTIF('DB L1'!$B272:$B281,'Résultat équipe'!N$1)=1,VLOOKUP(N$1,'DB L1'!$B272:$O281,12,FALSE),VLOOKUP('Résultat équipe'!N$1,'DB L1'!$C272:$P281,12,FALSE))</f>
        <v>#N/A</v>
      </c>
      <c r="O29" s="4" t="e">
        <f>IF(COUNTIF('DB L1'!$B272:$B281,'Résultat équipe'!O$1)=1,VLOOKUP(O$1,'DB L1'!$B272:$O281,12,FALSE),VLOOKUP('Résultat équipe'!O$1,'DB L1'!$C272:$P281,12,FALSE))</f>
        <v>#N/A</v>
      </c>
      <c r="P29" s="4" t="e">
        <f>IF(COUNTIF('DB L1'!$B272:$B281,'Résultat équipe'!P$1)=1,VLOOKUP(P$1,'DB L1'!$B272:$O281,12,FALSE),VLOOKUP('Résultat équipe'!P$1,'DB L1'!$C272:$P281,12,FALSE))</f>
        <v>#N/A</v>
      </c>
      <c r="Q29" s="4" t="e">
        <f>IF(COUNTIF('DB L1'!$B272:$B281,'Résultat équipe'!Q$1)=1,VLOOKUP(Q$1,'DB L1'!$B272:$O281,12,FALSE),VLOOKUP('Résultat équipe'!Q$1,'DB L1'!$C272:$P281,12,FALSE))</f>
        <v>#N/A</v>
      </c>
      <c r="R29" s="4" t="e">
        <f>IF(COUNTIF('DB L1'!$B272:$B281,'Résultat équipe'!R$1)=1,VLOOKUP(R$1,'DB L1'!$B272:$O281,12,FALSE),VLOOKUP('Résultat équipe'!R$1,'DB L1'!$C272:$P281,12,FALSE))</f>
        <v>#N/A</v>
      </c>
      <c r="S29" s="4" t="e">
        <f>IF(COUNTIF('DB L1'!$B272:$B281,'Résultat équipe'!S$1)=1,VLOOKUP(S$1,'DB L1'!$B272:$O281,12,FALSE),VLOOKUP('Résultat équipe'!S$1,'DB L1'!$C272:$P281,12,FALSE))</f>
        <v>#N/A</v>
      </c>
      <c r="T29" s="4" t="e">
        <f>IF(COUNTIF('DB L1'!$B272:$B281,'Résultat équipe'!T$1)=1,VLOOKUP(T$1,'DB L1'!$B272:$O281,12,FALSE),VLOOKUP('Résultat équipe'!T$1,'DB L1'!$C272:$P281,12,FALSE))</f>
        <v>#N/A</v>
      </c>
      <c r="U29" s="4" t="e">
        <f>IF(COUNTIF('DB L1'!$B272:$B281,'Résultat équipe'!U$1)=1,VLOOKUP(U$1,'DB L1'!$B272:$O281,12,FALSE),VLOOKUP('Résultat équipe'!U$1,'DB L1'!$C272:$P281,12,FALSE))</f>
        <v>#N/A</v>
      </c>
      <c r="W29" s="12">
        <v>28</v>
      </c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S29" s="12">
        <v>28</v>
      </c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P29" s="19"/>
    </row>
    <row r="30" spans="1:68">
      <c r="A30" s="1">
        <v>29</v>
      </c>
      <c r="B30" s="4" t="e">
        <f>IF(COUNTIF('DB L1'!$B282:$B291,'Résultat équipe'!B$1)=1,VLOOKUP(B$1,'DB L1'!$B282:$O291,12,FALSE),VLOOKUP('Résultat équipe'!B$1,'DB L1'!$C282:$P291,12,FALSE))</f>
        <v>#N/A</v>
      </c>
      <c r="C30" s="4" t="e">
        <f>IF(COUNTIF('DB L1'!$B282:$B291,'Résultat équipe'!C$1)=1,VLOOKUP(C$1,'DB L1'!$B282:$O291,12,FALSE),VLOOKUP('Résultat équipe'!C$1,'DB L1'!$C282:$P291,12,FALSE))</f>
        <v>#N/A</v>
      </c>
      <c r="D30" s="4" t="e">
        <f>IF(COUNTIF('DB L1'!$B282:$B291,'Résultat équipe'!D$1)=1,VLOOKUP(D$1,'DB L1'!$B282:$O291,12,FALSE),VLOOKUP('Résultat équipe'!D$1,'DB L1'!$C282:$P291,12,FALSE))</f>
        <v>#N/A</v>
      </c>
      <c r="E30" s="4" t="e">
        <f>IF(COUNTIF('DB L1'!$B282:$B291,'Résultat équipe'!E$1)=1,VLOOKUP(E$1,'DB L1'!$B282:$O291,12,FALSE),VLOOKUP('Résultat équipe'!E$1,'DB L1'!$C282:$P291,12,FALSE))</f>
        <v>#N/A</v>
      </c>
      <c r="F30" s="4" t="e">
        <f>IF(COUNTIF('DB L1'!$B282:$B291,'Résultat équipe'!F$1)=1,VLOOKUP(F$1,'DB L1'!$B282:$O291,12,FALSE),VLOOKUP('Résultat équipe'!F$1,'DB L1'!$C282:$P291,12,FALSE))</f>
        <v>#N/A</v>
      </c>
      <c r="G30" s="4" t="e">
        <f>IF(COUNTIF('DB L1'!$B282:$B291,'Résultat équipe'!G$1)=1,VLOOKUP(G$1,'DB L1'!$B282:$O291,12,FALSE),VLOOKUP('Résultat équipe'!G$1,'DB L1'!$C282:$P291,12,FALSE))</f>
        <v>#N/A</v>
      </c>
      <c r="H30" s="4" t="e">
        <f>IF(COUNTIF('DB L1'!$B282:$B291,'Résultat équipe'!H$1)=1,VLOOKUP(H$1,'DB L1'!$B282:$O291,12,FALSE),VLOOKUP('Résultat équipe'!H$1,'DB L1'!$C282:$P291,12,FALSE))</f>
        <v>#N/A</v>
      </c>
      <c r="I30" s="4" t="e">
        <f>IF(COUNTIF('DB L1'!$B282:$B291,'Résultat équipe'!I$1)=1,VLOOKUP(I$1,'DB L1'!$B282:$O291,12,FALSE),VLOOKUP('Résultat équipe'!I$1,'DB L1'!$C282:$P291,12,FALSE))</f>
        <v>#N/A</v>
      </c>
      <c r="J30" s="4" t="e">
        <f>IF(COUNTIF('DB L1'!$B282:$B291,'Résultat équipe'!J$1)=1,VLOOKUP(J$1,'DB L1'!$B282:$O291,12,FALSE),VLOOKUP('Résultat équipe'!J$1,'DB L1'!$C282:$P291,12,FALSE))</f>
        <v>#N/A</v>
      </c>
      <c r="K30" s="4" t="e">
        <f>IF(COUNTIF('DB L1'!$B282:$B291,'Résultat équipe'!K$1)=1,VLOOKUP(K$1,'DB L1'!$B282:$O291,12,FALSE),VLOOKUP('Résultat équipe'!K$1,'DB L1'!$C282:$P291,12,FALSE))</f>
        <v>#N/A</v>
      </c>
      <c r="L30" s="4" t="e">
        <f>IF(COUNTIF('DB L1'!$B282:$B291,'Résultat équipe'!L$1)=1,VLOOKUP(L$1,'DB L1'!$B282:$O291,12,FALSE),VLOOKUP('Résultat équipe'!L$1,'DB L1'!$C282:$P291,12,FALSE))</f>
        <v>#N/A</v>
      </c>
      <c r="M30" s="4" t="e">
        <f>IF(COUNTIF('DB L1'!$B282:$B291,'Résultat équipe'!M$1)=1,VLOOKUP(M$1,'DB L1'!$B282:$O291,12,FALSE),VLOOKUP('Résultat équipe'!M$1,'DB L1'!$C282:$P291,12,FALSE))</f>
        <v>#N/A</v>
      </c>
      <c r="N30" s="4" t="e">
        <f>IF(COUNTIF('DB L1'!$B282:$B291,'Résultat équipe'!N$1)=1,VLOOKUP(N$1,'DB L1'!$B282:$O291,12,FALSE),VLOOKUP('Résultat équipe'!N$1,'DB L1'!$C282:$P291,12,FALSE))</f>
        <v>#N/A</v>
      </c>
      <c r="O30" s="4" t="e">
        <f>IF(COUNTIF('DB L1'!$B282:$B291,'Résultat équipe'!O$1)=1,VLOOKUP(O$1,'DB L1'!$B282:$O291,12,FALSE),VLOOKUP('Résultat équipe'!O$1,'DB L1'!$C282:$P291,12,FALSE))</f>
        <v>#N/A</v>
      </c>
      <c r="P30" s="4" t="e">
        <f>IF(COUNTIF('DB L1'!$B282:$B291,'Résultat équipe'!P$1)=1,VLOOKUP(P$1,'DB L1'!$B282:$O291,12,FALSE),VLOOKUP('Résultat équipe'!P$1,'DB L1'!$C282:$P291,12,FALSE))</f>
        <v>#N/A</v>
      </c>
      <c r="Q30" s="4" t="e">
        <f>IF(COUNTIF('DB L1'!$B282:$B291,'Résultat équipe'!Q$1)=1,VLOOKUP(Q$1,'DB L1'!$B282:$O291,12,FALSE),VLOOKUP('Résultat équipe'!Q$1,'DB L1'!$C282:$P291,12,FALSE))</f>
        <v>#N/A</v>
      </c>
      <c r="R30" s="4" t="e">
        <f>IF(COUNTIF('DB L1'!$B282:$B291,'Résultat équipe'!R$1)=1,VLOOKUP(R$1,'DB L1'!$B282:$O291,12,FALSE),VLOOKUP('Résultat équipe'!R$1,'DB L1'!$C282:$P291,12,FALSE))</f>
        <v>#N/A</v>
      </c>
      <c r="S30" s="4" t="e">
        <f>IF(COUNTIF('DB L1'!$B282:$B291,'Résultat équipe'!S$1)=1,VLOOKUP(S$1,'DB L1'!$B282:$O291,12,FALSE),VLOOKUP('Résultat équipe'!S$1,'DB L1'!$C282:$P291,12,FALSE))</f>
        <v>#N/A</v>
      </c>
      <c r="T30" s="4" t="e">
        <f>IF(COUNTIF('DB L1'!$B282:$B291,'Résultat équipe'!T$1)=1,VLOOKUP(T$1,'DB L1'!$B282:$O291,12,FALSE),VLOOKUP('Résultat équipe'!T$1,'DB L1'!$C282:$P291,12,FALSE))</f>
        <v>#N/A</v>
      </c>
      <c r="U30" s="4" t="e">
        <f>IF(COUNTIF('DB L1'!$B282:$B291,'Résultat équipe'!U$1)=1,VLOOKUP(U$1,'DB L1'!$B282:$O291,12,FALSE),VLOOKUP('Résultat équipe'!U$1,'DB L1'!$C282:$P291,12,FALSE))</f>
        <v>#N/A</v>
      </c>
      <c r="W30" s="12">
        <v>29</v>
      </c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S30" s="12">
        <v>29</v>
      </c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P30" s="19"/>
    </row>
    <row r="31" spans="1:68">
      <c r="A31" s="1">
        <v>30</v>
      </c>
      <c r="B31" s="4" t="e">
        <f>IF(COUNTIF('DB L1'!$B292:$B301,'Résultat équipe'!B$1)=1,VLOOKUP(B$1,'DB L1'!$B292:$O301,12,FALSE),VLOOKUP('Résultat équipe'!B$1,'DB L1'!$C292:$P301,12,FALSE))</f>
        <v>#N/A</v>
      </c>
      <c r="C31" s="4" t="e">
        <f>IF(COUNTIF('DB L1'!$B292:$B301,'Résultat équipe'!C$1)=1,VLOOKUP(C$1,'DB L1'!$B292:$O301,12,FALSE),VLOOKUP('Résultat équipe'!C$1,'DB L1'!$C292:$P301,12,FALSE))</f>
        <v>#N/A</v>
      </c>
      <c r="D31" s="4" t="e">
        <f>IF(COUNTIF('DB L1'!$B292:$B301,'Résultat équipe'!D$1)=1,VLOOKUP(D$1,'DB L1'!$B292:$O301,12,FALSE),VLOOKUP('Résultat équipe'!D$1,'DB L1'!$C292:$P301,12,FALSE))</f>
        <v>#N/A</v>
      </c>
      <c r="E31" s="4" t="e">
        <f>IF(COUNTIF('DB L1'!$B292:$B301,'Résultat équipe'!E$1)=1,VLOOKUP(E$1,'DB L1'!$B292:$O301,12,FALSE),VLOOKUP('Résultat équipe'!E$1,'DB L1'!$C292:$P301,12,FALSE))</f>
        <v>#N/A</v>
      </c>
      <c r="F31" s="4" t="e">
        <f>IF(COUNTIF('DB L1'!$B292:$B301,'Résultat équipe'!F$1)=1,VLOOKUP(F$1,'DB L1'!$B292:$O301,12,FALSE),VLOOKUP('Résultat équipe'!F$1,'DB L1'!$C292:$P301,12,FALSE))</f>
        <v>#N/A</v>
      </c>
      <c r="G31" s="4" t="e">
        <f>IF(COUNTIF('DB L1'!$B292:$B301,'Résultat équipe'!G$1)=1,VLOOKUP(G$1,'DB L1'!$B292:$O301,12,FALSE),VLOOKUP('Résultat équipe'!G$1,'DB L1'!$C292:$P301,12,FALSE))</f>
        <v>#N/A</v>
      </c>
      <c r="H31" s="4" t="e">
        <f>IF(COUNTIF('DB L1'!$B292:$B301,'Résultat équipe'!H$1)=1,VLOOKUP(H$1,'DB L1'!$B292:$O301,12,FALSE),VLOOKUP('Résultat équipe'!H$1,'DB L1'!$C292:$P301,12,FALSE))</f>
        <v>#N/A</v>
      </c>
      <c r="I31" s="4" t="e">
        <f>IF(COUNTIF('DB L1'!$B292:$B301,'Résultat équipe'!I$1)=1,VLOOKUP(I$1,'DB L1'!$B292:$O301,12,FALSE),VLOOKUP('Résultat équipe'!I$1,'DB L1'!$C292:$P301,12,FALSE))</f>
        <v>#N/A</v>
      </c>
      <c r="J31" s="4" t="e">
        <f>IF(COUNTIF('DB L1'!$B292:$B301,'Résultat équipe'!J$1)=1,VLOOKUP(J$1,'DB L1'!$B292:$O301,12,FALSE),VLOOKUP('Résultat équipe'!J$1,'DB L1'!$C292:$P301,12,FALSE))</f>
        <v>#N/A</v>
      </c>
      <c r="K31" s="4" t="e">
        <f>IF(COUNTIF('DB L1'!$B292:$B301,'Résultat équipe'!K$1)=1,VLOOKUP(K$1,'DB L1'!$B292:$O301,12,FALSE),VLOOKUP('Résultat équipe'!K$1,'DB L1'!$C292:$P301,12,FALSE))</f>
        <v>#N/A</v>
      </c>
      <c r="L31" s="4" t="e">
        <f>IF(COUNTIF('DB L1'!$B292:$B301,'Résultat équipe'!L$1)=1,VLOOKUP(L$1,'DB L1'!$B292:$O301,12,FALSE),VLOOKUP('Résultat équipe'!L$1,'DB L1'!$C292:$P301,12,FALSE))</f>
        <v>#N/A</v>
      </c>
      <c r="M31" s="4" t="e">
        <f>IF(COUNTIF('DB L1'!$B292:$B301,'Résultat équipe'!M$1)=1,VLOOKUP(M$1,'DB L1'!$B292:$O301,12,FALSE),VLOOKUP('Résultat équipe'!M$1,'DB L1'!$C292:$P301,12,FALSE))</f>
        <v>#N/A</v>
      </c>
      <c r="N31" s="4" t="e">
        <f>IF(COUNTIF('DB L1'!$B292:$B301,'Résultat équipe'!N$1)=1,VLOOKUP(N$1,'DB L1'!$B292:$O301,12,FALSE),VLOOKUP('Résultat équipe'!N$1,'DB L1'!$C292:$P301,12,FALSE))</f>
        <v>#N/A</v>
      </c>
      <c r="O31" s="4" t="e">
        <f>IF(COUNTIF('DB L1'!$B292:$B301,'Résultat équipe'!O$1)=1,VLOOKUP(O$1,'DB L1'!$B292:$O301,12,FALSE),VLOOKUP('Résultat équipe'!O$1,'DB L1'!$C292:$P301,12,FALSE))</f>
        <v>#N/A</v>
      </c>
      <c r="P31" s="4" t="e">
        <f>IF(COUNTIF('DB L1'!$B292:$B301,'Résultat équipe'!P$1)=1,VLOOKUP(P$1,'DB L1'!$B292:$O301,12,FALSE),VLOOKUP('Résultat équipe'!P$1,'DB L1'!$C292:$P301,12,FALSE))</f>
        <v>#N/A</v>
      </c>
      <c r="Q31" s="4" t="e">
        <f>IF(COUNTIF('DB L1'!$B292:$B301,'Résultat équipe'!Q$1)=1,VLOOKUP(Q$1,'DB L1'!$B292:$O301,12,FALSE),VLOOKUP('Résultat équipe'!Q$1,'DB L1'!$C292:$P301,12,FALSE))</f>
        <v>#N/A</v>
      </c>
      <c r="R31" s="4" t="e">
        <f>IF(COUNTIF('DB L1'!$B292:$B301,'Résultat équipe'!R$1)=1,VLOOKUP(R$1,'DB L1'!$B292:$O301,12,FALSE),VLOOKUP('Résultat équipe'!R$1,'DB L1'!$C292:$P301,12,FALSE))</f>
        <v>#N/A</v>
      </c>
      <c r="S31" s="4" t="e">
        <f>IF(COUNTIF('DB L1'!$B292:$B301,'Résultat équipe'!S$1)=1,VLOOKUP(S$1,'DB L1'!$B292:$O301,12,FALSE),VLOOKUP('Résultat équipe'!S$1,'DB L1'!$C292:$P301,12,FALSE))</f>
        <v>#N/A</v>
      </c>
      <c r="T31" s="4" t="e">
        <f>IF(COUNTIF('DB L1'!$B292:$B301,'Résultat équipe'!T$1)=1,VLOOKUP(T$1,'DB L1'!$B292:$O301,12,FALSE),VLOOKUP('Résultat équipe'!T$1,'DB L1'!$C292:$P301,12,FALSE))</f>
        <v>#N/A</v>
      </c>
      <c r="U31" s="4" t="e">
        <f>IF(COUNTIF('DB L1'!$B292:$B301,'Résultat équipe'!U$1)=1,VLOOKUP(U$1,'DB L1'!$B292:$O301,12,FALSE),VLOOKUP('Résultat équipe'!U$1,'DB L1'!$C292:$P301,12,FALSE))</f>
        <v>#N/A</v>
      </c>
      <c r="W31" s="12">
        <v>30</v>
      </c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S31" s="12">
        <v>30</v>
      </c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P31" s="19"/>
    </row>
    <row r="32" spans="1:68">
      <c r="A32" s="1">
        <v>31</v>
      </c>
      <c r="B32" s="4" t="e">
        <f>IF(COUNTIF('DB L1'!$B302:$B311,'Résultat équipe'!B$1)=1,VLOOKUP(B$1,'DB L1'!$B302:$O311,12,FALSE),VLOOKUP('Résultat équipe'!B$1,'DB L1'!$C302:$P311,12,FALSE))</f>
        <v>#N/A</v>
      </c>
      <c r="C32" s="4" t="e">
        <f>IF(COUNTIF('DB L1'!$B302:$B311,'Résultat équipe'!C$1)=1,VLOOKUP(C$1,'DB L1'!$B302:$O311,12,FALSE),VLOOKUP('Résultat équipe'!C$1,'DB L1'!$C302:$P311,12,FALSE))</f>
        <v>#N/A</v>
      </c>
      <c r="D32" s="4" t="e">
        <f>IF(COUNTIF('DB L1'!$B302:$B311,'Résultat équipe'!D$1)=1,VLOOKUP(D$1,'DB L1'!$B302:$O311,12,FALSE),VLOOKUP('Résultat équipe'!D$1,'DB L1'!$C302:$P311,12,FALSE))</f>
        <v>#N/A</v>
      </c>
      <c r="E32" s="4" t="e">
        <f>IF(COUNTIF('DB L1'!$B302:$B311,'Résultat équipe'!E$1)=1,VLOOKUP(E$1,'DB L1'!$B302:$O311,12,FALSE),VLOOKUP('Résultat équipe'!E$1,'DB L1'!$C302:$P311,12,FALSE))</f>
        <v>#N/A</v>
      </c>
      <c r="F32" s="4" t="e">
        <f>IF(COUNTIF('DB L1'!$B302:$B311,'Résultat équipe'!F$1)=1,VLOOKUP(F$1,'DB L1'!$B302:$O311,12,FALSE),VLOOKUP('Résultat équipe'!F$1,'DB L1'!$C302:$P311,12,FALSE))</f>
        <v>#N/A</v>
      </c>
      <c r="G32" s="4" t="e">
        <f>IF(COUNTIF('DB L1'!$B302:$B311,'Résultat équipe'!G$1)=1,VLOOKUP(G$1,'DB L1'!$B302:$O311,12,FALSE),VLOOKUP('Résultat équipe'!G$1,'DB L1'!$C302:$P311,12,FALSE))</f>
        <v>#N/A</v>
      </c>
      <c r="H32" s="4" t="e">
        <f>IF(COUNTIF('DB L1'!$B302:$B311,'Résultat équipe'!H$1)=1,VLOOKUP(H$1,'DB L1'!$B302:$O311,12,FALSE),VLOOKUP('Résultat équipe'!H$1,'DB L1'!$C302:$P311,12,FALSE))</f>
        <v>#N/A</v>
      </c>
      <c r="I32" s="4" t="e">
        <f>IF(COUNTIF('DB L1'!$B302:$B311,'Résultat équipe'!I$1)=1,VLOOKUP(I$1,'DB L1'!$B302:$O311,12,FALSE),VLOOKUP('Résultat équipe'!I$1,'DB L1'!$C302:$P311,12,FALSE))</f>
        <v>#N/A</v>
      </c>
      <c r="J32" s="4" t="e">
        <f>IF(COUNTIF('DB L1'!$B302:$B311,'Résultat équipe'!J$1)=1,VLOOKUP(J$1,'DB L1'!$B302:$O311,12,FALSE),VLOOKUP('Résultat équipe'!J$1,'DB L1'!$C302:$P311,12,FALSE))</f>
        <v>#N/A</v>
      </c>
      <c r="K32" s="4" t="e">
        <f>IF(COUNTIF('DB L1'!$B302:$B311,'Résultat équipe'!K$1)=1,VLOOKUP(K$1,'DB L1'!$B302:$O311,12,FALSE),VLOOKUP('Résultat équipe'!K$1,'DB L1'!$C302:$P311,12,FALSE))</f>
        <v>#N/A</v>
      </c>
      <c r="L32" s="4" t="e">
        <f>IF(COUNTIF('DB L1'!$B302:$B311,'Résultat équipe'!L$1)=1,VLOOKUP(L$1,'DB L1'!$B302:$O311,12,FALSE),VLOOKUP('Résultat équipe'!L$1,'DB L1'!$C302:$P311,12,FALSE))</f>
        <v>#N/A</v>
      </c>
      <c r="M32" s="4" t="e">
        <f>IF(COUNTIF('DB L1'!$B302:$B311,'Résultat équipe'!M$1)=1,VLOOKUP(M$1,'DB L1'!$B302:$O311,12,FALSE),VLOOKUP('Résultat équipe'!M$1,'DB L1'!$C302:$P311,12,FALSE))</f>
        <v>#N/A</v>
      </c>
      <c r="N32" s="4" t="e">
        <f>IF(COUNTIF('DB L1'!$B302:$B311,'Résultat équipe'!N$1)=1,VLOOKUP(N$1,'DB L1'!$B302:$O311,12,FALSE),VLOOKUP('Résultat équipe'!N$1,'DB L1'!$C302:$P311,12,FALSE))</f>
        <v>#N/A</v>
      </c>
      <c r="O32" s="4" t="e">
        <f>IF(COUNTIF('DB L1'!$B302:$B311,'Résultat équipe'!O$1)=1,VLOOKUP(O$1,'DB L1'!$B302:$O311,12,FALSE),VLOOKUP('Résultat équipe'!O$1,'DB L1'!$C302:$P311,12,FALSE))</f>
        <v>#N/A</v>
      </c>
      <c r="P32" s="4" t="e">
        <f>IF(COUNTIF('DB L1'!$B302:$B311,'Résultat équipe'!P$1)=1,VLOOKUP(P$1,'DB L1'!$B302:$O311,12,FALSE),VLOOKUP('Résultat équipe'!P$1,'DB L1'!$C302:$P311,12,FALSE))</f>
        <v>#N/A</v>
      </c>
      <c r="Q32" s="4" t="e">
        <f>IF(COUNTIF('DB L1'!$B302:$B311,'Résultat équipe'!Q$1)=1,VLOOKUP(Q$1,'DB L1'!$B302:$O311,12,FALSE),VLOOKUP('Résultat équipe'!Q$1,'DB L1'!$C302:$P311,12,FALSE))</f>
        <v>#N/A</v>
      </c>
      <c r="R32" s="4" t="e">
        <f>IF(COUNTIF('DB L1'!$B302:$B311,'Résultat équipe'!R$1)=1,VLOOKUP(R$1,'DB L1'!$B302:$O311,12,FALSE),VLOOKUP('Résultat équipe'!R$1,'DB L1'!$C302:$P311,12,FALSE))</f>
        <v>#N/A</v>
      </c>
      <c r="S32" s="4" t="e">
        <f>IF(COUNTIF('DB L1'!$B302:$B311,'Résultat équipe'!S$1)=1,VLOOKUP(S$1,'DB L1'!$B302:$O311,12,FALSE),VLOOKUP('Résultat équipe'!S$1,'DB L1'!$C302:$P311,12,FALSE))</f>
        <v>#N/A</v>
      </c>
      <c r="T32" s="4" t="e">
        <f>IF(COUNTIF('DB L1'!$B302:$B311,'Résultat équipe'!T$1)=1,VLOOKUP(T$1,'DB L1'!$B302:$O311,12,FALSE),VLOOKUP('Résultat équipe'!T$1,'DB L1'!$C302:$P311,12,FALSE))</f>
        <v>#N/A</v>
      </c>
      <c r="U32" s="4" t="e">
        <f>IF(COUNTIF('DB L1'!$B302:$B311,'Résultat équipe'!U$1)=1,VLOOKUP(U$1,'DB L1'!$B302:$O311,12,FALSE),VLOOKUP('Résultat équipe'!U$1,'DB L1'!$C302:$P311,12,FALSE))</f>
        <v>#N/A</v>
      </c>
      <c r="W32" s="12">
        <v>31</v>
      </c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S32" s="12">
        <v>31</v>
      </c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P32" s="19"/>
    </row>
    <row r="33" spans="1:68">
      <c r="A33" s="1">
        <v>32</v>
      </c>
      <c r="B33" s="4" t="e">
        <f>IF(COUNTIF('DB L1'!$B312:$B321,'Résultat équipe'!B$1)=1,VLOOKUP(B$1,'DB L1'!$B312:$O321,12,FALSE),VLOOKUP('Résultat équipe'!B$1,'DB L1'!$C312:$P321,12,FALSE))</f>
        <v>#N/A</v>
      </c>
      <c r="C33" s="4" t="e">
        <f>IF(COUNTIF('DB L1'!$B312:$B321,'Résultat équipe'!C$1)=1,VLOOKUP(C$1,'DB L1'!$B312:$O321,12,FALSE),VLOOKUP('Résultat équipe'!C$1,'DB L1'!$C312:$P321,12,FALSE))</f>
        <v>#N/A</v>
      </c>
      <c r="D33" s="4" t="e">
        <f>IF(COUNTIF('DB L1'!$B312:$B321,'Résultat équipe'!D$1)=1,VLOOKUP(D$1,'DB L1'!$B312:$O321,12,FALSE),VLOOKUP('Résultat équipe'!D$1,'DB L1'!$C312:$P321,12,FALSE))</f>
        <v>#N/A</v>
      </c>
      <c r="E33" s="4" t="e">
        <f>IF(COUNTIF('DB L1'!$B312:$B321,'Résultat équipe'!E$1)=1,VLOOKUP(E$1,'DB L1'!$B312:$O321,12,FALSE),VLOOKUP('Résultat équipe'!E$1,'DB L1'!$C312:$P321,12,FALSE))</f>
        <v>#N/A</v>
      </c>
      <c r="F33" s="4" t="e">
        <f>IF(COUNTIF('DB L1'!$B312:$B321,'Résultat équipe'!F$1)=1,VLOOKUP(F$1,'DB L1'!$B312:$O321,12,FALSE),VLOOKUP('Résultat équipe'!F$1,'DB L1'!$C312:$P321,12,FALSE))</f>
        <v>#N/A</v>
      </c>
      <c r="G33" s="4" t="e">
        <f>IF(COUNTIF('DB L1'!$B312:$B321,'Résultat équipe'!G$1)=1,VLOOKUP(G$1,'DB L1'!$B312:$O321,12,FALSE),VLOOKUP('Résultat équipe'!G$1,'DB L1'!$C312:$P321,12,FALSE))</f>
        <v>#N/A</v>
      </c>
      <c r="H33" s="4" t="e">
        <f>IF(COUNTIF('DB L1'!$B312:$B321,'Résultat équipe'!H$1)=1,VLOOKUP(H$1,'DB L1'!$B312:$O321,12,FALSE),VLOOKUP('Résultat équipe'!H$1,'DB L1'!$C312:$P321,12,FALSE))</f>
        <v>#N/A</v>
      </c>
      <c r="I33" s="4" t="e">
        <f>IF(COUNTIF('DB L1'!$B312:$B321,'Résultat équipe'!I$1)=1,VLOOKUP(I$1,'DB L1'!$B312:$O321,12,FALSE),VLOOKUP('Résultat équipe'!I$1,'DB L1'!$C312:$P321,12,FALSE))</f>
        <v>#N/A</v>
      </c>
      <c r="J33" s="4" t="e">
        <f>IF(COUNTIF('DB L1'!$B312:$B321,'Résultat équipe'!J$1)=1,VLOOKUP(J$1,'DB L1'!$B312:$O321,12,FALSE),VLOOKUP('Résultat équipe'!J$1,'DB L1'!$C312:$P321,12,FALSE))</f>
        <v>#N/A</v>
      </c>
      <c r="K33" s="4" t="e">
        <f>IF(COUNTIF('DB L1'!$B312:$B321,'Résultat équipe'!K$1)=1,VLOOKUP(K$1,'DB L1'!$B312:$O321,12,FALSE),VLOOKUP('Résultat équipe'!K$1,'DB L1'!$C312:$P321,12,FALSE))</f>
        <v>#N/A</v>
      </c>
      <c r="L33" s="4" t="e">
        <f>IF(COUNTIF('DB L1'!$B312:$B321,'Résultat équipe'!L$1)=1,VLOOKUP(L$1,'DB L1'!$B312:$O321,12,FALSE),VLOOKUP('Résultat équipe'!L$1,'DB L1'!$C312:$P321,12,FALSE))</f>
        <v>#N/A</v>
      </c>
      <c r="M33" s="4" t="e">
        <f>IF(COUNTIF('DB L1'!$B312:$B321,'Résultat équipe'!M$1)=1,VLOOKUP(M$1,'DB L1'!$B312:$O321,12,FALSE),VLOOKUP('Résultat équipe'!M$1,'DB L1'!$C312:$P321,12,FALSE))</f>
        <v>#N/A</v>
      </c>
      <c r="N33" s="4" t="e">
        <f>IF(COUNTIF('DB L1'!$B312:$B321,'Résultat équipe'!N$1)=1,VLOOKUP(N$1,'DB L1'!$B312:$O321,12,FALSE),VLOOKUP('Résultat équipe'!N$1,'DB L1'!$C312:$P321,12,FALSE))</f>
        <v>#N/A</v>
      </c>
      <c r="O33" s="4" t="e">
        <f>IF(COUNTIF('DB L1'!$B312:$B321,'Résultat équipe'!O$1)=1,VLOOKUP(O$1,'DB L1'!$B312:$O321,12,FALSE),VLOOKUP('Résultat équipe'!O$1,'DB L1'!$C312:$P321,12,FALSE))</f>
        <v>#N/A</v>
      </c>
      <c r="P33" s="4" t="e">
        <f>IF(COUNTIF('DB L1'!$B312:$B321,'Résultat équipe'!P$1)=1,VLOOKUP(P$1,'DB L1'!$B312:$O321,12,FALSE),VLOOKUP('Résultat équipe'!P$1,'DB L1'!$C312:$P321,12,FALSE))</f>
        <v>#N/A</v>
      </c>
      <c r="Q33" s="4" t="e">
        <f>IF(COUNTIF('DB L1'!$B312:$B321,'Résultat équipe'!Q$1)=1,VLOOKUP(Q$1,'DB L1'!$B312:$O321,12,FALSE),VLOOKUP('Résultat équipe'!Q$1,'DB L1'!$C312:$P321,12,FALSE))</f>
        <v>#N/A</v>
      </c>
      <c r="R33" s="4" t="e">
        <f>IF(COUNTIF('DB L1'!$B312:$B321,'Résultat équipe'!R$1)=1,VLOOKUP(R$1,'DB L1'!$B312:$O321,12,FALSE),VLOOKUP('Résultat équipe'!R$1,'DB L1'!$C312:$P321,12,FALSE))</f>
        <v>#N/A</v>
      </c>
      <c r="S33" s="4" t="e">
        <f>IF(COUNTIF('DB L1'!$B312:$B321,'Résultat équipe'!S$1)=1,VLOOKUP(S$1,'DB L1'!$B312:$O321,12,FALSE),VLOOKUP('Résultat équipe'!S$1,'DB L1'!$C312:$P321,12,FALSE))</f>
        <v>#N/A</v>
      </c>
      <c r="T33" s="4" t="e">
        <f>IF(COUNTIF('DB L1'!$B312:$B321,'Résultat équipe'!T$1)=1,VLOOKUP(T$1,'DB L1'!$B312:$O321,12,FALSE),VLOOKUP('Résultat équipe'!T$1,'DB L1'!$C312:$P321,12,FALSE))</f>
        <v>#N/A</v>
      </c>
      <c r="U33" s="4" t="e">
        <f>IF(COUNTIF('DB L1'!$B312:$B321,'Résultat équipe'!U$1)=1,VLOOKUP(U$1,'DB L1'!$B312:$O321,12,FALSE),VLOOKUP('Résultat équipe'!U$1,'DB L1'!$C312:$P321,12,FALSE))</f>
        <v>#N/A</v>
      </c>
      <c r="W33" s="12">
        <v>32</v>
      </c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S33" s="12">
        <v>32</v>
      </c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P33" s="19"/>
    </row>
    <row r="34" spans="1:68">
      <c r="A34" s="1">
        <v>33</v>
      </c>
      <c r="B34" s="4" t="e">
        <f>IF(COUNTIF('DB L1'!$B322:$B331,'Résultat équipe'!B$1)=1,VLOOKUP(B$1,'DB L1'!$B322:$O331,12,FALSE),VLOOKUP('Résultat équipe'!B$1,'DB L1'!$C322:$P331,12,FALSE))</f>
        <v>#N/A</v>
      </c>
      <c r="C34" s="4" t="e">
        <f>IF(COUNTIF('DB L1'!$B322:$B331,'Résultat équipe'!C$1)=1,VLOOKUP(C$1,'DB L1'!$B322:$O331,12,FALSE),VLOOKUP('Résultat équipe'!C$1,'DB L1'!$C322:$P331,12,FALSE))</f>
        <v>#N/A</v>
      </c>
      <c r="D34" s="4" t="e">
        <f>IF(COUNTIF('DB L1'!$B322:$B331,'Résultat équipe'!D$1)=1,VLOOKUP(D$1,'DB L1'!$B322:$O331,12,FALSE),VLOOKUP('Résultat équipe'!D$1,'DB L1'!$C322:$P331,12,FALSE))</f>
        <v>#N/A</v>
      </c>
      <c r="E34" s="4" t="e">
        <f>IF(COUNTIF('DB L1'!$B322:$B331,'Résultat équipe'!E$1)=1,VLOOKUP(E$1,'DB L1'!$B322:$O331,12,FALSE),VLOOKUP('Résultat équipe'!E$1,'DB L1'!$C322:$P331,12,FALSE))</f>
        <v>#N/A</v>
      </c>
      <c r="F34" s="4" t="e">
        <f>IF(COUNTIF('DB L1'!$B322:$B331,'Résultat équipe'!F$1)=1,VLOOKUP(F$1,'DB L1'!$B322:$O331,12,FALSE),VLOOKUP('Résultat équipe'!F$1,'DB L1'!$C322:$P331,12,FALSE))</f>
        <v>#N/A</v>
      </c>
      <c r="G34" s="4" t="e">
        <f>IF(COUNTIF('DB L1'!$B322:$B331,'Résultat équipe'!G$1)=1,VLOOKUP(G$1,'DB L1'!$B322:$O331,12,FALSE),VLOOKUP('Résultat équipe'!G$1,'DB L1'!$C322:$P331,12,FALSE))</f>
        <v>#N/A</v>
      </c>
      <c r="H34" s="4" t="e">
        <f>IF(COUNTIF('DB L1'!$B322:$B331,'Résultat équipe'!H$1)=1,VLOOKUP(H$1,'DB L1'!$B322:$O331,12,FALSE),VLOOKUP('Résultat équipe'!H$1,'DB L1'!$C322:$P331,12,FALSE))</f>
        <v>#N/A</v>
      </c>
      <c r="I34" s="4" t="e">
        <f>IF(COUNTIF('DB L1'!$B322:$B331,'Résultat équipe'!I$1)=1,VLOOKUP(I$1,'DB L1'!$B322:$O331,12,FALSE),VLOOKUP('Résultat équipe'!I$1,'DB L1'!$C322:$P331,12,FALSE))</f>
        <v>#N/A</v>
      </c>
      <c r="J34" s="4" t="e">
        <f>IF(COUNTIF('DB L1'!$B322:$B331,'Résultat équipe'!J$1)=1,VLOOKUP(J$1,'DB L1'!$B322:$O331,12,FALSE),VLOOKUP('Résultat équipe'!J$1,'DB L1'!$C322:$P331,12,FALSE))</f>
        <v>#N/A</v>
      </c>
      <c r="K34" s="4" t="e">
        <f>IF(COUNTIF('DB L1'!$B322:$B331,'Résultat équipe'!K$1)=1,VLOOKUP(K$1,'DB L1'!$B322:$O331,12,FALSE),VLOOKUP('Résultat équipe'!K$1,'DB L1'!$C322:$P331,12,FALSE))</f>
        <v>#N/A</v>
      </c>
      <c r="L34" s="4" t="e">
        <f>IF(COUNTIF('DB L1'!$B322:$B331,'Résultat équipe'!L$1)=1,VLOOKUP(L$1,'DB L1'!$B322:$O331,12,FALSE),VLOOKUP('Résultat équipe'!L$1,'DB L1'!$C322:$P331,12,FALSE))</f>
        <v>#N/A</v>
      </c>
      <c r="M34" s="4" t="e">
        <f>IF(COUNTIF('DB L1'!$B322:$B331,'Résultat équipe'!M$1)=1,VLOOKUP(M$1,'DB L1'!$B322:$O331,12,FALSE),VLOOKUP('Résultat équipe'!M$1,'DB L1'!$C322:$P331,12,FALSE))</f>
        <v>#N/A</v>
      </c>
      <c r="N34" s="4" t="e">
        <f>IF(COUNTIF('DB L1'!$B322:$B331,'Résultat équipe'!N$1)=1,VLOOKUP(N$1,'DB L1'!$B322:$O331,12,FALSE),VLOOKUP('Résultat équipe'!N$1,'DB L1'!$C322:$P331,12,FALSE))</f>
        <v>#N/A</v>
      </c>
      <c r="O34" s="4" t="e">
        <f>IF(COUNTIF('DB L1'!$B322:$B331,'Résultat équipe'!O$1)=1,VLOOKUP(O$1,'DB L1'!$B322:$O331,12,FALSE),VLOOKUP('Résultat équipe'!O$1,'DB L1'!$C322:$P331,12,FALSE))</f>
        <v>#N/A</v>
      </c>
      <c r="P34" s="4" t="e">
        <f>IF(COUNTIF('DB L1'!$B322:$B331,'Résultat équipe'!P$1)=1,VLOOKUP(P$1,'DB L1'!$B322:$O331,12,FALSE),VLOOKUP('Résultat équipe'!P$1,'DB L1'!$C322:$P331,12,FALSE))</f>
        <v>#N/A</v>
      </c>
      <c r="Q34" s="4" t="e">
        <f>IF(COUNTIF('DB L1'!$B322:$B331,'Résultat équipe'!Q$1)=1,VLOOKUP(Q$1,'DB L1'!$B322:$O331,12,FALSE),VLOOKUP('Résultat équipe'!Q$1,'DB L1'!$C322:$P331,12,FALSE))</f>
        <v>#N/A</v>
      </c>
      <c r="R34" s="4" t="e">
        <f>IF(COUNTIF('DB L1'!$B322:$B331,'Résultat équipe'!R$1)=1,VLOOKUP(R$1,'DB L1'!$B322:$O331,12,FALSE),VLOOKUP('Résultat équipe'!R$1,'DB L1'!$C322:$P331,12,FALSE))</f>
        <v>#N/A</v>
      </c>
      <c r="S34" s="4" t="e">
        <f>IF(COUNTIF('DB L1'!$B322:$B331,'Résultat équipe'!S$1)=1,VLOOKUP(S$1,'DB L1'!$B322:$O331,12,FALSE),VLOOKUP('Résultat équipe'!S$1,'DB L1'!$C322:$P331,12,FALSE))</f>
        <v>#N/A</v>
      </c>
      <c r="T34" s="4" t="e">
        <f>IF(COUNTIF('DB L1'!$B322:$B331,'Résultat équipe'!T$1)=1,VLOOKUP(T$1,'DB L1'!$B322:$O331,12,FALSE),VLOOKUP('Résultat équipe'!T$1,'DB L1'!$C322:$P331,12,FALSE))</f>
        <v>#N/A</v>
      </c>
      <c r="U34" s="4" t="e">
        <f>IF(COUNTIF('DB L1'!$B322:$B331,'Résultat équipe'!U$1)=1,VLOOKUP(U$1,'DB L1'!$B322:$O331,12,FALSE),VLOOKUP('Résultat équipe'!U$1,'DB L1'!$C322:$P331,12,FALSE))</f>
        <v>#N/A</v>
      </c>
      <c r="W34" s="12">
        <v>33</v>
      </c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S34" s="12">
        <v>33</v>
      </c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P34" s="19"/>
    </row>
    <row r="35" spans="1:68">
      <c r="A35" s="1">
        <v>34</v>
      </c>
      <c r="B35" s="4" t="e">
        <f>IF(COUNTIF('DB L1'!$B332:$B341,'Résultat équipe'!B$1)=1,VLOOKUP(B$1,'DB L1'!$B332:$O341,12,FALSE),VLOOKUP('Résultat équipe'!B$1,'DB L1'!$C331:$P342,12,FALSE))</f>
        <v>#N/A</v>
      </c>
      <c r="C35" s="4" t="e">
        <f>IF(COUNTIF('DB L1'!$B332:$B341,'Résultat équipe'!C$1)=1,VLOOKUP(C$1,'DB L1'!$B332:$O341,12,FALSE),VLOOKUP('Résultat équipe'!C$1,'DB L1'!$C331:$P342,12,FALSE))</f>
        <v>#N/A</v>
      </c>
      <c r="D35" s="4" t="e">
        <f>IF(COUNTIF('DB L1'!$B332:$B341,'Résultat équipe'!D$1)=1,VLOOKUP(D$1,'DB L1'!$B332:$O341,12,FALSE),VLOOKUP('Résultat équipe'!D$1,'DB L1'!$C331:$P342,12,FALSE))</f>
        <v>#N/A</v>
      </c>
      <c r="E35" s="4" t="e">
        <f>IF(COUNTIF('DB L1'!$B332:$B341,'Résultat équipe'!E$1)=1,VLOOKUP(E$1,'DB L1'!$B332:$O341,12,FALSE),VLOOKUP('Résultat équipe'!E$1,'DB L1'!$C331:$P342,12,FALSE))</f>
        <v>#N/A</v>
      </c>
      <c r="F35" s="4" t="e">
        <f>IF(COUNTIF('DB L1'!$B332:$B341,'Résultat équipe'!F$1)=1,VLOOKUP(F$1,'DB L1'!$B332:$O341,12,FALSE),VLOOKUP('Résultat équipe'!F$1,'DB L1'!$C331:$P342,12,FALSE))</f>
        <v>#N/A</v>
      </c>
      <c r="G35" s="4" t="e">
        <f>IF(COUNTIF('DB L1'!$B332:$B341,'Résultat équipe'!G$1)=1,VLOOKUP(G$1,'DB L1'!$B332:$O341,12,FALSE),VLOOKUP('Résultat équipe'!G$1,'DB L1'!$C331:$P342,12,FALSE))</f>
        <v>#N/A</v>
      </c>
      <c r="H35" s="4" t="e">
        <f>IF(COUNTIF('DB L1'!$B332:$B341,'Résultat équipe'!H$1)=1,VLOOKUP(H$1,'DB L1'!$B332:$O341,12,FALSE),VLOOKUP('Résultat équipe'!H$1,'DB L1'!$C331:$P342,12,FALSE))</f>
        <v>#N/A</v>
      </c>
      <c r="I35" s="4" t="e">
        <f>IF(COUNTIF('DB L1'!$B332:$B341,'Résultat équipe'!I$1)=1,VLOOKUP(I$1,'DB L1'!$B332:$O341,12,FALSE),VLOOKUP('Résultat équipe'!I$1,'DB L1'!$C331:$P342,12,FALSE))</f>
        <v>#N/A</v>
      </c>
      <c r="J35" s="4" t="e">
        <f>IF(COUNTIF('DB L1'!$B332:$B341,'Résultat équipe'!J$1)=1,VLOOKUP(J$1,'DB L1'!$B332:$O341,12,FALSE),VLOOKUP('Résultat équipe'!J$1,'DB L1'!$C331:$P342,12,FALSE))</f>
        <v>#N/A</v>
      </c>
      <c r="K35" s="4" t="e">
        <f>IF(COUNTIF('DB L1'!$B332:$B341,'Résultat équipe'!K$1)=1,VLOOKUP(K$1,'DB L1'!$B332:$O341,12,FALSE),VLOOKUP('Résultat équipe'!K$1,'DB L1'!$C331:$P342,12,FALSE))</f>
        <v>#N/A</v>
      </c>
      <c r="L35" s="4" t="e">
        <f>IF(COUNTIF('DB L1'!$B332:$B341,'Résultat équipe'!L$1)=1,VLOOKUP(L$1,'DB L1'!$B332:$O341,12,FALSE),VLOOKUP('Résultat équipe'!L$1,'DB L1'!$C331:$P342,12,FALSE))</f>
        <v>#N/A</v>
      </c>
      <c r="M35" s="4" t="e">
        <f>IF(COUNTIF('DB L1'!$B332:$B341,'Résultat équipe'!M$1)=1,VLOOKUP(M$1,'DB L1'!$B332:$O341,12,FALSE),VLOOKUP('Résultat équipe'!M$1,'DB L1'!$C331:$P342,12,FALSE))</f>
        <v>#N/A</v>
      </c>
      <c r="N35" s="4" t="e">
        <f>IF(COUNTIF('DB L1'!$B332:$B341,'Résultat équipe'!N$1)=1,VLOOKUP(N$1,'DB L1'!$B332:$O341,12,FALSE),VLOOKUP('Résultat équipe'!N$1,'DB L1'!$C331:$P342,12,FALSE))</f>
        <v>#N/A</v>
      </c>
      <c r="O35" s="4" t="e">
        <f>IF(COUNTIF('DB L1'!$B332:$B341,'Résultat équipe'!O$1)=1,VLOOKUP(O$1,'DB L1'!$B332:$O341,12,FALSE),VLOOKUP('Résultat équipe'!O$1,'DB L1'!$C331:$P342,12,FALSE))</f>
        <v>#N/A</v>
      </c>
      <c r="P35" s="4" t="e">
        <f>IF(COUNTIF('DB L1'!$B332:$B341,'Résultat équipe'!P$1)=1,VLOOKUP(P$1,'DB L1'!$B332:$O341,12,FALSE),VLOOKUP('Résultat équipe'!P$1,'DB L1'!$C331:$P342,12,FALSE))</f>
        <v>#N/A</v>
      </c>
      <c r="Q35" s="4" t="e">
        <f>IF(COUNTIF('DB L1'!$B332:$B341,'Résultat équipe'!Q$1)=1,VLOOKUP(Q$1,'DB L1'!$B332:$O341,12,FALSE),VLOOKUP('Résultat équipe'!Q$1,'DB L1'!$C331:$P342,12,FALSE))</f>
        <v>#N/A</v>
      </c>
      <c r="R35" s="4" t="e">
        <f>IF(COUNTIF('DB L1'!$B332:$B341,'Résultat équipe'!R$1)=1,VLOOKUP(R$1,'DB L1'!$B332:$O341,12,FALSE),VLOOKUP('Résultat équipe'!R$1,'DB L1'!$C331:$P342,12,FALSE))</f>
        <v>#N/A</v>
      </c>
      <c r="S35" s="4" t="e">
        <f>IF(COUNTIF('DB L1'!$B332:$B341,'Résultat équipe'!S$1)=1,VLOOKUP(S$1,'DB L1'!$B332:$O341,12,FALSE),VLOOKUP('Résultat équipe'!S$1,'DB L1'!$C331:$P342,12,FALSE))</f>
        <v>#N/A</v>
      </c>
      <c r="T35" s="4" t="e">
        <f>IF(COUNTIF('DB L1'!$B332:$B341,'Résultat équipe'!T$1)=1,VLOOKUP(T$1,'DB L1'!$B332:$O341,12,FALSE),VLOOKUP('Résultat équipe'!T$1,'DB L1'!$C331:$P342,12,FALSE))</f>
        <v>#N/A</v>
      </c>
      <c r="U35" s="4" t="e">
        <f>IF(COUNTIF('DB L1'!$B332:$B341,'Résultat équipe'!U$1)=1,VLOOKUP(U$1,'DB L1'!$B332:$O341,12,FALSE),VLOOKUP('Résultat équipe'!U$1,'DB L1'!$C331:$P342,12,FALSE))</f>
        <v>#N/A</v>
      </c>
      <c r="W35" s="12">
        <v>34</v>
      </c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S35" s="12">
        <v>34</v>
      </c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P35" s="19"/>
    </row>
    <row r="36" spans="1:68">
      <c r="A36" s="1">
        <v>35</v>
      </c>
      <c r="B36" s="4" t="e">
        <f>IF(COUNTIF('DB L1'!$B342:$B351,'Résultat équipe'!B$1)=1,VLOOKUP(B$1,'DB L1'!$B342:$O351,12,FALSE),VLOOKUP('Résultat équipe'!B$1,'DB L1'!$C342:$P351,12,FALSE))</f>
        <v>#N/A</v>
      </c>
      <c r="C36" s="4" t="e">
        <f>IF(COUNTIF('DB L1'!$B342:$B351,'Résultat équipe'!C$1)=1,VLOOKUP(C$1,'DB L1'!$B342:$O351,12,FALSE),VLOOKUP('Résultat équipe'!C$1,'DB L1'!$C342:$P351,12,FALSE))</f>
        <v>#N/A</v>
      </c>
      <c r="D36" s="4" t="e">
        <f>IF(COUNTIF('DB L1'!$B342:$B351,'Résultat équipe'!D$1)=1,VLOOKUP(D$1,'DB L1'!$B342:$O351,12,FALSE),VLOOKUP('Résultat équipe'!D$1,'DB L1'!$C342:$P351,12,FALSE))</f>
        <v>#N/A</v>
      </c>
      <c r="E36" s="4" t="e">
        <f>IF(COUNTIF('DB L1'!$B342:$B351,'Résultat équipe'!E$1)=1,VLOOKUP(E$1,'DB L1'!$B342:$O351,12,FALSE),VLOOKUP('Résultat équipe'!E$1,'DB L1'!$C342:$P351,12,FALSE))</f>
        <v>#N/A</v>
      </c>
      <c r="F36" s="4" t="e">
        <f>IF(COUNTIF('DB L1'!$B342:$B351,'Résultat équipe'!F$1)=1,VLOOKUP(F$1,'DB L1'!$B342:$O351,12,FALSE),VLOOKUP('Résultat équipe'!F$1,'DB L1'!$C342:$P351,12,FALSE))</f>
        <v>#N/A</v>
      </c>
      <c r="G36" s="4" t="e">
        <f>IF(COUNTIF('DB L1'!$B342:$B351,'Résultat équipe'!G$1)=1,VLOOKUP(G$1,'DB L1'!$B342:$O351,12,FALSE),VLOOKUP('Résultat équipe'!G$1,'DB L1'!$C342:$P351,12,FALSE))</f>
        <v>#N/A</v>
      </c>
      <c r="H36" s="4" t="e">
        <f>IF(COUNTIF('DB L1'!$B342:$B351,'Résultat équipe'!H$1)=1,VLOOKUP(H$1,'DB L1'!$B342:$O351,12,FALSE),VLOOKUP('Résultat équipe'!H$1,'DB L1'!$C342:$P351,12,FALSE))</f>
        <v>#N/A</v>
      </c>
      <c r="I36" s="4" t="e">
        <f>IF(COUNTIF('DB L1'!$B342:$B351,'Résultat équipe'!I$1)=1,VLOOKUP(I$1,'DB L1'!$B342:$O351,12,FALSE),VLOOKUP('Résultat équipe'!I$1,'DB L1'!$C342:$P351,12,FALSE))</f>
        <v>#N/A</v>
      </c>
      <c r="J36" s="4" t="e">
        <f>IF(COUNTIF('DB L1'!$B342:$B351,'Résultat équipe'!J$1)=1,VLOOKUP(J$1,'DB L1'!$B342:$O351,12,FALSE),VLOOKUP('Résultat équipe'!J$1,'DB L1'!$C342:$P351,12,FALSE))</f>
        <v>#N/A</v>
      </c>
      <c r="K36" s="4" t="e">
        <f>IF(COUNTIF('DB L1'!$B342:$B351,'Résultat équipe'!K$1)=1,VLOOKUP(K$1,'DB L1'!$B342:$O351,12,FALSE),VLOOKUP('Résultat équipe'!K$1,'DB L1'!$C342:$P351,12,FALSE))</f>
        <v>#N/A</v>
      </c>
      <c r="L36" s="4" t="e">
        <f>IF(COUNTIF('DB L1'!$B342:$B351,'Résultat équipe'!L$1)=1,VLOOKUP(L$1,'DB L1'!$B342:$O351,12,FALSE),VLOOKUP('Résultat équipe'!L$1,'DB L1'!$C342:$P351,12,FALSE))</f>
        <v>#N/A</v>
      </c>
      <c r="M36" s="4" t="e">
        <f>IF(COUNTIF('DB L1'!$B342:$B351,'Résultat équipe'!M$1)=1,VLOOKUP(M$1,'DB L1'!$B342:$O351,12,FALSE),VLOOKUP('Résultat équipe'!M$1,'DB L1'!$C342:$P351,12,FALSE))</f>
        <v>#N/A</v>
      </c>
      <c r="N36" s="4" t="e">
        <f>IF(COUNTIF('DB L1'!$B342:$B351,'Résultat équipe'!N$1)=1,VLOOKUP(N$1,'DB L1'!$B342:$O351,12,FALSE),VLOOKUP('Résultat équipe'!N$1,'DB L1'!$C342:$P351,12,FALSE))</f>
        <v>#N/A</v>
      </c>
      <c r="O36" s="4" t="e">
        <f>IF(COUNTIF('DB L1'!$B342:$B351,'Résultat équipe'!O$1)=1,VLOOKUP(O$1,'DB L1'!$B342:$O351,12,FALSE),VLOOKUP('Résultat équipe'!O$1,'DB L1'!$C342:$P351,12,FALSE))</f>
        <v>#N/A</v>
      </c>
      <c r="P36" s="4" t="e">
        <f>IF(COUNTIF('DB L1'!$B342:$B351,'Résultat équipe'!P$1)=1,VLOOKUP(P$1,'DB L1'!$B342:$O351,12,FALSE),VLOOKUP('Résultat équipe'!P$1,'DB L1'!$C342:$P351,12,FALSE))</f>
        <v>#N/A</v>
      </c>
      <c r="Q36" s="4" t="e">
        <f>IF(COUNTIF('DB L1'!$B342:$B351,'Résultat équipe'!Q$1)=1,VLOOKUP(Q$1,'DB L1'!$B342:$O351,12,FALSE),VLOOKUP('Résultat équipe'!Q$1,'DB L1'!$C342:$P351,12,FALSE))</f>
        <v>#N/A</v>
      </c>
      <c r="R36" s="4" t="e">
        <f>IF(COUNTIF('DB L1'!$B342:$B351,'Résultat équipe'!R$1)=1,VLOOKUP(R$1,'DB L1'!$B342:$O351,12,FALSE),VLOOKUP('Résultat équipe'!R$1,'DB L1'!$C342:$P351,12,FALSE))</f>
        <v>#N/A</v>
      </c>
      <c r="S36" s="4" t="e">
        <f>IF(COUNTIF('DB L1'!$B342:$B351,'Résultat équipe'!S$1)=1,VLOOKUP(S$1,'DB L1'!$B342:$O351,12,FALSE),VLOOKUP('Résultat équipe'!S$1,'DB L1'!$C342:$P351,12,FALSE))</f>
        <v>#N/A</v>
      </c>
      <c r="T36" s="4" t="e">
        <f>IF(COUNTIF('DB L1'!$B342:$B351,'Résultat équipe'!T$1)=1,VLOOKUP(T$1,'DB L1'!$B342:$O351,12,FALSE),VLOOKUP('Résultat équipe'!T$1,'DB L1'!$C342:$P351,12,FALSE))</f>
        <v>#N/A</v>
      </c>
      <c r="U36" s="4" t="e">
        <f>IF(COUNTIF('DB L1'!$B342:$B351,'Résultat équipe'!U$1)=1,VLOOKUP(U$1,'DB L1'!$B342:$O351,12,FALSE),VLOOKUP('Résultat équipe'!U$1,'DB L1'!$C342:$P351,12,FALSE))</f>
        <v>#N/A</v>
      </c>
      <c r="W36" s="12">
        <v>35</v>
      </c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S36" s="12">
        <v>35</v>
      </c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P36" s="19"/>
    </row>
    <row r="37" spans="1:68">
      <c r="A37" s="1">
        <v>36</v>
      </c>
      <c r="B37" s="4" t="e">
        <f>IF(COUNTIF('DB L1'!$B352:$B361,'Résultat équipe'!B$1)=1,VLOOKUP(B$1,'DB L1'!$B352:$O361,12,FALSE),VLOOKUP('Résultat équipe'!B$1,'DB L1'!$C352:$P361,12,FALSE))</f>
        <v>#N/A</v>
      </c>
      <c r="C37" s="4" t="e">
        <f>IF(COUNTIF('DB L1'!$B352:$B361,'Résultat équipe'!C$1)=1,VLOOKUP(C$1,'DB L1'!$B352:$O361,12,FALSE),VLOOKUP('Résultat équipe'!C$1,'DB L1'!$C352:$P361,12,FALSE))</f>
        <v>#N/A</v>
      </c>
      <c r="D37" s="4" t="e">
        <f>IF(COUNTIF('DB L1'!$B352:$B361,'Résultat équipe'!D$1)=1,VLOOKUP(D$1,'DB L1'!$B352:$O361,12,FALSE),VLOOKUP('Résultat équipe'!D$1,'DB L1'!$C352:$P361,12,FALSE))</f>
        <v>#N/A</v>
      </c>
      <c r="E37" s="4" t="e">
        <f>IF(COUNTIF('DB L1'!$B352:$B361,'Résultat équipe'!E$1)=1,VLOOKUP(E$1,'DB L1'!$B352:$O361,12,FALSE),VLOOKUP('Résultat équipe'!E$1,'DB L1'!$C352:$P361,12,FALSE))</f>
        <v>#N/A</v>
      </c>
      <c r="F37" s="4" t="e">
        <f>IF(COUNTIF('DB L1'!$B352:$B361,'Résultat équipe'!F$1)=1,VLOOKUP(F$1,'DB L1'!$B352:$O361,12,FALSE),VLOOKUP('Résultat équipe'!F$1,'DB L1'!$C352:$P361,12,FALSE))</f>
        <v>#N/A</v>
      </c>
      <c r="G37" s="4" t="e">
        <f>IF(COUNTIF('DB L1'!$B352:$B361,'Résultat équipe'!G$1)=1,VLOOKUP(G$1,'DB L1'!$B352:$O361,12,FALSE),VLOOKUP('Résultat équipe'!G$1,'DB L1'!$C352:$P361,12,FALSE))</f>
        <v>#N/A</v>
      </c>
      <c r="H37" s="4" t="e">
        <f>IF(COUNTIF('DB L1'!$B352:$B361,'Résultat équipe'!H$1)=1,VLOOKUP(H$1,'DB L1'!$B352:$O361,12,FALSE),VLOOKUP('Résultat équipe'!H$1,'DB L1'!$C352:$P361,12,FALSE))</f>
        <v>#N/A</v>
      </c>
      <c r="I37" s="4" t="e">
        <f>IF(COUNTIF('DB L1'!$B352:$B361,'Résultat équipe'!I$1)=1,VLOOKUP(I$1,'DB L1'!$B352:$O361,12,FALSE),VLOOKUP('Résultat équipe'!I$1,'DB L1'!$C352:$P361,12,FALSE))</f>
        <v>#N/A</v>
      </c>
      <c r="J37" s="4" t="e">
        <f>IF(COUNTIF('DB L1'!$B352:$B361,'Résultat équipe'!J$1)=1,VLOOKUP(J$1,'DB L1'!$B352:$O361,12,FALSE),VLOOKUP('Résultat équipe'!J$1,'DB L1'!$C352:$P361,12,FALSE))</f>
        <v>#N/A</v>
      </c>
      <c r="K37" s="4" t="e">
        <f>IF(COUNTIF('DB L1'!$B352:$B361,'Résultat équipe'!K$1)=1,VLOOKUP(K$1,'DB L1'!$B352:$O361,12,FALSE),VLOOKUP('Résultat équipe'!K$1,'DB L1'!$C352:$P361,12,FALSE))</f>
        <v>#N/A</v>
      </c>
      <c r="L37" s="4" t="e">
        <f>IF(COUNTIF('DB L1'!$B352:$B361,'Résultat équipe'!L$1)=1,VLOOKUP(L$1,'DB L1'!$B352:$O361,12,FALSE),VLOOKUP('Résultat équipe'!L$1,'DB L1'!$C352:$P361,12,FALSE))</f>
        <v>#N/A</v>
      </c>
      <c r="M37" s="4" t="e">
        <f>IF(COUNTIF('DB L1'!$B352:$B361,'Résultat équipe'!M$1)=1,VLOOKUP(M$1,'DB L1'!$B352:$O361,12,FALSE),VLOOKUP('Résultat équipe'!M$1,'DB L1'!$C352:$P361,12,FALSE))</f>
        <v>#N/A</v>
      </c>
      <c r="N37" s="4" t="e">
        <f>IF(COUNTIF('DB L1'!$B352:$B361,'Résultat équipe'!N$1)=1,VLOOKUP(N$1,'DB L1'!$B352:$O361,12,FALSE),VLOOKUP('Résultat équipe'!N$1,'DB L1'!$C352:$P361,12,FALSE))</f>
        <v>#N/A</v>
      </c>
      <c r="O37" s="4" t="e">
        <f>IF(COUNTIF('DB L1'!$B352:$B361,'Résultat équipe'!O$1)=1,VLOOKUP(O$1,'DB L1'!$B352:$O361,12,FALSE),VLOOKUP('Résultat équipe'!O$1,'DB L1'!$C352:$P361,12,FALSE))</f>
        <v>#N/A</v>
      </c>
      <c r="P37" s="4" t="e">
        <f>IF(COUNTIF('DB L1'!$B352:$B361,'Résultat équipe'!P$1)=1,VLOOKUP(P$1,'DB L1'!$B352:$O361,12,FALSE),VLOOKUP('Résultat équipe'!P$1,'DB L1'!$C352:$P361,12,FALSE))</f>
        <v>#N/A</v>
      </c>
      <c r="Q37" s="4" t="e">
        <f>IF(COUNTIF('DB L1'!$B352:$B361,'Résultat équipe'!Q$1)=1,VLOOKUP(Q$1,'DB L1'!$B352:$O361,12,FALSE),VLOOKUP('Résultat équipe'!Q$1,'DB L1'!$C352:$P361,12,FALSE))</f>
        <v>#N/A</v>
      </c>
      <c r="R37" s="4" t="e">
        <f>IF(COUNTIF('DB L1'!$B352:$B361,'Résultat équipe'!R$1)=1,VLOOKUP(R$1,'DB L1'!$B352:$O361,12,FALSE),VLOOKUP('Résultat équipe'!R$1,'DB L1'!$C352:$P361,12,FALSE))</f>
        <v>#N/A</v>
      </c>
      <c r="S37" s="4" t="e">
        <f>IF(COUNTIF('DB L1'!$B352:$B361,'Résultat équipe'!S$1)=1,VLOOKUP(S$1,'DB L1'!$B352:$O361,12,FALSE),VLOOKUP('Résultat équipe'!S$1,'DB L1'!$C352:$P361,12,FALSE))</f>
        <v>#N/A</v>
      </c>
      <c r="T37" s="4" t="e">
        <f>IF(COUNTIF('DB L1'!$B352:$B361,'Résultat équipe'!T$1)=1,VLOOKUP(T$1,'DB L1'!$B352:$O361,12,FALSE),VLOOKUP('Résultat équipe'!T$1,'DB L1'!$C352:$P361,12,FALSE))</f>
        <v>#N/A</v>
      </c>
      <c r="U37" s="4" t="e">
        <f>IF(COUNTIF('DB L1'!$B352:$B361,'Résultat équipe'!U$1)=1,VLOOKUP(U$1,'DB L1'!$B352:$O361,12,FALSE),VLOOKUP('Résultat équipe'!U$1,'DB L1'!$C352:$P361,12,FALSE))</f>
        <v>#N/A</v>
      </c>
      <c r="W37" s="12">
        <v>36</v>
      </c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S37" s="12">
        <v>36</v>
      </c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P37" s="19"/>
    </row>
    <row r="38" spans="1:68">
      <c r="A38" s="1">
        <v>37</v>
      </c>
      <c r="B38" s="4" t="e">
        <f>IF(COUNTIF('DB L1'!$B362:$B371,'Résultat équipe'!B$1)=1,VLOOKUP(B$1,'DB L1'!$B362:$O371,12,FALSE),VLOOKUP('Résultat équipe'!B$1,'DB L1'!$C362:$P371,12,FALSE))</f>
        <v>#N/A</v>
      </c>
      <c r="C38" s="4" t="e">
        <f>IF(COUNTIF('DB L1'!$B362:$B371,'Résultat équipe'!C$1)=1,VLOOKUP(C$1,'DB L1'!$B362:$O371,12,FALSE),VLOOKUP('Résultat équipe'!C$1,'DB L1'!$C362:$P371,12,FALSE))</f>
        <v>#N/A</v>
      </c>
      <c r="D38" s="4" t="e">
        <f>IF(COUNTIF('DB L1'!$B362:$B371,'Résultat équipe'!D$1)=1,VLOOKUP(D$1,'DB L1'!$B362:$O371,12,FALSE),VLOOKUP('Résultat équipe'!D$1,'DB L1'!$C362:$P371,12,FALSE))</f>
        <v>#N/A</v>
      </c>
      <c r="E38" s="4" t="e">
        <f>IF(COUNTIF('DB L1'!$B362:$B371,'Résultat équipe'!E$1)=1,VLOOKUP(E$1,'DB L1'!$B362:$O371,12,FALSE),VLOOKUP('Résultat équipe'!E$1,'DB L1'!$C362:$P371,12,FALSE))</f>
        <v>#N/A</v>
      </c>
      <c r="F38" s="4" t="e">
        <f>IF(COUNTIF('DB L1'!$B362:$B371,'Résultat équipe'!F$1)=1,VLOOKUP(F$1,'DB L1'!$B362:$O371,12,FALSE),VLOOKUP('Résultat équipe'!F$1,'DB L1'!$C362:$P371,12,FALSE))</f>
        <v>#N/A</v>
      </c>
      <c r="G38" s="4" t="e">
        <f>IF(COUNTIF('DB L1'!$B362:$B371,'Résultat équipe'!G$1)=1,VLOOKUP(G$1,'DB L1'!$B362:$O371,12,FALSE),VLOOKUP('Résultat équipe'!G$1,'DB L1'!$C362:$P371,12,FALSE))</f>
        <v>#N/A</v>
      </c>
      <c r="H38" s="4" t="e">
        <f>IF(COUNTIF('DB L1'!$B362:$B371,'Résultat équipe'!H$1)=1,VLOOKUP(H$1,'DB L1'!$B362:$O371,12,FALSE),VLOOKUP('Résultat équipe'!H$1,'DB L1'!$C362:$P371,12,FALSE))</f>
        <v>#N/A</v>
      </c>
      <c r="I38" s="4" t="e">
        <f>IF(COUNTIF('DB L1'!$B362:$B371,'Résultat équipe'!I$1)=1,VLOOKUP(I$1,'DB L1'!$B362:$O371,12,FALSE),VLOOKUP('Résultat équipe'!I$1,'DB L1'!$C362:$P371,12,FALSE))</f>
        <v>#N/A</v>
      </c>
      <c r="J38" s="4" t="e">
        <f>IF(COUNTIF('DB L1'!$B362:$B371,'Résultat équipe'!J$1)=1,VLOOKUP(J$1,'DB L1'!$B362:$O371,12,FALSE),VLOOKUP('Résultat équipe'!J$1,'DB L1'!$C362:$P371,12,FALSE))</f>
        <v>#N/A</v>
      </c>
      <c r="K38" s="4" t="e">
        <f>IF(COUNTIF('DB L1'!$B362:$B371,'Résultat équipe'!K$1)=1,VLOOKUP(K$1,'DB L1'!$B362:$O371,12,FALSE),VLOOKUP('Résultat équipe'!K$1,'DB L1'!$C362:$P371,12,FALSE))</f>
        <v>#N/A</v>
      </c>
      <c r="L38" s="4" t="e">
        <f>IF(COUNTIF('DB L1'!$B362:$B371,'Résultat équipe'!L$1)=1,VLOOKUP(L$1,'DB L1'!$B362:$O371,12,FALSE),VLOOKUP('Résultat équipe'!L$1,'DB L1'!$C362:$P371,12,FALSE))</f>
        <v>#N/A</v>
      </c>
      <c r="M38" s="4" t="e">
        <f>IF(COUNTIF('DB L1'!$B362:$B371,'Résultat équipe'!M$1)=1,VLOOKUP(M$1,'DB L1'!$B362:$O371,12,FALSE),VLOOKUP('Résultat équipe'!M$1,'DB L1'!$C362:$P371,12,FALSE))</f>
        <v>#N/A</v>
      </c>
      <c r="N38" s="4" t="e">
        <f>IF(COUNTIF('DB L1'!$B362:$B371,'Résultat équipe'!N$1)=1,VLOOKUP(N$1,'DB L1'!$B362:$O371,12,FALSE),VLOOKUP('Résultat équipe'!N$1,'DB L1'!$C362:$P371,12,FALSE))</f>
        <v>#N/A</v>
      </c>
      <c r="O38" s="4" t="e">
        <f>IF(COUNTIF('DB L1'!$B362:$B371,'Résultat équipe'!O$1)=1,VLOOKUP(O$1,'DB L1'!$B362:$O371,12,FALSE),VLOOKUP('Résultat équipe'!O$1,'DB L1'!$C362:$P371,12,FALSE))</f>
        <v>#N/A</v>
      </c>
      <c r="P38" s="4" t="e">
        <f>IF(COUNTIF('DB L1'!$B362:$B371,'Résultat équipe'!P$1)=1,VLOOKUP(P$1,'DB L1'!$B362:$O371,12,FALSE),VLOOKUP('Résultat équipe'!P$1,'DB L1'!$C362:$P371,12,FALSE))</f>
        <v>#N/A</v>
      </c>
      <c r="Q38" s="4" t="e">
        <f>IF(COUNTIF('DB L1'!$B362:$B371,'Résultat équipe'!Q$1)=1,VLOOKUP(Q$1,'DB L1'!$B362:$O371,12,FALSE),VLOOKUP('Résultat équipe'!Q$1,'DB L1'!$C362:$P371,12,FALSE))</f>
        <v>#N/A</v>
      </c>
      <c r="R38" s="4" t="e">
        <f>IF(COUNTIF('DB L1'!$B362:$B371,'Résultat équipe'!R$1)=1,VLOOKUP(R$1,'DB L1'!$B362:$O371,12,FALSE),VLOOKUP('Résultat équipe'!R$1,'DB L1'!$C362:$P371,12,FALSE))</f>
        <v>#N/A</v>
      </c>
      <c r="S38" s="4" t="e">
        <f>IF(COUNTIF('DB L1'!$B362:$B371,'Résultat équipe'!S$1)=1,VLOOKUP(S$1,'DB L1'!$B362:$O371,12,FALSE),VLOOKUP('Résultat équipe'!S$1,'DB L1'!$C362:$P371,12,FALSE))</f>
        <v>#N/A</v>
      </c>
      <c r="T38" s="4" t="e">
        <f>IF(COUNTIF('DB L1'!$B362:$B371,'Résultat équipe'!T$1)=1,VLOOKUP(T$1,'DB L1'!$B362:$O371,12,FALSE),VLOOKUP('Résultat équipe'!T$1,'DB L1'!$C362:$P371,12,FALSE))</f>
        <v>#N/A</v>
      </c>
      <c r="U38" s="4" t="e">
        <f>IF(COUNTIF('DB L1'!$B362:$B371,'Résultat équipe'!U$1)=1,VLOOKUP(U$1,'DB L1'!$B362:$O371,12,FALSE),VLOOKUP('Résultat équipe'!U$1,'DB L1'!$C362:$P371,12,FALSE))</f>
        <v>#N/A</v>
      </c>
      <c r="W38" s="12">
        <v>37</v>
      </c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S38" s="12">
        <v>37</v>
      </c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P38" s="19"/>
    </row>
    <row r="39" spans="1:68">
      <c r="A39" s="1">
        <v>38</v>
      </c>
      <c r="B39" s="4" t="e">
        <f>IF(COUNTIF('DB L1'!$B372:$B381,'Résultat équipe'!B$1)=1,VLOOKUP(B$1,'DB L1'!$B372:$O381,12,FALSE),VLOOKUP('Résultat équipe'!B$1,'DB L1'!$C372:$P381,12,FALSE))</f>
        <v>#N/A</v>
      </c>
      <c r="C39" s="4" t="e">
        <f>IF(COUNTIF('DB L1'!$B372:$B381,'Résultat équipe'!C$1)=1,VLOOKUP(C$1,'DB L1'!$B372:$O381,12,FALSE),VLOOKUP('Résultat équipe'!C$1,'DB L1'!$C372:$P381,12,FALSE))</f>
        <v>#N/A</v>
      </c>
      <c r="D39" s="4" t="e">
        <f>IF(COUNTIF('DB L1'!$B372:$B381,'Résultat équipe'!D$1)=1,VLOOKUP(D$1,'DB L1'!$B372:$O381,12,FALSE),VLOOKUP('Résultat équipe'!D$1,'DB L1'!$C372:$P381,12,FALSE))</f>
        <v>#N/A</v>
      </c>
      <c r="E39" s="4" t="e">
        <f>IF(COUNTIF('DB L1'!$B372:$B381,'Résultat équipe'!E$1)=1,VLOOKUP(E$1,'DB L1'!$B372:$O381,12,FALSE),VLOOKUP('Résultat équipe'!E$1,'DB L1'!$C372:$P381,12,FALSE))</f>
        <v>#N/A</v>
      </c>
      <c r="F39" s="4" t="e">
        <f>IF(COUNTIF('DB L1'!$B372:$B381,'Résultat équipe'!F$1)=1,VLOOKUP(F$1,'DB L1'!$B372:$O381,12,FALSE),VLOOKUP('Résultat équipe'!F$1,'DB L1'!$C372:$P381,12,FALSE))</f>
        <v>#N/A</v>
      </c>
      <c r="G39" s="4" t="e">
        <f>IF(COUNTIF('DB L1'!$B372:$B381,'Résultat équipe'!G$1)=1,VLOOKUP(G$1,'DB L1'!$B372:$O381,12,FALSE),VLOOKUP('Résultat équipe'!G$1,'DB L1'!$C372:$P381,12,FALSE))</f>
        <v>#N/A</v>
      </c>
      <c r="H39" s="4" t="e">
        <f>IF(COUNTIF('DB L1'!$B372:$B381,'Résultat équipe'!H$1)=1,VLOOKUP(H$1,'DB L1'!$B372:$O381,12,FALSE),VLOOKUP('Résultat équipe'!H$1,'DB L1'!$C372:$P381,12,FALSE))</f>
        <v>#N/A</v>
      </c>
      <c r="I39" s="4" t="e">
        <f>IF(COUNTIF('DB L1'!$B372:$B381,'Résultat équipe'!I$1)=1,VLOOKUP(I$1,'DB L1'!$B372:$O381,12,FALSE),VLOOKUP('Résultat équipe'!I$1,'DB L1'!$C372:$P381,12,FALSE))</f>
        <v>#N/A</v>
      </c>
      <c r="J39" s="4" t="e">
        <f>IF(COUNTIF('DB L1'!$B372:$B381,'Résultat équipe'!J$1)=1,VLOOKUP(J$1,'DB L1'!$B372:$O381,12,FALSE),VLOOKUP('Résultat équipe'!J$1,'DB L1'!$C372:$P381,12,FALSE))</f>
        <v>#N/A</v>
      </c>
      <c r="K39" s="4" t="e">
        <f>IF(COUNTIF('DB L1'!$B372:$B381,'Résultat équipe'!K$1)=1,VLOOKUP(K$1,'DB L1'!$B372:$O381,12,FALSE),VLOOKUP('Résultat équipe'!K$1,'DB L1'!$C372:$P381,12,FALSE))</f>
        <v>#N/A</v>
      </c>
      <c r="L39" s="4" t="e">
        <f>IF(COUNTIF('DB L1'!$B372:$B381,'Résultat équipe'!L$1)=1,VLOOKUP(L$1,'DB L1'!$B372:$O381,12,FALSE),VLOOKUP('Résultat équipe'!L$1,'DB L1'!$C372:$P381,12,FALSE))</f>
        <v>#N/A</v>
      </c>
      <c r="M39" s="4" t="e">
        <f>IF(COUNTIF('DB L1'!$B372:$B381,'Résultat équipe'!M$1)=1,VLOOKUP(M$1,'DB L1'!$B372:$O381,12,FALSE),VLOOKUP('Résultat équipe'!M$1,'DB L1'!$C372:$P381,12,FALSE))</f>
        <v>#N/A</v>
      </c>
      <c r="N39" s="4" t="e">
        <f>IF(COUNTIF('DB L1'!$B372:$B381,'Résultat équipe'!N$1)=1,VLOOKUP(N$1,'DB L1'!$B372:$O381,12,FALSE),VLOOKUP('Résultat équipe'!N$1,'DB L1'!$C372:$P381,12,FALSE))</f>
        <v>#N/A</v>
      </c>
      <c r="O39" s="4" t="e">
        <f>IF(COUNTIF('DB L1'!$B372:$B381,'Résultat équipe'!O$1)=1,VLOOKUP(O$1,'DB L1'!$B372:$O381,12,FALSE),VLOOKUP('Résultat équipe'!O$1,'DB L1'!$C372:$P381,12,FALSE))</f>
        <v>#N/A</v>
      </c>
      <c r="P39" s="4" t="e">
        <f>IF(COUNTIF('DB L1'!$B372:$B381,'Résultat équipe'!P$1)=1,VLOOKUP(P$1,'DB L1'!$B372:$O381,12,FALSE),VLOOKUP('Résultat équipe'!P$1,'DB L1'!$C372:$P381,12,FALSE))</f>
        <v>#N/A</v>
      </c>
      <c r="Q39" s="4" t="e">
        <f>IF(COUNTIF('DB L1'!$B372:$B381,'Résultat équipe'!Q$1)=1,VLOOKUP(Q$1,'DB L1'!$B372:$O381,12,FALSE),VLOOKUP('Résultat équipe'!Q$1,'DB L1'!$C372:$P381,12,FALSE))</f>
        <v>#N/A</v>
      </c>
      <c r="R39" s="4" t="e">
        <f>IF(COUNTIF('DB L1'!$B372:$B381,'Résultat équipe'!R$1)=1,VLOOKUP(R$1,'DB L1'!$B372:$O381,12,FALSE),VLOOKUP('Résultat équipe'!R$1,'DB L1'!$C372:$P381,12,FALSE))</f>
        <v>#N/A</v>
      </c>
      <c r="S39" s="4" t="e">
        <f>IF(COUNTIF('DB L1'!$B372:$B381,'Résultat équipe'!S$1)=1,VLOOKUP(S$1,'DB L1'!$B372:$O381,12,FALSE),VLOOKUP('Résultat équipe'!S$1,'DB L1'!$C372:$P381,12,FALSE))</f>
        <v>#N/A</v>
      </c>
      <c r="T39" s="4" t="e">
        <f>IF(COUNTIF('DB L1'!$B372:$B381,'Résultat équipe'!T$1)=1,VLOOKUP(T$1,'DB L1'!$B372:$O381,12,FALSE),VLOOKUP('Résultat équipe'!T$1,'DB L1'!$C372:$P381,12,FALSE))</f>
        <v>#N/A</v>
      </c>
      <c r="U39" s="4" t="e">
        <f>IF(COUNTIF('DB L1'!$B372:$B381,'Résultat équipe'!U$1)=1,VLOOKUP(U$1,'DB L1'!$B372:$O381,12,FALSE),VLOOKUP('Résultat équipe'!U$1,'DB L1'!$C372:$P381,12,FALSE))</f>
        <v>#N/A</v>
      </c>
      <c r="W39" s="12">
        <v>38</v>
      </c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S39" s="12">
        <v>38</v>
      </c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P39" s="19"/>
    </row>
    <row r="44" spans="1:68">
      <c r="A44" s="1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CJ44"/>
  <sheetViews>
    <sheetView topLeftCell="AP1" zoomScale="70" zoomScaleNormal="70" workbookViewId="0">
      <selection activeCell="BX10" sqref="BX10"/>
    </sheetView>
  </sheetViews>
  <sheetFormatPr baseColWidth="10" defaultColWidth="11.5703125" defaultRowHeight="15"/>
  <cols>
    <col min="1" max="1" width="8.5703125" bestFit="1" customWidth="1"/>
    <col min="2" max="2" width="8.28515625" customWidth="1"/>
    <col min="3" max="3" width="8.140625" bestFit="1" customWidth="1"/>
    <col min="4" max="4" width="10.28515625" bestFit="1" customWidth="1"/>
    <col min="5" max="6" width="8.140625" bestFit="1" customWidth="1"/>
    <col min="7" max="7" width="11.140625" bestFit="1" customWidth="1"/>
    <col min="8" max="9" width="8.140625" bestFit="1" customWidth="1"/>
    <col min="10" max="10" width="9.5703125" bestFit="1" customWidth="1"/>
    <col min="11" max="11" width="9.140625" bestFit="1" customWidth="1"/>
    <col min="13" max="17" width="8.140625" bestFit="1" customWidth="1"/>
    <col min="18" max="18" width="8.7109375" bestFit="1" customWidth="1"/>
    <col min="19" max="19" width="13.85546875" bestFit="1" customWidth="1"/>
    <col min="20" max="20" width="11.7109375" bestFit="1" customWidth="1"/>
    <col min="21" max="21" width="10.140625" bestFit="1" customWidth="1"/>
    <col min="23" max="23" width="14.42578125" bestFit="1" customWidth="1"/>
    <col min="24" max="24" width="8.28515625" style="9" bestFit="1" customWidth="1"/>
    <col min="25" max="25" width="8.140625" style="9" bestFit="1" customWidth="1"/>
    <col min="26" max="26" width="10.28515625" style="9" bestFit="1" customWidth="1"/>
    <col min="27" max="27" width="6.42578125" style="9" bestFit="1" customWidth="1"/>
    <col min="28" max="28" width="6" style="9" bestFit="1" customWidth="1"/>
    <col min="29" max="29" width="11.140625" style="9" bestFit="1" customWidth="1"/>
    <col min="30" max="30" width="5" style="9" bestFit="1" customWidth="1"/>
    <col min="31" max="31" width="6" style="9" bestFit="1" customWidth="1"/>
    <col min="32" max="32" width="9.5703125" style="9" bestFit="1" customWidth="1"/>
    <col min="33" max="33" width="9.140625" style="9" bestFit="1" customWidth="1"/>
    <col min="34" max="34" width="11.5703125" style="9" bestFit="1" customWidth="1"/>
    <col min="35" max="35" width="8.140625" style="9" bestFit="1" customWidth="1"/>
    <col min="36" max="36" width="5.7109375" style="9" bestFit="1" customWidth="1"/>
    <col min="37" max="37" width="7.140625" style="9" bestFit="1" customWidth="1"/>
    <col min="38" max="38" width="5.85546875" style="9" bestFit="1" customWidth="1"/>
    <col min="39" max="39" width="7.140625" style="9" bestFit="1" customWidth="1"/>
    <col min="40" max="40" width="8.7109375" style="9" bestFit="1" customWidth="1"/>
    <col min="41" max="41" width="13.85546875" style="9" bestFit="1" customWidth="1"/>
    <col min="42" max="42" width="11.7109375" style="9" bestFit="1" customWidth="1"/>
    <col min="43" max="43" width="10.140625" style="9" bestFit="1" customWidth="1"/>
    <col min="45" max="45" width="14.42578125" bestFit="1" customWidth="1"/>
    <col min="46" max="46" width="9.140625" bestFit="1" customWidth="1"/>
    <col min="47" max="47" width="9.28515625" bestFit="1" customWidth="1"/>
    <col min="48" max="48" width="10.28515625" bestFit="1" customWidth="1"/>
    <col min="49" max="49" width="8.85546875" bestFit="1" customWidth="1"/>
    <col min="50" max="50" width="9.28515625" bestFit="1" customWidth="1"/>
    <col min="51" max="51" width="11.140625" bestFit="1" customWidth="1"/>
    <col min="52" max="53" width="9.28515625" bestFit="1" customWidth="1"/>
    <col min="54" max="54" width="9.5703125" bestFit="1" customWidth="1"/>
    <col min="55" max="55" width="9.140625" bestFit="1" customWidth="1"/>
    <col min="57" max="57" width="9.140625" bestFit="1" customWidth="1"/>
    <col min="58" max="61" width="9.28515625" bestFit="1" customWidth="1"/>
    <col min="62" max="62" width="9.140625" bestFit="1" customWidth="1"/>
    <col min="63" max="63" width="13.85546875" bestFit="1" customWidth="1"/>
    <col min="64" max="64" width="11.7109375" bestFit="1" customWidth="1"/>
    <col min="65" max="65" width="10.140625" bestFit="1" customWidth="1"/>
    <col min="68" max="68" width="17.28515625" bestFit="1" customWidth="1"/>
  </cols>
  <sheetData>
    <row r="1" spans="1:88">
      <c r="A1" s="1" t="s">
        <v>102</v>
      </c>
      <c r="B1" s="1" t="s">
        <v>36</v>
      </c>
      <c r="C1" s="1" t="s">
        <v>27</v>
      </c>
      <c r="D1" s="1" t="s">
        <v>64</v>
      </c>
      <c r="E1" s="1" t="s">
        <v>34</v>
      </c>
      <c r="F1" s="1" t="s">
        <v>39</v>
      </c>
      <c r="G1" s="1" t="s">
        <v>103</v>
      </c>
      <c r="H1" s="1" t="s">
        <v>28</v>
      </c>
      <c r="I1" s="1" t="s">
        <v>26</v>
      </c>
      <c r="J1" s="1" t="s">
        <v>33</v>
      </c>
      <c r="K1" s="1" t="s">
        <v>41</v>
      </c>
      <c r="L1" s="1" t="s">
        <v>29</v>
      </c>
      <c r="M1" s="1" t="s">
        <v>32</v>
      </c>
      <c r="N1" s="1" t="s">
        <v>30</v>
      </c>
      <c r="O1" s="1" t="s">
        <v>37</v>
      </c>
      <c r="P1" s="1" t="s">
        <v>59</v>
      </c>
      <c r="Q1" s="1" t="s">
        <v>40</v>
      </c>
      <c r="R1" s="1" t="s">
        <v>38</v>
      </c>
      <c r="S1" s="1" t="s">
        <v>31</v>
      </c>
      <c r="T1" s="1" t="s">
        <v>35</v>
      </c>
      <c r="U1" s="1" t="s">
        <v>42</v>
      </c>
      <c r="W1" s="12" t="s">
        <v>93</v>
      </c>
      <c r="X1" s="14" t="s">
        <v>36</v>
      </c>
      <c r="Y1" s="14" t="s">
        <v>27</v>
      </c>
      <c r="Z1" s="14" t="s">
        <v>64</v>
      </c>
      <c r="AA1" s="14" t="s">
        <v>34</v>
      </c>
      <c r="AB1" s="14" t="s">
        <v>39</v>
      </c>
      <c r="AC1" s="14" t="s">
        <v>103</v>
      </c>
      <c r="AD1" s="14" t="s">
        <v>28</v>
      </c>
      <c r="AE1" s="14" t="s">
        <v>26</v>
      </c>
      <c r="AF1" s="14" t="s">
        <v>33</v>
      </c>
      <c r="AG1" s="14" t="s">
        <v>41</v>
      </c>
      <c r="AH1" s="14" t="s">
        <v>29</v>
      </c>
      <c r="AI1" s="14" t="s">
        <v>32</v>
      </c>
      <c r="AJ1" s="14" t="s">
        <v>30</v>
      </c>
      <c r="AK1" s="14" t="s">
        <v>37</v>
      </c>
      <c r="AL1" s="14" t="s">
        <v>59</v>
      </c>
      <c r="AM1" s="14" t="s">
        <v>40</v>
      </c>
      <c r="AN1" s="14" t="s">
        <v>38</v>
      </c>
      <c r="AO1" s="14" t="s">
        <v>31</v>
      </c>
      <c r="AP1" s="14" t="s">
        <v>35</v>
      </c>
      <c r="AQ1" s="14" t="s">
        <v>42</v>
      </c>
      <c r="AS1" s="12" t="s">
        <v>93</v>
      </c>
      <c r="AT1" s="12" t="s">
        <v>36</v>
      </c>
      <c r="AU1" s="12" t="s">
        <v>27</v>
      </c>
      <c r="AV1" s="12" t="s">
        <v>64</v>
      </c>
      <c r="AW1" s="12" t="s">
        <v>34</v>
      </c>
      <c r="AX1" s="12" t="s">
        <v>39</v>
      </c>
      <c r="AY1" s="12" t="s">
        <v>103</v>
      </c>
      <c r="AZ1" s="12" t="s">
        <v>28</v>
      </c>
      <c r="BA1" s="12" t="s">
        <v>26</v>
      </c>
      <c r="BB1" s="12" t="s">
        <v>33</v>
      </c>
      <c r="BC1" s="12" t="s">
        <v>41</v>
      </c>
      <c r="BD1" s="12" t="s">
        <v>29</v>
      </c>
      <c r="BE1" s="12" t="s">
        <v>32</v>
      </c>
      <c r="BF1" s="12" t="s">
        <v>30</v>
      </c>
      <c r="BG1" s="12" t="s">
        <v>37</v>
      </c>
      <c r="BH1" s="12" t="s">
        <v>59</v>
      </c>
      <c r="BI1" s="12" t="s">
        <v>40</v>
      </c>
      <c r="BJ1" s="12" t="s">
        <v>38</v>
      </c>
      <c r="BK1" s="12" t="s">
        <v>31</v>
      </c>
      <c r="BL1" s="12" t="s">
        <v>35</v>
      </c>
      <c r="BM1" s="12" t="s">
        <v>42</v>
      </c>
      <c r="BP1" s="12" t="s">
        <v>93</v>
      </c>
      <c r="BQ1" s="12" t="s">
        <v>36</v>
      </c>
      <c r="BR1" s="12" t="s">
        <v>27</v>
      </c>
      <c r="BS1" s="18" t="s">
        <v>64</v>
      </c>
      <c r="BT1" s="18" t="s">
        <v>34</v>
      </c>
      <c r="BU1" s="18" t="s">
        <v>39</v>
      </c>
      <c r="BV1" s="18" t="s">
        <v>103</v>
      </c>
      <c r="BW1" s="18" t="s">
        <v>28</v>
      </c>
      <c r="BX1" s="18" t="s">
        <v>26</v>
      </c>
      <c r="BY1" s="18" t="s">
        <v>33</v>
      </c>
      <c r="BZ1" s="18" t="s">
        <v>41</v>
      </c>
      <c r="CA1" s="18" t="s">
        <v>29</v>
      </c>
      <c r="CB1" s="18" t="s">
        <v>32</v>
      </c>
      <c r="CC1" s="18" t="s">
        <v>30</v>
      </c>
      <c r="CD1" s="18" t="s">
        <v>37</v>
      </c>
      <c r="CE1" s="18" t="s">
        <v>59</v>
      </c>
      <c r="CF1" s="18" t="s">
        <v>40</v>
      </c>
      <c r="CG1" s="18" t="s">
        <v>38</v>
      </c>
      <c r="CH1" s="18" t="s">
        <v>31</v>
      </c>
      <c r="CI1" s="18" t="s">
        <v>35</v>
      </c>
      <c r="CJ1" s="18" t="s">
        <v>42</v>
      </c>
    </row>
    <row r="2" spans="1:88">
      <c r="A2" s="1">
        <v>1</v>
      </c>
      <c r="B2" s="4" t="str">
        <f>IF(COUNTIF('DB L1'!$B2:$B11,'Résultat équipe'!B$1)=1,VLOOKUP(B$1,'DB L1'!$B2:$O11,12,FALSE),VLOOKUP('Résultat équipe'!B$1,'DB L1'!$C2:$P11,12,FALSE))</f>
        <v>non</v>
      </c>
      <c r="C2" s="4" t="str">
        <f>IF(COUNTIF('DB L1'!$B2:$B11,'Résultat équipe'!C$1)=1,VLOOKUP(C$1,'DB L1'!$B2:$O11,12,FALSE),VLOOKUP('Résultat équipe'!C$1,'DB L1'!$C2:$P11,12,FALSE))</f>
        <v>non</v>
      </c>
      <c r="D2" s="4" t="str">
        <f>IF(COUNTIF('DB L1'!$B2:$B11,'Résultat équipe'!D$1)=1,VLOOKUP(D$1,'DB L1'!$B2:$O11,12,FALSE),VLOOKUP('Résultat équipe'!D$1,'DB L1'!$C2:$P11,12,FALSE))</f>
        <v>non</v>
      </c>
      <c r="E2" s="4" t="str">
        <f>IF(COUNTIF('DB L1'!$B2:$B11,'Résultat équipe'!E$1)=1,VLOOKUP(E$1,'DB L1'!$B2:$O11,12,FALSE),VLOOKUP('Résultat équipe'!E$1,'DB L1'!$C2:$P11,12,FALSE))</f>
        <v>non</v>
      </c>
      <c r="F2" s="4" t="str">
        <f>IF(COUNTIF('DB L1'!$B2:$B11,'Résultat équipe'!F$1)=1,VLOOKUP(F$1,'DB L1'!$B2:$O11,12,FALSE),VLOOKUP('Résultat équipe'!F$1,'DB L1'!$C2:$P11,12,FALSE))</f>
        <v>non</v>
      </c>
      <c r="G2" s="4" t="str">
        <f>IF(COUNTIF('DB L1'!$B2:$B11,'Résultat équipe'!G$1)=1,VLOOKUP(G$1,'DB L1'!$B2:$O11,12,FALSE),VLOOKUP('Résultat équipe'!G$1,'DB L1'!$C2:$P11,12,FALSE))</f>
        <v>non</v>
      </c>
      <c r="H2" s="4" t="str">
        <f>IF(COUNTIF('DB L1'!$B2:$B11,'Résultat équipe'!H$1)=1,VLOOKUP(H$1,'DB L1'!$B2:$O11,12,FALSE),VLOOKUP('Résultat équipe'!H$1,'DB L1'!$C2:$P11,12,FALSE))</f>
        <v>non</v>
      </c>
      <c r="I2" s="4" t="str">
        <f>IF(COUNTIF('DB L1'!$B2:$B11,'Résultat équipe'!I$1)=1,VLOOKUP(I$1,'DB L1'!$B2:$O11,12,FALSE),VLOOKUP('Résultat équipe'!I$1,'DB L1'!$C2:$P11,12,FALSE))</f>
        <v>oui</v>
      </c>
      <c r="J2" s="4" t="str">
        <f>IF(COUNTIF('DB L1'!$B2:$B11,'Résultat équipe'!J$1)=1,VLOOKUP(J$1,'DB L1'!$B2:$O11,12,FALSE),VLOOKUP('Résultat équipe'!J$1,'DB L1'!$C2:$P11,12,FALSE))</f>
        <v>oui</v>
      </c>
      <c r="K2" s="4" t="str">
        <f>IF(COUNTIF('DB L1'!$B2:$B11,'Résultat équipe'!K$1)=1,VLOOKUP(K$1,'DB L1'!$B2:$O11,12,FALSE),VLOOKUP('Résultat équipe'!K$1,'DB L1'!$C2:$P11,12,FALSE))</f>
        <v>non</v>
      </c>
      <c r="L2" s="4" t="str">
        <f>IF(COUNTIF('DB L1'!$B2:$B11,'Résultat équipe'!L$1)=1,VLOOKUP(L$1,'DB L1'!$B2:$O11,12,FALSE),VLOOKUP('Résultat équipe'!L$1,'DB L1'!$C2:$P11,12,FALSE))</f>
        <v>non</v>
      </c>
      <c r="M2" s="4" t="str">
        <f>IF(COUNTIF('DB L1'!$B2:$B11,'Résultat équipe'!M$1)=1,VLOOKUP(M$1,'DB L1'!$B2:$O11,12,FALSE),VLOOKUP('Résultat équipe'!M$1,'DB L1'!$C2:$P11,12,FALSE))</f>
        <v>non</v>
      </c>
      <c r="N2" s="4" t="str">
        <f>IF(COUNTIF('DB L1'!$B2:$B11,'Résultat équipe'!N$1)=1,VLOOKUP(N$1,'DB L1'!$B2:$O11,12,FALSE),VLOOKUP('Résultat équipe'!N$1,'DB L1'!$C2:$P11,12,FALSE))</f>
        <v>non</v>
      </c>
      <c r="O2" s="4" t="str">
        <f>IF(COUNTIF('DB L1'!$B2:$B11,'Résultat équipe'!O$1)=1,VLOOKUP(O$1,'DB L1'!$B2:$O11,12,FALSE),VLOOKUP('Résultat équipe'!O$1,'DB L1'!$C2:$P11,12,FALSE))</f>
        <v>non</v>
      </c>
      <c r="P2" s="4" t="str">
        <f>IF(COUNTIF('DB L1'!$B2:$B11,'Résultat équipe'!P$1)=1,VLOOKUP(P$1,'DB L1'!$B2:$O11,12,FALSE),VLOOKUP('Résultat équipe'!P$1,'DB L1'!$C2:$P11,12,FALSE))</f>
        <v>oui</v>
      </c>
      <c r="Q2" s="4" t="str">
        <f>IF(COUNTIF('DB L1'!$B2:$B11,'Résultat équipe'!Q$1)=1,VLOOKUP(Q$1,'DB L1'!$B2:$O11,12,FALSE),VLOOKUP('Résultat équipe'!Q$1,'DB L1'!$C2:$P11,12,FALSE))</f>
        <v>oui</v>
      </c>
      <c r="R2" s="4" t="str">
        <f>IF(COUNTIF('DB L1'!$B2:$B11,'Résultat équipe'!R$1)=1,VLOOKUP(R$1,'DB L1'!$B2:$O11,12,FALSE),VLOOKUP('Résultat équipe'!R$1,'DB L1'!$C2:$P11,12,FALSE))</f>
        <v>non</v>
      </c>
      <c r="S2" s="4" t="str">
        <f>IF(COUNTIF('DB L1'!$B2:$B11,'Résultat équipe'!S$1)=1,VLOOKUP(S$1,'DB L1'!$B2:$O11,12,FALSE),VLOOKUP('Résultat équipe'!S$1,'DB L1'!$C2:$P11,12,FALSE))</f>
        <v>non</v>
      </c>
      <c r="T2" s="4" t="str">
        <f>IF(COUNTIF('DB L1'!$B2:$B11,'Résultat équipe'!T$1)=1,VLOOKUP(T$1,'DB L1'!$B2:$O11,12,FALSE),VLOOKUP('Résultat équipe'!T$1,'DB L1'!$C2:$P11,12,FALSE))</f>
        <v>oui</v>
      </c>
      <c r="U2" s="4" t="str">
        <f>IF(COUNTIF('DB L1'!$B2:$B11,'Résultat équipe'!U$1)=1,VLOOKUP(U$1,'DB L1'!$B2:$O11,12,FALSE),VLOOKUP('Résultat équipe'!U$1,'DB L1'!$C2:$P11,12,FALSE))</f>
        <v>non</v>
      </c>
      <c r="W2" s="12">
        <v>1</v>
      </c>
      <c r="X2" s="15">
        <f>IF(B2="non",0,1)</f>
        <v>0</v>
      </c>
      <c r="Y2" s="15">
        <f t="shared" ref="Y2:AQ2" si="0">IF(C2="non",0,1)</f>
        <v>0</v>
      </c>
      <c r="Z2" s="15">
        <f t="shared" si="0"/>
        <v>0</v>
      </c>
      <c r="AA2" s="15">
        <f t="shared" si="0"/>
        <v>0</v>
      </c>
      <c r="AB2" s="15">
        <f t="shared" si="0"/>
        <v>0</v>
      </c>
      <c r="AC2" s="15">
        <f t="shared" si="0"/>
        <v>0</v>
      </c>
      <c r="AD2" s="15">
        <f t="shared" si="0"/>
        <v>0</v>
      </c>
      <c r="AE2" s="15">
        <f t="shared" si="0"/>
        <v>1</v>
      </c>
      <c r="AF2" s="15">
        <f t="shared" si="0"/>
        <v>1</v>
      </c>
      <c r="AG2" s="15">
        <f t="shared" si="0"/>
        <v>0</v>
      </c>
      <c r="AH2" s="15">
        <f t="shared" si="0"/>
        <v>0</v>
      </c>
      <c r="AI2" s="15">
        <f t="shared" si="0"/>
        <v>0</v>
      </c>
      <c r="AJ2" s="15">
        <f t="shared" si="0"/>
        <v>0</v>
      </c>
      <c r="AK2" s="15">
        <f t="shared" si="0"/>
        <v>0</v>
      </c>
      <c r="AL2" s="15">
        <f t="shared" si="0"/>
        <v>1</v>
      </c>
      <c r="AM2" s="15">
        <f t="shared" si="0"/>
        <v>1</v>
      </c>
      <c r="AN2" s="15">
        <f t="shared" si="0"/>
        <v>0</v>
      </c>
      <c r="AO2" s="15">
        <f t="shared" si="0"/>
        <v>0</v>
      </c>
      <c r="AP2" s="15">
        <f t="shared" si="0"/>
        <v>1</v>
      </c>
      <c r="AQ2" s="15">
        <f t="shared" si="0"/>
        <v>0</v>
      </c>
      <c r="AS2" s="12">
        <v>1</v>
      </c>
      <c r="AT2" s="4" t="str">
        <f>CONCATENATE(X2,B2)</f>
        <v>0non</v>
      </c>
      <c r="AU2" s="4" t="str">
        <f t="shared" ref="AU2:BJ10" si="1">CONCATENATE(Y2,C2)</f>
        <v>0non</v>
      </c>
      <c r="AV2" s="4" t="str">
        <f t="shared" si="1"/>
        <v>0non</v>
      </c>
      <c r="AW2" s="4" t="str">
        <f t="shared" si="1"/>
        <v>0non</v>
      </c>
      <c r="AX2" s="4" t="str">
        <f t="shared" si="1"/>
        <v>0non</v>
      </c>
      <c r="AY2" s="4" t="str">
        <f t="shared" si="1"/>
        <v>0non</v>
      </c>
      <c r="AZ2" s="4" t="str">
        <f t="shared" si="1"/>
        <v>0non</v>
      </c>
      <c r="BA2" s="4" t="str">
        <f t="shared" si="1"/>
        <v>1oui</v>
      </c>
      <c r="BB2" s="4" t="str">
        <f t="shared" si="1"/>
        <v>1oui</v>
      </c>
      <c r="BC2" s="4" t="str">
        <f t="shared" si="1"/>
        <v>0non</v>
      </c>
      <c r="BD2" s="4" t="str">
        <f t="shared" si="1"/>
        <v>0non</v>
      </c>
      <c r="BE2" s="4" t="str">
        <f t="shared" si="1"/>
        <v>0non</v>
      </c>
      <c r="BF2" s="4" t="str">
        <f t="shared" si="1"/>
        <v>0non</v>
      </c>
      <c r="BG2" s="4" t="str">
        <f t="shared" si="1"/>
        <v>0non</v>
      </c>
      <c r="BH2" s="4" t="str">
        <f t="shared" si="1"/>
        <v>1oui</v>
      </c>
      <c r="BI2" s="4" t="str">
        <f t="shared" si="1"/>
        <v>1oui</v>
      </c>
      <c r="BJ2" s="4" t="str">
        <f t="shared" si="1"/>
        <v>0non</v>
      </c>
      <c r="BK2" s="4" t="str">
        <f t="shared" ref="BK2:BM10" si="2">CONCATENATE(AO2,S2)</f>
        <v>0non</v>
      </c>
      <c r="BL2" s="4" t="str">
        <f t="shared" si="2"/>
        <v>1oui</v>
      </c>
      <c r="BM2" s="4" t="str">
        <f t="shared" si="2"/>
        <v>0non</v>
      </c>
      <c r="BP2" s="17" t="s">
        <v>108</v>
      </c>
      <c r="BQ2" s="4">
        <f>LARGE(X:X,1)</f>
        <v>1</v>
      </c>
      <c r="BR2" s="4">
        <f t="shared" ref="BR2:CJ2" si="3">LARGE(Y:Y,1)</f>
        <v>2</v>
      </c>
      <c r="BS2" s="4">
        <f t="shared" si="3"/>
        <v>3</v>
      </c>
      <c r="BT2" s="4">
        <f t="shared" si="3"/>
        <v>1</v>
      </c>
      <c r="BU2" s="4">
        <f t="shared" si="3"/>
        <v>2</v>
      </c>
      <c r="BV2" s="4">
        <f t="shared" si="3"/>
        <v>2</v>
      </c>
      <c r="BW2" s="4">
        <f t="shared" si="3"/>
        <v>2</v>
      </c>
      <c r="BX2" s="4">
        <f t="shared" si="3"/>
        <v>1</v>
      </c>
      <c r="BY2" s="4">
        <f t="shared" si="3"/>
        <v>2</v>
      </c>
      <c r="BZ2" s="4">
        <f t="shared" si="3"/>
        <v>1</v>
      </c>
      <c r="CA2" s="4">
        <f t="shared" si="3"/>
        <v>2</v>
      </c>
      <c r="CB2" s="4">
        <f t="shared" si="3"/>
        <v>1</v>
      </c>
      <c r="CC2" s="4">
        <f t="shared" si="3"/>
        <v>1</v>
      </c>
      <c r="CD2" s="4">
        <f t="shared" si="3"/>
        <v>1</v>
      </c>
      <c r="CE2" s="4">
        <f t="shared" si="3"/>
        <v>3</v>
      </c>
      <c r="CF2" s="4">
        <f t="shared" si="3"/>
        <v>2</v>
      </c>
      <c r="CG2" s="4">
        <f t="shared" si="3"/>
        <v>1</v>
      </c>
      <c r="CH2" s="4">
        <f t="shared" si="3"/>
        <v>2</v>
      </c>
      <c r="CI2" s="4">
        <f t="shared" si="3"/>
        <v>1</v>
      </c>
      <c r="CJ2" s="4">
        <f t="shared" si="3"/>
        <v>1</v>
      </c>
    </row>
    <row r="3" spans="1:88">
      <c r="A3" s="1">
        <v>2</v>
      </c>
      <c r="B3" s="4" t="str">
        <f>IF(COUNTIF('DB L1'!$B12:$B21,'Résultat équipe'!B1)=1,VLOOKUP(B1,'DB L1'!$B12:$O21,12,FALSE),VLOOKUP('Résultat équipe'!B1,'DB L1'!$C12:$P21,12,FALSE))</f>
        <v>non</v>
      </c>
      <c r="C3" s="4" t="str">
        <f>IF(COUNTIF('DB L1'!$B12:$B21,'Résultat équipe'!C1)=1,VLOOKUP(C1,'DB L1'!$B12:$O21,12,FALSE),VLOOKUP('Résultat équipe'!C1,'DB L1'!$C12:$P21,12,FALSE))</f>
        <v>non</v>
      </c>
      <c r="D3" s="4" t="str">
        <f>IF(COUNTIF('DB L1'!$B12:$B21,'Résultat équipe'!D1)=1,VLOOKUP(D1,'DB L1'!$B12:$O21,12,FALSE),VLOOKUP('Résultat équipe'!D1,'DB L1'!$C12:$P21,12,FALSE))</f>
        <v>non</v>
      </c>
      <c r="E3" s="4" t="str">
        <f>IF(COUNTIF('DB L1'!$B12:$B21,'Résultat équipe'!E1)=1,VLOOKUP(E1,'DB L1'!$B12:$O21,12,FALSE),VLOOKUP('Résultat équipe'!E1,'DB L1'!$C12:$P21,12,FALSE))</f>
        <v>non</v>
      </c>
      <c r="F3" s="4" t="str">
        <f>IF(COUNTIF('DB L1'!$B12:$B21,'Résultat équipe'!F1)=1,VLOOKUP(F1,'DB L1'!$B12:$O21,12,FALSE),VLOOKUP('Résultat équipe'!F1,'DB L1'!$C12:$P21,12,FALSE))</f>
        <v>oui</v>
      </c>
      <c r="G3" s="4" t="str">
        <f>IF(COUNTIF('DB L1'!$B12:$B21,'Résultat équipe'!G1)=1,VLOOKUP(G1,'DB L1'!$B12:$O21,12,FALSE),VLOOKUP('Résultat équipe'!G1,'DB L1'!$C12:$P21,12,FALSE))</f>
        <v>non</v>
      </c>
      <c r="H3" s="4" t="str">
        <f>IF(COUNTIF('DB L1'!$B12:$B21,'Résultat équipe'!H1)=1,VLOOKUP(H1,'DB L1'!$B12:$O21,12,FALSE),VLOOKUP('Résultat équipe'!H1,'DB L1'!$C12:$P21,12,FALSE))</f>
        <v>oui</v>
      </c>
      <c r="I3" s="4" t="str">
        <f>IF(COUNTIF('DB L1'!$B12:$B21,'Résultat équipe'!I1)=1,VLOOKUP(I1,'DB L1'!$B12:$O21,12,FALSE),VLOOKUP('Résultat équipe'!I1,'DB L1'!$C12:$P21,12,FALSE))</f>
        <v>non</v>
      </c>
      <c r="J3" s="4" t="str">
        <f>IF(COUNTIF('DB L1'!$B12:$B21,'Résultat équipe'!J1)=1,VLOOKUP(J1,'DB L1'!$B12:$O21,12,FALSE),VLOOKUP('Résultat équipe'!J1,'DB L1'!$C12:$P21,12,FALSE))</f>
        <v>non</v>
      </c>
      <c r="K3" s="4" t="str">
        <f>IF(COUNTIF('DB L1'!$B12:$B21,'Résultat équipe'!K1)=1,VLOOKUP(K1,'DB L1'!$B12:$O21,12,FALSE),VLOOKUP('Résultat équipe'!K1,'DB L1'!$C12:$P21,12,FALSE))</f>
        <v>oui</v>
      </c>
      <c r="L3" s="4" t="str">
        <f>IF(COUNTIF('DB L1'!$B12:$B21,'Résultat équipe'!L1)=1,VLOOKUP(L1,'DB L1'!$B12:$O21,12,FALSE),VLOOKUP('Résultat équipe'!L1,'DB L1'!$C12:$P21,12,FALSE))</f>
        <v>non</v>
      </c>
      <c r="M3" s="4" t="str">
        <f>IF(COUNTIF('DB L1'!$B12:$B21,'Résultat équipe'!M1)=1,VLOOKUP(M1,'DB L1'!$B12:$O21,12,FALSE),VLOOKUP('Résultat équipe'!M1,'DB L1'!$C12:$P21,12,FALSE))</f>
        <v>non</v>
      </c>
      <c r="N3" s="4" t="str">
        <f>IF(COUNTIF('DB L1'!$B12:$B21,'Résultat équipe'!N1)=1,VLOOKUP(N1,'DB L1'!$B12:$O21,12,FALSE),VLOOKUP('Résultat équipe'!N1,'DB L1'!$C12:$P21,12,FALSE))</f>
        <v>non</v>
      </c>
      <c r="O3" s="4" t="str">
        <f>IF(COUNTIF('DB L1'!$B12:$B21,'Résultat équipe'!O1)=1,VLOOKUP(O1,'DB L1'!$B12:$O21,12,FALSE),VLOOKUP('Résultat équipe'!O1,'DB L1'!$C12:$P21,12,FALSE))</f>
        <v>non</v>
      </c>
      <c r="P3" s="4" t="str">
        <f>IF(COUNTIF('DB L1'!$B12:$B21,'Résultat équipe'!P1)=1,VLOOKUP(P1,'DB L1'!$B12:$O21,12,FALSE),VLOOKUP('Résultat équipe'!P1,'DB L1'!$C12:$P21,12,FALSE))</f>
        <v>non</v>
      </c>
      <c r="Q3" s="4" t="str">
        <f>IF(COUNTIF('DB L1'!$B12:$B21,'Résultat équipe'!Q1)=1,VLOOKUP(Q1,'DB L1'!$B12:$O21,12,FALSE),VLOOKUP('Résultat équipe'!Q1,'DB L1'!$C12:$P21,12,FALSE))</f>
        <v>oui</v>
      </c>
      <c r="R3" s="4" t="str">
        <f>IF(COUNTIF('DB L1'!$B12:$B21,'Résultat équipe'!R1)=1,VLOOKUP(R1,'DB L1'!$B12:$O21,12,FALSE),VLOOKUP('Résultat équipe'!R1,'DB L1'!$C12:$P21,12,FALSE))</f>
        <v>oui</v>
      </c>
      <c r="S3" s="4" t="str">
        <f>IF(COUNTIF('DB L1'!$B12:$B21,'Résultat équipe'!S1)=1,VLOOKUP(S1,'DB L1'!$B12:$O21,12,FALSE),VLOOKUP('Résultat équipe'!S1,'DB L1'!$C12:$P21,12,FALSE))</f>
        <v>non</v>
      </c>
      <c r="T3" s="4" t="str">
        <f>IF(COUNTIF('DB L1'!$B12:$B21,'Résultat équipe'!T1)=1,VLOOKUP(T1,'DB L1'!$B12:$O21,12,FALSE),VLOOKUP('Résultat équipe'!T1,'DB L1'!$C12:$P21,12,FALSE))</f>
        <v>non</v>
      </c>
      <c r="U3" s="4" t="str">
        <f>IF(COUNTIF('DB L1'!$B12:$B21,'Résultat équipe'!U1)=1,VLOOKUP(U1,'DB L1'!$B12:$O21,12,FALSE),VLOOKUP('Résultat équipe'!U1,'DB L1'!$C12:$P21,12,FALSE))</f>
        <v>non</v>
      </c>
      <c r="W3" s="12">
        <v>2</v>
      </c>
      <c r="X3" s="15">
        <f>IF(B3="non",0,X2+1)</f>
        <v>0</v>
      </c>
      <c r="Y3" s="15">
        <f t="shared" ref="Y3:AQ10" si="4">IF(C3="non",0,Y2+1)</f>
        <v>0</v>
      </c>
      <c r="Z3" s="15">
        <f t="shared" si="4"/>
        <v>0</v>
      </c>
      <c r="AA3" s="15">
        <f t="shared" si="4"/>
        <v>0</v>
      </c>
      <c r="AB3" s="15">
        <f t="shared" si="4"/>
        <v>1</v>
      </c>
      <c r="AC3" s="15">
        <f t="shared" si="4"/>
        <v>0</v>
      </c>
      <c r="AD3" s="15">
        <f t="shared" si="4"/>
        <v>1</v>
      </c>
      <c r="AE3" s="15">
        <f t="shared" si="4"/>
        <v>0</v>
      </c>
      <c r="AF3" s="15">
        <f t="shared" si="4"/>
        <v>0</v>
      </c>
      <c r="AG3" s="15">
        <f t="shared" si="4"/>
        <v>1</v>
      </c>
      <c r="AH3" s="15">
        <f t="shared" si="4"/>
        <v>0</v>
      </c>
      <c r="AI3" s="15">
        <f t="shared" si="4"/>
        <v>0</v>
      </c>
      <c r="AJ3" s="15">
        <f t="shared" si="4"/>
        <v>0</v>
      </c>
      <c r="AK3" s="15">
        <f t="shared" si="4"/>
        <v>0</v>
      </c>
      <c r="AL3" s="15">
        <f t="shared" si="4"/>
        <v>0</v>
      </c>
      <c r="AM3" s="15">
        <f t="shared" si="4"/>
        <v>2</v>
      </c>
      <c r="AN3" s="15">
        <f t="shared" si="4"/>
        <v>1</v>
      </c>
      <c r="AO3" s="15">
        <f t="shared" si="4"/>
        <v>0</v>
      </c>
      <c r="AP3" s="15">
        <f t="shared" si="4"/>
        <v>0</v>
      </c>
      <c r="AQ3" s="15">
        <f t="shared" si="4"/>
        <v>0</v>
      </c>
      <c r="AS3" s="12">
        <v>2</v>
      </c>
      <c r="AT3" s="4" t="str">
        <f t="shared" ref="AT3:AT10" si="5">CONCATENATE(X3,B3)</f>
        <v>0non</v>
      </c>
      <c r="AU3" s="4" t="str">
        <f t="shared" si="1"/>
        <v>0non</v>
      </c>
      <c r="AV3" s="4" t="str">
        <f t="shared" si="1"/>
        <v>0non</v>
      </c>
      <c r="AW3" s="4" t="str">
        <f t="shared" si="1"/>
        <v>0non</v>
      </c>
      <c r="AX3" s="4" t="str">
        <f t="shared" si="1"/>
        <v>1oui</v>
      </c>
      <c r="AY3" s="4" t="str">
        <f t="shared" si="1"/>
        <v>0non</v>
      </c>
      <c r="AZ3" s="4" t="str">
        <f t="shared" si="1"/>
        <v>1oui</v>
      </c>
      <c r="BA3" s="4" t="str">
        <f t="shared" si="1"/>
        <v>0non</v>
      </c>
      <c r="BB3" s="4" t="str">
        <f t="shared" si="1"/>
        <v>0non</v>
      </c>
      <c r="BC3" s="4" t="str">
        <f t="shared" si="1"/>
        <v>1oui</v>
      </c>
      <c r="BD3" s="4" t="str">
        <f t="shared" si="1"/>
        <v>0non</v>
      </c>
      <c r="BE3" s="4" t="str">
        <f t="shared" si="1"/>
        <v>0non</v>
      </c>
      <c r="BF3" s="4" t="str">
        <f t="shared" si="1"/>
        <v>0non</v>
      </c>
      <c r="BG3" s="4" t="str">
        <f t="shared" si="1"/>
        <v>0non</v>
      </c>
      <c r="BH3" s="4" t="str">
        <f t="shared" si="1"/>
        <v>0non</v>
      </c>
      <c r="BI3" s="4" t="str">
        <f t="shared" si="1"/>
        <v>2oui</v>
      </c>
      <c r="BJ3" s="4" t="str">
        <f t="shared" si="1"/>
        <v>1oui</v>
      </c>
      <c r="BK3" s="4" t="str">
        <f t="shared" si="2"/>
        <v>0non</v>
      </c>
      <c r="BL3" s="4" t="str">
        <f t="shared" si="2"/>
        <v>0non</v>
      </c>
      <c r="BM3" s="4" t="str">
        <f t="shared" si="2"/>
        <v>0non</v>
      </c>
    </row>
    <row r="4" spans="1:88">
      <c r="A4" s="1">
        <v>3</v>
      </c>
      <c r="B4" s="4" t="str">
        <f>IF(COUNTIF('DB L1'!$B22:$B31,'Résultat équipe'!B$1)=1,VLOOKUP(B$1,'DB L1'!$B22:$O31,12,FALSE),VLOOKUP('Résultat équipe'!B$1,'DB L1'!$C22:$P31,12,FALSE))</f>
        <v>non</v>
      </c>
      <c r="C4" s="4" t="str">
        <f>IF(COUNTIF('DB L1'!$B22:$B31,'Résultat équipe'!C$1)=1,VLOOKUP(C$1,'DB L1'!$B22:$O31,12,FALSE),VLOOKUP('Résultat équipe'!C$1,'DB L1'!$C22:$P31,12,FALSE))</f>
        <v>non</v>
      </c>
      <c r="D4" s="4" t="str">
        <f>IF(COUNTIF('DB L1'!$B22:$B31,'Résultat équipe'!D$1)=1,VLOOKUP(D$1,'DB L1'!$B22:$O31,12,FALSE),VLOOKUP('Résultat équipe'!D$1,'DB L1'!$C22:$P31,12,FALSE))</f>
        <v>non</v>
      </c>
      <c r="E4" s="4" t="str">
        <f>IF(COUNTIF('DB L1'!$B22:$B31,'Résultat équipe'!E$1)=1,VLOOKUP(E$1,'DB L1'!$B22:$O31,12,FALSE),VLOOKUP('Résultat équipe'!E$1,'DB L1'!$C22:$P31,12,FALSE))</f>
        <v>non</v>
      </c>
      <c r="F4" s="4" t="str">
        <f>IF(COUNTIF('DB L1'!$B22:$B31,'Résultat équipe'!F$1)=1,VLOOKUP(F$1,'DB L1'!$B22:$O31,12,FALSE),VLOOKUP('Résultat équipe'!F$1,'DB L1'!$C22:$P31,12,FALSE))</f>
        <v>oui</v>
      </c>
      <c r="G4" s="4" t="str">
        <f>IF(COUNTIF('DB L1'!$B22:$B31,'Résultat équipe'!G$1)=1,VLOOKUP(G$1,'DB L1'!$B22:$O31,12,FALSE),VLOOKUP('Résultat équipe'!G$1,'DB L1'!$C22:$P31,12,FALSE))</f>
        <v>non</v>
      </c>
      <c r="H4" s="4" t="str">
        <f>IF(COUNTIF('DB L1'!$B22:$B31,'Résultat équipe'!H$1)=1,VLOOKUP(H$1,'DB L1'!$B22:$O31,12,FALSE),VLOOKUP('Résultat équipe'!H$1,'DB L1'!$C22:$P31,12,FALSE))</f>
        <v>oui</v>
      </c>
      <c r="I4" s="4" t="str">
        <f>IF(COUNTIF('DB L1'!$B22:$B31,'Résultat équipe'!I$1)=1,VLOOKUP(I$1,'DB L1'!$B22:$O31,12,FALSE),VLOOKUP('Résultat équipe'!I$1,'DB L1'!$C22:$P31,12,FALSE))</f>
        <v>oui</v>
      </c>
      <c r="J4" s="4" t="str">
        <f>IF(COUNTIF('DB L1'!$B22:$B31,'Résultat équipe'!J$1)=1,VLOOKUP(J$1,'DB L1'!$B22:$O31,12,FALSE),VLOOKUP('Résultat équipe'!J$1,'DB L1'!$C22:$P31,12,FALSE))</f>
        <v>non</v>
      </c>
      <c r="K4" s="4" t="str">
        <f>IF(COUNTIF('DB L1'!$B22:$B31,'Résultat équipe'!K$1)=1,VLOOKUP(K$1,'DB L1'!$B22:$O31,12,FALSE),VLOOKUP('Résultat équipe'!K$1,'DB L1'!$C22:$P31,12,FALSE))</f>
        <v>non</v>
      </c>
      <c r="L4" s="4" t="str">
        <f>IF(COUNTIF('DB L1'!$B22:$B31,'Résultat équipe'!L$1)=1,VLOOKUP(L$1,'DB L1'!$B22:$O31,12,FALSE),VLOOKUP('Résultat équipe'!L$1,'DB L1'!$C22:$P31,12,FALSE))</f>
        <v>oui</v>
      </c>
      <c r="M4" s="4" t="str">
        <f>IF(COUNTIF('DB L1'!$B22:$B31,'Résultat équipe'!M$1)=1,VLOOKUP(M$1,'DB L1'!$B22:$O31,12,FALSE),VLOOKUP('Résultat équipe'!M$1,'DB L1'!$C22:$P31,12,FALSE))</f>
        <v>non</v>
      </c>
      <c r="N4" s="4" t="str">
        <f>IF(COUNTIF('DB L1'!$B22:$B31,'Résultat équipe'!N$1)=1,VLOOKUP(N$1,'DB L1'!$B22:$O31,12,FALSE),VLOOKUP('Résultat équipe'!N$1,'DB L1'!$C22:$P31,12,FALSE))</f>
        <v>non</v>
      </c>
      <c r="O4" s="4" t="str">
        <f>IF(COUNTIF('DB L1'!$B22:$B31,'Résultat équipe'!O$1)=1,VLOOKUP(O$1,'DB L1'!$B22:$O31,12,FALSE),VLOOKUP('Résultat équipe'!O$1,'DB L1'!$C22:$P31,12,FALSE))</f>
        <v>non</v>
      </c>
      <c r="P4" s="4" t="str">
        <f>IF(COUNTIF('DB L1'!$B22:$B31,'Résultat équipe'!P$1)=1,VLOOKUP(P$1,'DB L1'!$B22:$O31,12,FALSE),VLOOKUP('Résultat équipe'!P$1,'DB L1'!$C22:$P31,12,FALSE))</f>
        <v>non</v>
      </c>
      <c r="Q4" s="4" t="str">
        <f>IF(COUNTIF('DB L1'!$B22:$B31,'Résultat équipe'!Q$1)=1,VLOOKUP(Q$1,'DB L1'!$B22:$O31,12,FALSE),VLOOKUP('Résultat équipe'!Q$1,'DB L1'!$C22:$P31,12,FALSE))</f>
        <v>non</v>
      </c>
      <c r="R4" s="4" t="str">
        <f>IF(COUNTIF('DB L1'!$B22:$B31,'Résultat équipe'!R$1)=1,VLOOKUP(R$1,'DB L1'!$B22:$O31,12,FALSE),VLOOKUP('Résultat équipe'!R$1,'DB L1'!$C22:$P31,12,FALSE))</f>
        <v>non</v>
      </c>
      <c r="S4" s="4" t="str">
        <f>IF(COUNTIF('DB L1'!$B22:$B31,'Résultat équipe'!S$1)=1,VLOOKUP(S$1,'DB L1'!$B22:$O31,12,FALSE),VLOOKUP('Résultat équipe'!S$1,'DB L1'!$C22:$P31,12,FALSE))</f>
        <v>oui</v>
      </c>
      <c r="T4" s="4" t="str">
        <f>IF(COUNTIF('DB L1'!$B22:$B31,'Résultat équipe'!T$1)=1,VLOOKUP(T$1,'DB L1'!$B22:$O31,12,FALSE),VLOOKUP('Résultat équipe'!T$1,'DB L1'!$C22:$P31,12,FALSE))</f>
        <v>non</v>
      </c>
      <c r="U4" s="4" t="str">
        <f>IF(COUNTIF('DB L1'!$B22:$B31,'Résultat équipe'!U$1)=1,VLOOKUP(U$1,'DB L1'!$B22:$O31,12,FALSE),VLOOKUP('Résultat équipe'!U$1,'DB L1'!$C22:$P31,12,FALSE))</f>
        <v>oui</v>
      </c>
      <c r="W4" s="12">
        <v>3</v>
      </c>
      <c r="X4" s="15">
        <f t="shared" ref="X4:X10" si="6">IF(B4="non",0,X3+1)</f>
        <v>0</v>
      </c>
      <c r="Y4" s="15">
        <f t="shared" si="4"/>
        <v>0</v>
      </c>
      <c r="Z4" s="15">
        <f t="shared" si="4"/>
        <v>0</v>
      </c>
      <c r="AA4" s="15">
        <f t="shared" si="4"/>
        <v>0</v>
      </c>
      <c r="AB4" s="15">
        <f t="shared" si="4"/>
        <v>2</v>
      </c>
      <c r="AC4" s="15">
        <f t="shared" si="4"/>
        <v>0</v>
      </c>
      <c r="AD4" s="15">
        <f t="shared" si="4"/>
        <v>2</v>
      </c>
      <c r="AE4" s="15">
        <f t="shared" si="4"/>
        <v>1</v>
      </c>
      <c r="AF4" s="15">
        <f t="shared" si="4"/>
        <v>0</v>
      </c>
      <c r="AG4" s="15">
        <f t="shared" si="4"/>
        <v>0</v>
      </c>
      <c r="AH4" s="15">
        <f t="shared" si="4"/>
        <v>1</v>
      </c>
      <c r="AI4" s="15">
        <f t="shared" si="4"/>
        <v>0</v>
      </c>
      <c r="AJ4" s="15">
        <f t="shared" si="4"/>
        <v>0</v>
      </c>
      <c r="AK4" s="15">
        <f t="shared" si="4"/>
        <v>0</v>
      </c>
      <c r="AL4" s="15">
        <f t="shared" si="4"/>
        <v>0</v>
      </c>
      <c r="AM4" s="15">
        <f t="shared" si="4"/>
        <v>0</v>
      </c>
      <c r="AN4" s="15">
        <f t="shared" si="4"/>
        <v>0</v>
      </c>
      <c r="AO4" s="15">
        <f t="shared" si="4"/>
        <v>1</v>
      </c>
      <c r="AP4" s="15">
        <f t="shared" si="4"/>
        <v>0</v>
      </c>
      <c r="AQ4" s="15">
        <f t="shared" si="4"/>
        <v>1</v>
      </c>
      <c r="AS4" s="12">
        <v>3</v>
      </c>
      <c r="AT4" s="4" t="str">
        <f t="shared" si="5"/>
        <v>0non</v>
      </c>
      <c r="AU4" s="4" t="str">
        <f t="shared" si="1"/>
        <v>0non</v>
      </c>
      <c r="AV4" s="4" t="str">
        <f t="shared" si="1"/>
        <v>0non</v>
      </c>
      <c r="AW4" s="4" t="str">
        <f t="shared" si="1"/>
        <v>0non</v>
      </c>
      <c r="AX4" s="4" t="str">
        <f t="shared" si="1"/>
        <v>2oui</v>
      </c>
      <c r="AY4" s="4" t="str">
        <f t="shared" si="1"/>
        <v>0non</v>
      </c>
      <c r="AZ4" s="4" t="str">
        <f t="shared" si="1"/>
        <v>2oui</v>
      </c>
      <c r="BA4" s="4" t="str">
        <f t="shared" si="1"/>
        <v>1oui</v>
      </c>
      <c r="BB4" s="4" t="str">
        <f t="shared" si="1"/>
        <v>0non</v>
      </c>
      <c r="BC4" s="4" t="str">
        <f t="shared" si="1"/>
        <v>0non</v>
      </c>
      <c r="BD4" s="4" t="str">
        <f t="shared" si="1"/>
        <v>1oui</v>
      </c>
      <c r="BE4" s="4" t="str">
        <f t="shared" si="1"/>
        <v>0non</v>
      </c>
      <c r="BF4" s="4" t="str">
        <f t="shared" si="1"/>
        <v>0non</v>
      </c>
      <c r="BG4" s="4" t="str">
        <f t="shared" si="1"/>
        <v>0non</v>
      </c>
      <c r="BH4" s="4" t="str">
        <f t="shared" si="1"/>
        <v>0non</v>
      </c>
      <c r="BI4" s="4" t="str">
        <f t="shared" si="1"/>
        <v>0non</v>
      </c>
      <c r="BJ4" s="4" t="str">
        <f t="shared" si="1"/>
        <v>0non</v>
      </c>
      <c r="BK4" s="4" t="str">
        <f t="shared" si="2"/>
        <v>1oui</v>
      </c>
      <c r="BL4" s="4" t="str">
        <f t="shared" si="2"/>
        <v>0non</v>
      </c>
      <c r="BM4" s="4" t="str">
        <f t="shared" si="2"/>
        <v>1oui</v>
      </c>
    </row>
    <row r="5" spans="1:88">
      <c r="A5" s="1">
        <v>4</v>
      </c>
      <c r="B5" s="4" t="str">
        <f>IF(COUNTIF('DB L1'!$B32:$B41,'Résultat équipe'!B$1)=1,VLOOKUP(B$1,'DB L1'!$B32:$O41,12,FALSE),VLOOKUP('Résultat équipe'!B$1,'DB L1'!$C32:$P41,12,FALSE))</f>
        <v>oui</v>
      </c>
      <c r="C5" s="4" t="str">
        <f>IF(COUNTIF('DB L1'!$B32:$B41,'Résultat équipe'!C$1)=1,VLOOKUP(C$1,'DB L1'!$B32:$O41,12,FALSE),VLOOKUP('Résultat équipe'!C$1,'DB L1'!$C32:$P41,12,FALSE))</f>
        <v>oui</v>
      </c>
      <c r="D5" s="4" t="str">
        <f>IF(COUNTIF('DB L1'!$B32:$B41,'Résultat équipe'!D$1)=1,VLOOKUP(D$1,'DB L1'!$B32:$O41,12,FALSE),VLOOKUP('Résultat équipe'!D$1,'DB L1'!$C32:$P41,12,FALSE))</f>
        <v>non</v>
      </c>
      <c r="E5" s="4" t="str">
        <f>IF(COUNTIF('DB L1'!$B32:$B41,'Résultat équipe'!E$1)=1,VLOOKUP(E$1,'DB L1'!$B32:$O41,12,FALSE),VLOOKUP('Résultat équipe'!E$1,'DB L1'!$C32:$P41,12,FALSE))</f>
        <v>oui</v>
      </c>
      <c r="F5" s="4" t="str">
        <f>IF(COUNTIF('DB L1'!$B32:$B41,'Résultat équipe'!F$1)=1,VLOOKUP(F$1,'DB L1'!$B32:$O41,12,FALSE),VLOOKUP('Résultat équipe'!F$1,'DB L1'!$C32:$P41,12,FALSE))</f>
        <v>non</v>
      </c>
      <c r="G5" s="4" t="str">
        <f>IF(COUNTIF('DB L1'!$B32:$B41,'Résultat équipe'!G$1)=1,VLOOKUP(G$1,'DB L1'!$B32:$O41,12,FALSE),VLOOKUP('Résultat équipe'!G$1,'DB L1'!$C32:$P41,12,FALSE))</f>
        <v>non</v>
      </c>
      <c r="H5" s="4" t="str">
        <f>IF(COUNTIF('DB L1'!$B32:$B41,'Résultat équipe'!H$1)=1,VLOOKUP(H$1,'DB L1'!$B32:$O41,12,FALSE),VLOOKUP('Résultat équipe'!H$1,'DB L1'!$C32:$P41,12,FALSE))</f>
        <v>non</v>
      </c>
      <c r="I5" s="4" t="str">
        <f>IF(COUNTIF('DB L1'!$B32:$B41,'Résultat équipe'!I$1)=1,VLOOKUP(I$1,'DB L1'!$B32:$O41,12,FALSE),VLOOKUP('Résultat équipe'!I$1,'DB L1'!$C32:$P41,12,FALSE))</f>
        <v>non</v>
      </c>
      <c r="J5" s="4" t="str">
        <f>IF(COUNTIF('DB L1'!$B32:$B41,'Résultat équipe'!J$1)=1,VLOOKUP(J$1,'DB L1'!$B32:$O41,12,FALSE),VLOOKUP('Résultat équipe'!J$1,'DB L1'!$C32:$P41,12,FALSE))</f>
        <v>non</v>
      </c>
      <c r="K5" s="4" t="str">
        <f>IF(COUNTIF('DB L1'!$B32:$B41,'Résultat équipe'!K$1)=1,VLOOKUP(K$1,'DB L1'!$B32:$O41,12,FALSE),VLOOKUP('Résultat équipe'!K$1,'DB L1'!$C32:$P41,12,FALSE))</f>
        <v>non</v>
      </c>
      <c r="L5" s="4" t="str">
        <f>IF(COUNTIF('DB L1'!$B32:$B41,'Résultat équipe'!L$1)=1,VLOOKUP(L$1,'DB L1'!$B32:$O41,12,FALSE),VLOOKUP('Résultat équipe'!L$1,'DB L1'!$C32:$P41,12,FALSE))</f>
        <v>oui</v>
      </c>
      <c r="M5" s="4" t="str">
        <f>IF(COUNTIF('DB L1'!$B32:$B41,'Résultat équipe'!M$1)=1,VLOOKUP(M$1,'DB L1'!$B32:$O41,12,FALSE),VLOOKUP('Résultat équipe'!M$1,'DB L1'!$C32:$P41,12,FALSE))</f>
        <v>non</v>
      </c>
      <c r="N5" s="4" t="str">
        <f>IF(COUNTIF('DB L1'!$B32:$B41,'Résultat équipe'!N$1)=1,VLOOKUP(N$1,'DB L1'!$B32:$O41,12,FALSE),VLOOKUP('Résultat équipe'!N$1,'DB L1'!$C32:$P41,12,FALSE))</f>
        <v>oui</v>
      </c>
      <c r="O5" s="4" t="str">
        <f>IF(COUNTIF('DB L1'!$B32:$B41,'Résultat équipe'!O$1)=1,VLOOKUP(O$1,'DB L1'!$B32:$O41,12,FALSE),VLOOKUP('Résultat équipe'!O$1,'DB L1'!$C32:$P41,12,FALSE))</f>
        <v>non</v>
      </c>
      <c r="P5" s="4" t="str">
        <f>IF(COUNTIF('DB L1'!$B32:$B41,'Résultat équipe'!P$1)=1,VLOOKUP(P$1,'DB L1'!$B32:$O41,12,FALSE),VLOOKUP('Résultat équipe'!P$1,'DB L1'!$C32:$P41,12,FALSE))</f>
        <v>non</v>
      </c>
      <c r="Q5" s="4" t="str">
        <f>IF(COUNTIF('DB L1'!$B32:$B41,'Résultat équipe'!Q$1)=1,VLOOKUP(Q$1,'DB L1'!$B32:$O41,12,FALSE),VLOOKUP('Résultat équipe'!Q$1,'DB L1'!$C32:$P41,12,FALSE))</f>
        <v>non</v>
      </c>
      <c r="R5" s="4" t="str">
        <f>IF(COUNTIF('DB L1'!$B32:$B41,'Résultat équipe'!R$1)=1,VLOOKUP(R$1,'DB L1'!$B32:$O41,12,FALSE),VLOOKUP('Résultat équipe'!R$1,'DB L1'!$C32:$P41,12,FALSE))</f>
        <v>oui</v>
      </c>
      <c r="S5" s="4" t="str">
        <f>IF(COUNTIF('DB L1'!$B32:$B41,'Résultat équipe'!S$1)=1,VLOOKUP(S$1,'DB L1'!$B32:$O41,12,FALSE),VLOOKUP('Résultat équipe'!S$1,'DB L1'!$C32:$P41,12,FALSE))</f>
        <v>oui</v>
      </c>
      <c r="T5" s="4" t="str">
        <f>IF(COUNTIF('DB L1'!$B32:$B41,'Résultat équipe'!T$1)=1,VLOOKUP(T$1,'DB L1'!$B32:$O41,12,FALSE),VLOOKUP('Résultat équipe'!T$1,'DB L1'!$C32:$P41,12,FALSE))</f>
        <v>non</v>
      </c>
      <c r="U5" s="4" t="str">
        <f>IF(COUNTIF('DB L1'!$B32:$B41,'Résultat équipe'!U$1)=1,VLOOKUP(U$1,'DB L1'!$B32:$O41,12,FALSE),VLOOKUP('Résultat équipe'!U$1,'DB L1'!$C32:$P41,12,FALSE))</f>
        <v>non</v>
      </c>
      <c r="W5" s="12">
        <v>4</v>
      </c>
      <c r="X5" s="15">
        <f t="shared" si="6"/>
        <v>1</v>
      </c>
      <c r="Y5" s="15">
        <f t="shared" si="4"/>
        <v>1</v>
      </c>
      <c r="Z5" s="15">
        <f t="shared" si="4"/>
        <v>0</v>
      </c>
      <c r="AA5" s="15">
        <f t="shared" si="4"/>
        <v>1</v>
      </c>
      <c r="AB5" s="15">
        <f t="shared" si="4"/>
        <v>0</v>
      </c>
      <c r="AC5" s="15">
        <f t="shared" si="4"/>
        <v>0</v>
      </c>
      <c r="AD5" s="15">
        <f t="shared" si="4"/>
        <v>0</v>
      </c>
      <c r="AE5" s="15">
        <f t="shared" si="4"/>
        <v>0</v>
      </c>
      <c r="AF5" s="15">
        <f t="shared" si="4"/>
        <v>0</v>
      </c>
      <c r="AG5" s="15">
        <f t="shared" si="4"/>
        <v>0</v>
      </c>
      <c r="AH5" s="15">
        <f t="shared" si="4"/>
        <v>2</v>
      </c>
      <c r="AI5" s="15">
        <f t="shared" si="4"/>
        <v>0</v>
      </c>
      <c r="AJ5" s="15">
        <f t="shared" si="4"/>
        <v>1</v>
      </c>
      <c r="AK5" s="15">
        <f t="shared" si="4"/>
        <v>0</v>
      </c>
      <c r="AL5" s="15">
        <f t="shared" si="4"/>
        <v>0</v>
      </c>
      <c r="AM5" s="15">
        <f t="shared" si="4"/>
        <v>0</v>
      </c>
      <c r="AN5" s="15">
        <f t="shared" si="4"/>
        <v>1</v>
      </c>
      <c r="AO5" s="15">
        <f t="shared" si="4"/>
        <v>2</v>
      </c>
      <c r="AP5" s="15">
        <f t="shared" si="4"/>
        <v>0</v>
      </c>
      <c r="AQ5" s="15">
        <f t="shared" si="4"/>
        <v>0</v>
      </c>
      <c r="AS5" s="12">
        <v>4</v>
      </c>
      <c r="AT5" s="4" t="str">
        <f t="shared" si="5"/>
        <v>1oui</v>
      </c>
      <c r="AU5" s="4" t="str">
        <f t="shared" si="1"/>
        <v>1oui</v>
      </c>
      <c r="AV5" s="4" t="str">
        <f t="shared" si="1"/>
        <v>0non</v>
      </c>
      <c r="AW5" s="4" t="str">
        <f t="shared" si="1"/>
        <v>1oui</v>
      </c>
      <c r="AX5" s="4" t="str">
        <f t="shared" si="1"/>
        <v>0non</v>
      </c>
      <c r="AY5" s="4" t="str">
        <f t="shared" si="1"/>
        <v>0non</v>
      </c>
      <c r="AZ5" s="4" t="str">
        <f t="shared" si="1"/>
        <v>0non</v>
      </c>
      <c r="BA5" s="4" t="str">
        <f t="shared" si="1"/>
        <v>0non</v>
      </c>
      <c r="BB5" s="4" t="str">
        <f t="shared" si="1"/>
        <v>0non</v>
      </c>
      <c r="BC5" s="4" t="str">
        <f t="shared" si="1"/>
        <v>0non</v>
      </c>
      <c r="BD5" s="4" t="str">
        <f t="shared" si="1"/>
        <v>2oui</v>
      </c>
      <c r="BE5" s="4" t="str">
        <f t="shared" si="1"/>
        <v>0non</v>
      </c>
      <c r="BF5" s="4" t="str">
        <f t="shared" si="1"/>
        <v>1oui</v>
      </c>
      <c r="BG5" s="4" t="str">
        <f t="shared" si="1"/>
        <v>0non</v>
      </c>
      <c r="BH5" s="4" t="str">
        <f t="shared" si="1"/>
        <v>0non</v>
      </c>
      <c r="BI5" s="4" t="str">
        <f t="shared" si="1"/>
        <v>0non</v>
      </c>
      <c r="BJ5" s="4" t="str">
        <f t="shared" si="1"/>
        <v>1oui</v>
      </c>
      <c r="BK5" s="4" t="str">
        <f t="shared" si="2"/>
        <v>2oui</v>
      </c>
      <c r="BL5" s="4" t="str">
        <f t="shared" si="2"/>
        <v>0non</v>
      </c>
      <c r="BM5" s="4" t="str">
        <f t="shared" si="2"/>
        <v>0non</v>
      </c>
    </row>
    <row r="6" spans="1:88">
      <c r="A6" s="1">
        <v>5</v>
      </c>
      <c r="B6" s="4" t="str">
        <f>IF(COUNTIF('DB L1'!$B42:$B51,'Résultat équipe'!B$1)=1,VLOOKUP(B$1,'DB L1'!$B42:$O51,12,FALSE),VLOOKUP('Résultat équipe'!B$1,'DB L1'!$C42:$P51,12,FALSE))</f>
        <v>non</v>
      </c>
      <c r="C6" s="4" t="str">
        <f>IF(COUNTIF('DB L1'!$B42:$B51,'Résultat équipe'!C$1)=1,VLOOKUP(C$1,'DB L1'!$B42:$O51,12,FALSE),VLOOKUP('Résultat équipe'!C$1,'DB L1'!$C42:$P51,12,FALSE))</f>
        <v>non</v>
      </c>
      <c r="D6" s="4" t="str">
        <f>IF(COUNTIF('DB L1'!$B42:$B51,'Résultat équipe'!D$1)=1,VLOOKUP(D$1,'DB L1'!$B42:$O51,12,FALSE),VLOOKUP('Résultat équipe'!D$1,'DB L1'!$C42:$P51,12,FALSE))</f>
        <v>non</v>
      </c>
      <c r="E6" s="4" t="str">
        <f>IF(COUNTIF('DB L1'!$B42:$B51,'Résultat équipe'!E$1)=1,VLOOKUP(E$1,'DB L1'!$B42:$O51,12,FALSE),VLOOKUP('Résultat équipe'!E$1,'DB L1'!$C42:$P51,12,FALSE))</f>
        <v>non</v>
      </c>
      <c r="F6" s="4" t="str">
        <f>IF(COUNTIF('DB L1'!$B42:$B51,'Résultat équipe'!F$1)=1,VLOOKUP(F$1,'DB L1'!$B42:$O51,12,FALSE),VLOOKUP('Résultat équipe'!F$1,'DB L1'!$C42:$P51,12,FALSE))</f>
        <v>non</v>
      </c>
      <c r="G6" s="4" t="str">
        <f>IF(COUNTIF('DB L1'!$B42:$B51,'Résultat équipe'!G$1)=1,VLOOKUP(G$1,'DB L1'!$B42:$O51,12,FALSE),VLOOKUP('Résultat équipe'!G$1,'DB L1'!$C42:$P51,12,FALSE))</f>
        <v>non</v>
      </c>
      <c r="H6" s="4" t="str">
        <f>IF(COUNTIF('DB L1'!$B42:$B51,'Résultat équipe'!H$1)=1,VLOOKUP(H$1,'DB L1'!$B42:$O51,12,FALSE),VLOOKUP('Résultat équipe'!H$1,'DB L1'!$C42:$P51,12,FALSE))</f>
        <v>non</v>
      </c>
      <c r="I6" s="4" t="str">
        <f>IF(COUNTIF('DB L1'!$B42:$B51,'Résultat équipe'!I$1)=1,VLOOKUP(I$1,'DB L1'!$B42:$O51,12,FALSE),VLOOKUP('Résultat équipe'!I$1,'DB L1'!$C42:$P51,12,FALSE))</f>
        <v>non</v>
      </c>
      <c r="J6" s="4" t="str">
        <f>IF(COUNTIF('DB L1'!$B42:$B51,'Résultat équipe'!J$1)=1,VLOOKUP(J$1,'DB L1'!$B42:$O51,12,FALSE),VLOOKUP('Résultat équipe'!J$1,'DB L1'!$C42:$P51,12,FALSE))</f>
        <v>oui</v>
      </c>
      <c r="K6" s="4" t="str">
        <f>IF(COUNTIF('DB L1'!$B42:$B51,'Résultat équipe'!K$1)=1,VLOOKUP(K$1,'DB L1'!$B42:$O51,12,FALSE),VLOOKUP('Résultat équipe'!K$1,'DB L1'!$C42:$P51,12,FALSE))</f>
        <v>non</v>
      </c>
      <c r="L6" s="4" t="str">
        <f>IF(COUNTIF('DB L1'!$B42:$B51,'Résultat équipe'!L$1)=1,VLOOKUP(L$1,'DB L1'!$B42:$O51,12,FALSE),VLOOKUP('Résultat équipe'!L$1,'DB L1'!$C42:$P51,12,FALSE))</f>
        <v>non</v>
      </c>
      <c r="M6" s="4" t="str">
        <f>IF(COUNTIF('DB L1'!$B42:$B51,'Résultat équipe'!M$1)=1,VLOOKUP(M$1,'DB L1'!$B42:$O51,12,FALSE),VLOOKUP('Résultat équipe'!M$1,'DB L1'!$C42:$P51,12,FALSE))</f>
        <v>oui</v>
      </c>
      <c r="N6" s="4" t="str">
        <f>IF(COUNTIF('DB L1'!$B42:$B51,'Résultat équipe'!N$1)=1,VLOOKUP(N$1,'DB L1'!$B42:$O51,12,FALSE),VLOOKUP('Résultat équipe'!N$1,'DB L1'!$C42:$P51,12,FALSE))</f>
        <v>non</v>
      </c>
      <c r="O6" s="4" t="str">
        <f>IF(COUNTIF('DB L1'!$B42:$B51,'Résultat équipe'!O$1)=1,VLOOKUP(O$1,'DB L1'!$B42:$O51,12,FALSE),VLOOKUP('Résultat équipe'!O$1,'DB L1'!$C42:$P51,12,FALSE))</f>
        <v>non</v>
      </c>
      <c r="P6" s="4" t="str">
        <f>IF(COUNTIF('DB L1'!$B42:$B51,'Résultat équipe'!P$1)=1,VLOOKUP(P$1,'DB L1'!$B42:$O51,12,FALSE),VLOOKUP('Résultat équipe'!P$1,'DB L1'!$C42:$P51,12,FALSE))</f>
        <v>oui</v>
      </c>
      <c r="Q6" s="4" t="str">
        <f>IF(COUNTIF('DB L1'!$B42:$B51,'Résultat équipe'!Q$1)=1,VLOOKUP(Q$1,'DB L1'!$B42:$O51,12,FALSE),VLOOKUP('Résultat équipe'!Q$1,'DB L1'!$C42:$P51,12,FALSE))</f>
        <v>oui</v>
      </c>
      <c r="R6" s="4" t="str">
        <f>IF(COUNTIF('DB L1'!$B42:$B51,'Résultat équipe'!R$1)=1,VLOOKUP(R$1,'DB L1'!$B42:$O51,12,FALSE),VLOOKUP('Résultat équipe'!R$1,'DB L1'!$C42:$P51,12,FALSE))</f>
        <v>non</v>
      </c>
      <c r="S6" s="4" t="str">
        <f>IF(COUNTIF('DB L1'!$B42:$B51,'Résultat équipe'!S$1)=1,VLOOKUP(S$1,'DB L1'!$B42:$O51,12,FALSE),VLOOKUP('Résultat équipe'!S$1,'DB L1'!$C42:$P51,12,FALSE))</f>
        <v>non</v>
      </c>
      <c r="T6" s="4" t="str">
        <f>IF(COUNTIF('DB L1'!$B42:$B51,'Résultat équipe'!T$1)=1,VLOOKUP(T$1,'DB L1'!$B42:$O51,12,FALSE),VLOOKUP('Résultat équipe'!T$1,'DB L1'!$C42:$P51,12,FALSE))</f>
        <v>non</v>
      </c>
      <c r="U6" s="4" t="str">
        <f>IF(COUNTIF('DB L1'!$B42:$B51,'Résultat équipe'!U$1)=1,VLOOKUP(U$1,'DB L1'!$B42:$O51,12,FALSE),VLOOKUP('Résultat équipe'!U$1,'DB L1'!$C42:$P51,12,FALSE))</f>
        <v>non</v>
      </c>
      <c r="W6" s="12">
        <v>5</v>
      </c>
      <c r="X6" s="15">
        <f t="shared" si="6"/>
        <v>0</v>
      </c>
      <c r="Y6" s="15">
        <f t="shared" si="4"/>
        <v>0</v>
      </c>
      <c r="Z6" s="15">
        <f t="shared" si="4"/>
        <v>0</v>
      </c>
      <c r="AA6" s="15">
        <f t="shared" si="4"/>
        <v>0</v>
      </c>
      <c r="AB6" s="15">
        <f t="shared" si="4"/>
        <v>0</v>
      </c>
      <c r="AC6" s="15">
        <f t="shared" si="4"/>
        <v>0</v>
      </c>
      <c r="AD6" s="15">
        <f t="shared" si="4"/>
        <v>0</v>
      </c>
      <c r="AE6" s="15">
        <f t="shared" si="4"/>
        <v>0</v>
      </c>
      <c r="AF6" s="15">
        <f t="shared" si="4"/>
        <v>1</v>
      </c>
      <c r="AG6" s="15">
        <f t="shared" si="4"/>
        <v>0</v>
      </c>
      <c r="AH6" s="15">
        <f t="shared" si="4"/>
        <v>0</v>
      </c>
      <c r="AI6" s="15">
        <f t="shared" si="4"/>
        <v>1</v>
      </c>
      <c r="AJ6" s="15">
        <f t="shared" si="4"/>
        <v>0</v>
      </c>
      <c r="AK6" s="15">
        <f t="shared" si="4"/>
        <v>0</v>
      </c>
      <c r="AL6" s="15">
        <f t="shared" si="4"/>
        <v>1</v>
      </c>
      <c r="AM6" s="15">
        <f t="shared" si="4"/>
        <v>1</v>
      </c>
      <c r="AN6" s="15">
        <f t="shared" si="4"/>
        <v>0</v>
      </c>
      <c r="AO6" s="15">
        <f t="shared" si="4"/>
        <v>0</v>
      </c>
      <c r="AP6" s="15">
        <f t="shared" si="4"/>
        <v>0</v>
      </c>
      <c r="AQ6" s="15">
        <f t="shared" si="4"/>
        <v>0</v>
      </c>
      <c r="AS6" s="12">
        <v>5</v>
      </c>
      <c r="AT6" s="4" t="str">
        <f t="shared" si="5"/>
        <v>0non</v>
      </c>
      <c r="AU6" s="4" t="str">
        <f t="shared" si="1"/>
        <v>0non</v>
      </c>
      <c r="AV6" s="4" t="str">
        <f t="shared" si="1"/>
        <v>0non</v>
      </c>
      <c r="AW6" s="4" t="str">
        <f t="shared" si="1"/>
        <v>0non</v>
      </c>
      <c r="AX6" s="4" t="str">
        <f t="shared" si="1"/>
        <v>0non</v>
      </c>
      <c r="AY6" s="4" t="str">
        <f t="shared" si="1"/>
        <v>0non</v>
      </c>
      <c r="AZ6" s="4" t="str">
        <f t="shared" si="1"/>
        <v>0non</v>
      </c>
      <c r="BA6" s="4" t="str">
        <f t="shared" si="1"/>
        <v>0non</v>
      </c>
      <c r="BB6" s="4" t="str">
        <f t="shared" si="1"/>
        <v>1oui</v>
      </c>
      <c r="BC6" s="4" t="str">
        <f t="shared" si="1"/>
        <v>0non</v>
      </c>
      <c r="BD6" s="4" t="str">
        <f t="shared" si="1"/>
        <v>0non</v>
      </c>
      <c r="BE6" s="4" t="str">
        <f t="shared" si="1"/>
        <v>1oui</v>
      </c>
      <c r="BF6" s="4" t="str">
        <f t="shared" si="1"/>
        <v>0non</v>
      </c>
      <c r="BG6" s="4" t="str">
        <f t="shared" si="1"/>
        <v>0non</v>
      </c>
      <c r="BH6" s="4" t="str">
        <f t="shared" si="1"/>
        <v>1oui</v>
      </c>
      <c r="BI6" s="4" t="str">
        <f t="shared" si="1"/>
        <v>1oui</v>
      </c>
      <c r="BJ6" s="4" t="str">
        <f t="shared" si="1"/>
        <v>0non</v>
      </c>
      <c r="BK6" s="4" t="str">
        <f t="shared" si="2"/>
        <v>0non</v>
      </c>
      <c r="BL6" s="4" t="str">
        <f t="shared" si="2"/>
        <v>0non</v>
      </c>
      <c r="BM6" s="4" t="str">
        <f t="shared" si="2"/>
        <v>0non</v>
      </c>
    </row>
    <row r="7" spans="1:88">
      <c r="A7" s="1">
        <v>6</v>
      </c>
      <c r="B7" s="4" t="str">
        <f>IF(COUNTIF('DB L1'!$B52:$B61,'Résultat équipe'!B$1)=1,VLOOKUP(B$1,'DB L1'!$B52:$O61,12,FALSE),VLOOKUP('Résultat équipe'!B$1,'DB L1'!$C52:$P61,12,FALSE))</f>
        <v>non</v>
      </c>
      <c r="C7" s="4" t="str">
        <f>IF(COUNTIF('DB L1'!$B52:$B61,'Résultat équipe'!C$1)=1,VLOOKUP(C$1,'DB L1'!$B52:$O61,12,FALSE),VLOOKUP('Résultat équipe'!C$1,'DB L1'!$C52:$P61,12,FALSE))</f>
        <v>oui</v>
      </c>
      <c r="D7" s="4" t="str">
        <f>IF(COUNTIF('DB L1'!$B52:$B61,'Résultat équipe'!D$1)=1,VLOOKUP(D$1,'DB L1'!$B52:$O61,12,FALSE),VLOOKUP('Résultat équipe'!D$1,'DB L1'!$C52:$P61,12,FALSE))</f>
        <v>non</v>
      </c>
      <c r="E7" s="4" t="str">
        <f>IF(COUNTIF('DB L1'!$B52:$B61,'Résultat équipe'!E$1)=1,VLOOKUP(E$1,'DB L1'!$B52:$O61,12,FALSE),VLOOKUP('Résultat équipe'!E$1,'DB L1'!$C52:$P61,12,FALSE))</f>
        <v>non</v>
      </c>
      <c r="F7" s="4" t="str">
        <f>IF(COUNTIF('DB L1'!$B52:$B61,'Résultat équipe'!F$1)=1,VLOOKUP(F$1,'DB L1'!$B52:$O61,12,FALSE),VLOOKUP('Résultat équipe'!F$1,'DB L1'!$C52:$P61,12,FALSE))</f>
        <v>oui</v>
      </c>
      <c r="G7" s="4" t="str">
        <f>IF(COUNTIF('DB L1'!$B52:$B61,'Résultat équipe'!G$1)=1,VLOOKUP(G$1,'DB L1'!$B52:$O61,12,FALSE),VLOOKUP('Résultat équipe'!G$1,'DB L1'!$C52:$P61,12,FALSE))</f>
        <v>non</v>
      </c>
      <c r="H7" s="4" t="str">
        <f>IF(COUNTIF('DB L1'!$B52:$B61,'Résultat équipe'!H$1)=1,VLOOKUP(H$1,'DB L1'!$B52:$O61,12,FALSE),VLOOKUP('Résultat équipe'!H$1,'DB L1'!$C52:$P61,12,FALSE))</f>
        <v>non</v>
      </c>
      <c r="I7" s="4" t="str">
        <f>IF(COUNTIF('DB L1'!$B52:$B61,'Résultat équipe'!I$1)=1,VLOOKUP(I$1,'DB L1'!$B52:$O61,12,FALSE),VLOOKUP('Résultat équipe'!I$1,'DB L1'!$C52:$P61,12,FALSE))</f>
        <v>non</v>
      </c>
      <c r="J7" s="4" t="str">
        <f>IF(COUNTIF('DB L1'!$B52:$B61,'Résultat équipe'!J$1)=1,VLOOKUP(J$1,'DB L1'!$B52:$O61,12,FALSE),VLOOKUP('Résultat équipe'!J$1,'DB L1'!$C52:$P61,12,FALSE))</f>
        <v>non</v>
      </c>
      <c r="K7" s="4" t="str">
        <f>IF(COUNTIF('DB L1'!$B52:$B61,'Résultat équipe'!K$1)=1,VLOOKUP(K$1,'DB L1'!$B52:$O61,12,FALSE),VLOOKUP('Résultat équipe'!K$1,'DB L1'!$C52:$P61,12,FALSE))</f>
        <v>non</v>
      </c>
      <c r="L7" s="4" t="str">
        <f>IF(COUNTIF('DB L1'!$B52:$B61,'Résultat équipe'!L$1)=1,VLOOKUP(L$1,'DB L1'!$B52:$O61,12,FALSE),VLOOKUP('Résultat équipe'!L$1,'DB L1'!$C52:$P61,12,FALSE))</f>
        <v>oui</v>
      </c>
      <c r="M7" s="4" t="str">
        <f>IF(COUNTIF('DB L1'!$B52:$B61,'Résultat équipe'!M$1)=1,VLOOKUP(M$1,'DB L1'!$B52:$O61,12,FALSE),VLOOKUP('Résultat équipe'!M$1,'DB L1'!$C52:$P61,12,FALSE))</f>
        <v>non</v>
      </c>
      <c r="N7" s="4" t="str">
        <f>IF(COUNTIF('DB L1'!$B52:$B61,'Résultat équipe'!N$1)=1,VLOOKUP(N$1,'DB L1'!$B52:$O61,12,FALSE),VLOOKUP('Résultat équipe'!N$1,'DB L1'!$C52:$P61,12,FALSE))</f>
        <v>non</v>
      </c>
      <c r="O7" s="4" t="str">
        <f>IF(COUNTIF('DB L1'!$B52:$B61,'Résultat équipe'!O$1)=1,VLOOKUP(O$1,'DB L1'!$B52:$O61,12,FALSE),VLOOKUP('Résultat équipe'!O$1,'DB L1'!$C52:$P61,12,FALSE))</f>
        <v>non</v>
      </c>
      <c r="P7" s="4" t="str">
        <f>IF(COUNTIF('DB L1'!$B52:$B61,'Résultat équipe'!P$1)=1,VLOOKUP(P$1,'DB L1'!$B52:$O61,12,FALSE),VLOOKUP('Résultat équipe'!P$1,'DB L1'!$C52:$P61,12,FALSE))</f>
        <v>non</v>
      </c>
      <c r="Q7" s="4" t="str">
        <f>IF(COUNTIF('DB L1'!$B52:$B61,'Résultat équipe'!Q$1)=1,VLOOKUP(Q$1,'DB L1'!$B52:$O61,12,FALSE),VLOOKUP('Résultat équipe'!Q$1,'DB L1'!$C52:$P61,12,FALSE))</f>
        <v>oui</v>
      </c>
      <c r="R7" s="4" t="str">
        <f>IF(COUNTIF('DB L1'!$B52:$B61,'Résultat équipe'!R$1)=1,VLOOKUP(R$1,'DB L1'!$B52:$O61,12,FALSE),VLOOKUP('Résultat équipe'!R$1,'DB L1'!$C52:$P61,12,FALSE))</f>
        <v>non</v>
      </c>
      <c r="S7" s="4" t="str">
        <f>IF(COUNTIF('DB L1'!$B52:$B61,'Résultat équipe'!S$1)=1,VLOOKUP(S$1,'DB L1'!$B52:$O61,12,FALSE),VLOOKUP('Résultat équipe'!S$1,'DB L1'!$C52:$P61,12,FALSE))</f>
        <v>non</v>
      </c>
      <c r="T7" s="4" t="str">
        <f>IF(COUNTIF('DB L1'!$B52:$B61,'Résultat équipe'!T$1)=1,VLOOKUP(T$1,'DB L1'!$B52:$O61,12,FALSE),VLOOKUP('Résultat équipe'!T$1,'DB L1'!$C52:$P61,12,FALSE))</f>
        <v>non</v>
      </c>
      <c r="U7" s="4" t="str">
        <f>IF(COUNTIF('DB L1'!$B52:$B61,'Résultat équipe'!U$1)=1,VLOOKUP(U$1,'DB L1'!$B52:$O61,12,FALSE),VLOOKUP('Résultat équipe'!U$1,'DB L1'!$C52:$P61,12,FALSE))</f>
        <v>oui</v>
      </c>
      <c r="W7" s="12">
        <v>6</v>
      </c>
      <c r="X7" s="15">
        <f t="shared" si="6"/>
        <v>0</v>
      </c>
      <c r="Y7" s="15">
        <f t="shared" si="4"/>
        <v>1</v>
      </c>
      <c r="Z7" s="15">
        <f t="shared" si="4"/>
        <v>0</v>
      </c>
      <c r="AA7" s="15">
        <f t="shared" si="4"/>
        <v>0</v>
      </c>
      <c r="AB7" s="15">
        <f t="shared" si="4"/>
        <v>1</v>
      </c>
      <c r="AC7" s="15">
        <f t="shared" si="4"/>
        <v>0</v>
      </c>
      <c r="AD7" s="15">
        <f t="shared" si="4"/>
        <v>0</v>
      </c>
      <c r="AE7" s="15">
        <f t="shared" si="4"/>
        <v>0</v>
      </c>
      <c r="AF7" s="15">
        <f t="shared" si="4"/>
        <v>0</v>
      </c>
      <c r="AG7" s="15">
        <f t="shared" si="4"/>
        <v>0</v>
      </c>
      <c r="AH7" s="15">
        <f t="shared" si="4"/>
        <v>1</v>
      </c>
      <c r="AI7" s="15">
        <f t="shared" si="4"/>
        <v>0</v>
      </c>
      <c r="AJ7" s="15">
        <f t="shared" si="4"/>
        <v>0</v>
      </c>
      <c r="AK7" s="15">
        <f t="shared" si="4"/>
        <v>0</v>
      </c>
      <c r="AL7" s="15">
        <f t="shared" si="4"/>
        <v>0</v>
      </c>
      <c r="AM7" s="15">
        <f t="shared" si="4"/>
        <v>2</v>
      </c>
      <c r="AN7" s="15">
        <f t="shared" si="4"/>
        <v>0</v>
      </c>
      <c r="AO7" s="15">
        <f t="shared" si="4"/>
        <v>0</v>
      </c>
      <c r="AP7" s="15">
        <f t="shared" si="4"/>
        <v>0</v>
      </c>
      <c r="AQ7" s="15">
        <f t="shared" si="4"/>
        <v>1</v>
      </c>
      <c r="AS7" s="12">
        <v>6</v>
      </c>
      <c r="AT7" s="4" t="str">
        <f t="shared" si="5"/>
        <v>0non</v>
      </c>
      <c r="AU7" s="4" t="str">
        <f t="shared" si="1"/>
        <v>1oui</v>
      </c>
      <c r="AV7" s="4" t="str">
        <f t="shared" si="1"/>
        <v>0non</v>
      </c>
      <c r="AW7" s="4" t="str">
        <f t="shared" si="1"/>
        <v>0non</v>
      </c>
      <c r="AX7" s="4" t="str">
        <f t="shared" si="1"/>
        <v>1oui</v>
      </c>
      <c r="AY7" s="4" t="str">
        <f t="shared" si="1"/>
        <v>0non</v>
      </c>
      <c r="AZ7" s="4" t="str">
        <f t="shared" si="1"/>
        <v>0non</v>
      </c>
      <c r="BA7" s="4" t="str">
        <f t="shared" si="1"/>
        <v>0non</v>
      </c>
      <c r="BB7" s="4" t="str">
        <f t="shared" si="1"/>
        <v>0non</v>
      </c>
      <c r="BC7" s="4" t="str">
        <f t="shared" si="1"/>
        <v>0non</v>
      </c>
      <c r="BD7" s="4" t="str">
        <f t="shared" si="1"/>
        <v>1oui</v>
      </c>
      <c r="BE7" s="4" t="str">
        <f t="shared" si="1"/>
        <v>0non</v>
      </c>
      <c r="BF7" s="4" t="str">
        <f t="shared" si="1"/>
        <v>0non</v>
      </c>
      <c r="BG7" s="4" t="str">
        <f t="shared" si="1"/>
        <v>0non</v>
      </c>
      <c r="BH7" s="4" t="str">
        <f t="shared" si="1"/>
        <v>0non</v>
      </c>
      <c r="BI7" s="4" t="str">
        <f t="shared" si="1"/>
        <v>2oui</v>
      </c>
      <c r="BJ7" s="4" t="str">
        <f t="shared" si="1"/>
        <v>0non</v>
      </c>
      <c r="BK7" s="4" t="str">
        <f t="shared" si="2"/>
        <v>0non</v>
      </c>
      <c r="BL7" s="4" t="str">
        <f t="shared" si="2"/>
        <v>0non</v>
      </c>
      <c r="BM7" s="4" t="str">
        <f t="shared" si="2"/>
        <v>1oui</v>
      </c>
    </row>
    <row r="8" spans="1:88">
      <c r="A8" s="1">
        <v>7</v>
      </c>
      <c r="B8" s="4" t="str">
        <f>IF(COUNTIF('DB L1'!$B62:$B71,'Résultat équipe'!B$1)=1,VLOOKUP(B$1,'DB L1'!$B62:$O71,12,FALSE),VLOOKUP('Résultat équipe'!B$1,'DB L1'!$C62:$P71,12,FALSE))</f>
        <v>non</v>
      </c>
      <c r="C8" s="4" t="str">
        <f>IF(COUNTIF('DB L1'!$B62:$B71,'Résultat équipe'!C$1)=1,VLOOKUP(C$1,'DB L1'!$B62:$O71,12,FALSE),VLOOKUP('Résultat équipe'!C$1,'DB L1'!$C62:$P71,12,FALSE))</f>
        <v>oui</v>
      </c>
      <c r="D8" s="4" t="str">
        <f>IF(COUNTIF('DB L1'!$B62:$B71,'Résultat équipe'!D$1)=1,VLOOKUP(D$1,'DB L1'!$B62:$O71,12,FALSE),VLOOKUP('Résultat équipe'!D$1,'DB L1'!$C62:$P71,12,FALSE))</f>
        <v>oui</v>
      </c>
      <c r="E8" s="4" t="str">
        <f>IF(COUNTIF('DB L1'!$B62:$B71,'Résultat équipe'!E$1)=1,VLOOKUP(E$1,'DB L1'!$B62:$O71,12,FALSE),VLOOKUP('Résultat équipe'!E$1,'DB L1'!$C62:$P71,12,FALSE))</f>
        <v>non</v>
      </c>
      <c r="F8" s="4" t="str">
        <f>IF(COUNTIF('DB L1'!$B62:$B71,'Résultat équipe'!F$1)=1,VLOOKUP(F$1,'DB L1'!$B62:$O71,12,FALSE),VLOOKUP('Résultat équipe'!F$1,'DB L1'!$C62:$P71,12,FALSE))</f>
        <v>non</v>
      </c>
      <c r="G8" s="4" t="str">
        <f>IF(COUNTIF('DB L1'!$B62:$B71,'Résultat équipe'!G$1)=1,VLOOKUP(G$1,'DB L1'!$B62:$O71,12,FALSE),VLOOKUP('Résultat équipe'!G$1,'DB L1'!$C62:$P71,12,FALSE))</f>
        <v>oui</v>
      </c>
      <c r="H8" s="4" t="str">
        <f>IF(COUNTIF('DB L1'!$B62:$B71,'Résultat équipe'!H$1)=1,VLOOKUP(H$1,'DB L1'!$B62:$O71,12,FALSE),VLOOKUP('Résultat équipe'!H$1,'DB L1'!$C62:$P71,12,FALSE))</f>
        <v>non</v>
      </c>
      <c r="I8" s="4" t="str">
        <f>IF(COUNTIF('DB L1'!$B62:$B71,'Résultat équipe'!I$1)=1,VLOOKUP(I$1,'DB L1'!$B62:$O71,12,FALSE),VLOOKUP('Résultat équipe'!I$1,'DB L1'!$C62:$P71,12,FALSE))</f>
        <v>oui</v>
      </c>
      <c r="J8" s="4" t="str">
        <f>IF(COUNTIF('DB L1'!$B62:$B71,'Résultat équipe'!J$1)=1,VLOOKUP(J$1,'DB L1'!$B62:$O71,12,FALSE),VLOOKUP('Résultat équipe'!J$1,'DB L1'!$C62:$P71,12,FALSE))</f>
        <v>non</v>
      </c>
      <c r="K8" s="4" t="str">
        <f>IF(COUNTIF('DB L1'!$B62:$B71,'Résultat équipe'!K$1)=1,VLOOKUP(K$1,'DB L1'!$B62:$O71,12,FALSE),VLOOKUP('Résultat équipe'!K$1,'DB L1'!$C62:$P71,12,FALSE))</f>
        <v>non</v>
      </c>
      <c r="L8" s="4" t="str">
        <f>IF(COUNTIF('DB L1'!$B62:$B71,'Résultat équipe'!L$1)=1,VLOOKUP(L$1,'DB L1'!$B62:$O71,12,FALSE),VLOOKUP('Résultat équipe'!L$1,'DB L1'!$C62:$P71,12,FALSE))</f>
        <v>non</v>
      </c>
      <c r="M8" s="4" t="str">
        <f>IF(COUNTIF('DB L1'!$B62:$B71,'Résultat équipe'!M$1)=1,VLOOKUP(M$1,'DB L1'!$B62:$O71,12,FALSE),VLOOKUP('Résultat équipe'!M$1,'DB L1'!$C62:$P71,12,FALSE))</f>
        <v>non</v>
      </c>
      <c r="N8" s="4" t="str">
        <f>IF(COUNTIF('DB L1'!$B62:$B71,'Résultat équipe'!N$1)=1,VLOOKUP(N$1,'DB L1'!$B62:$O71,12,FALSE),VLOOKUP('Résultat équipe'!N$1,'DB L1'!$C62:$P71,12,FALSE))</f>
        <v>non</v>
      </c>
      <c r="O8" s="4" t="str">
        <f>IF(COUNTIF('DB L1'!$B62:$B71,'Résultat équipe'!O$1)=1,VLOOKUP(O$1,'DB L1'!$B62:$O71,12,FALSE),VLOOKUP('Résultat équipe'!O$1,'DB L1'!$C62:$P71,12,FALSE))</f>
        <v>oui</v>
      </c>
      <c r="P8" s="4" t="str">
        <f>IF(COUNTIF('DB L1'!$B62:$B71,'Résultat équipe'!P$1)=1,VLOOKUP(P$1,'DB L1'!$B62:$O71,12,FALSE),VLOOKUP('Résultat équipe'!P$1,'DB L1'!$C62:$P71,12,FALSE))</f>
        <v>non</v>
      </c>
      <c r="Q8" s="4" t="str">
        <f>IF(COUNTIF('DB L1'!$B62:$B71,'Résultat équipe'!Q$1)=1,VLOOKUP(Q$1,'DB L1'!$B62:$O71,12,FALSE),VLOOKUP('Résultat équipe'!Q$1,'DB L1'!$C62:$P71,12,FALSE))</f>
        <v>non</v>
      </c>
      <c r="R8" s="4" t="str">
        <f>IF(COUNTIF('DB L1'!$B62:$B71,'Résultat équipe'!R$1)=1,VLOOKUP(R$1,'DB L1'!$B62:$O71,12,FALSE),VLOOKUP('Résultat équipe'!R$1,'DB L1'!$C62:$P71,12,FALSE))</f>
        <v>non</v>
      </c>
      <c r="S8" s="4" t="str">
        <f>IF(COUNTIF('DB L1'!$B62:$B71,'Résultat équipe'!S$1)=1,VLOOKUP(S$1,'DB L1'!$B62:$O71,12,FALSE),VLOOKUP('Résultat équipe'!S$1,'DB L1'!$C62:$P71,12,FALSE))</f>
        <v>non</v>
      </c>
      <c r="T8" s="4" t="str">
        <f>IF(COUNTIF('DB L1'!$B62:$B71,'Résultat équipe'!T$1)=1,VLOOKUP(T$1,'DB L1'!$B62:$O71,12,FALSE),VLOOKUP('Résultat équipe'!T$1,'DB L1'!$C62:$P71,12,FALSE))</f>
        <v>non</v>
      </c>
      <c r="U8" s="4" t="str">
        <f>IF(COUNTIF('DB L1'!$B62:$B71,'Résultat équipe'!U$1)=1,VLOOKUP(U$1,'DB L1'!$B62:$O71,12,FALSE),VLOOKUP('Résultat équipe'!U$1,'DB L1'!$C62:$P71,12,FALSE))</f>
        <v>non</v>
      </c>
      <c r="W8" s="12">
        <v>7</v>
      </c>
      <c r="X8" s="15">
        <f t="shared" si="6"/>
        <v>0</v>
      </c>
      <c r="Y8" s="15">
        <f t="shared" si="4"/>
        <v>2</v>
      </c>
      <c r="Z8" s="15">
        <f t="shared" si="4"/>
        <v>1</v>
      </c>
      <c r="AA8" s="15">
        <f t="shared" si="4"/>
        <v>0</v>
      </c>
      <c r="AB8" s="15">
        <f t="shared" si="4"/>
        <v>0</v>
      </c>
      <c r="AC8" s="15">
        <f t="shared" si="4"/>
        <v>1</v>
      </c>
      <c r="AD8" s="15">
        <f t="shared" si="4"/>
        <v>0</v>
      </c>
      <c r="AE8" s="15">
        <f t="shared" si="4"/>
        <v>1</v>
      </c>
      <c r="AF8" s="15">
        <f t="shared" si="4"/>
        <v>0</v>
      </c>
      <c r="AG8" s="15">
        <f t="shared" si="4"/>
        <v>0</v>
      </c>
      <c r="AH8" s="15">
        <f t="shared" si="4"/>
        <v>0</v>
      </c>
      <c r="AI8" s="15">
        <f t="shared" si="4"/>
        <v>0</v>
      </c>
      <c r="AJ8" s="15">
        <f t="shared" si="4"/>
        <v>0</v>
      </c>
      <c r="AK8" s="15">
        <f t="shared" si="4"/>
        <v>1</v>
      </c>
      <c r="AL8" s="15">
        <f t="shared" si="4"/>
        <v>0</v>
      </c>
      <c r="AM8" s="15">
        <f t="shared" si="4"/>
        <v>0</v>
      </c>
      <c r="AN8" s="15">
        <f t="shared" si="4"/>
        <v>0</v>
      </c>
      <c r="AO8" s="15">
        <f t="shared" si="4"/>
        <v>0</v>
      </c>
      <c r="AP8" s="15">
        <f t="shared" si="4"/>
        <v>0</v>
      </c>
      <c r="AQ8" s="15">
        <f t="shared" si="4"/>
        <v>0</v>
      </c>
      <c r="AS8" s="12">
        <v>7</v>
      </c>
      <c r="AT8" s="4" t="str">
        <f t="shared" si="5"/>
        <v>0non</v>
      </c>
      <c r="AU8" s="4" t="str">
        <f t="shared" si="1"/>
        <v>2oui</v>
      </c>
      <c r="AV8" s="4" t="str">
        <f t="shared" si="1"/>
        <v>1oui</v>
      </c>
      <c r="AW8" s="4" t="str">
        <f t="shared" si="1"/>
        <v>0non</v>
      </c>
      <c r="AX8" s="4" t="str">
        <f t="shared" si="1"/>
        <v>0non</v>
      </c>
      <c r="AY8" s="4" t="str">
        <f t="shared" si="1"/>
        <v>1oui</v>
      </c>
      <c r="AZ8" s="4" t="str">
        <f t="shared" si="1"/>
        <v>0non</v>
      </c>
      <c r="BA8" s="4" t="str">
        <f t="shared" si="1"/>
        <v>1oui</v>
      </c>
      <c r="BB8" s="4" t="str">
        <f t="shared" si="1"/>
        <v>0non</v>
      </c>
      <c r="BC8" s="4" t="str">
        <f t="shared" si="1"/>
        <v>0non</v>
      </c>
      <c r="BD8" s="4" t="str">
        <f t="shared" si="1"/>
        <v>0non</v>
      </c>
      <c r="BE8" s="4" t="str">
        <f t="shared" si="1"/>
        <v>0non</v>
      </c>
      <c r="BF8" s="4" t="str">
        <f t="shared" si="1"/>
        <v>0non</v>
      </c>
      <c r="BG8" s="4" t="str">
        <f t="shared" si="1"/>
        <v>1oui</v>
      </c>
      <c r="BH8" s="4" t="str">
        <f t="shared" si="1"/>
        <v>0non</v>
      </c>
      <c r="BI8" s="4" t="str">
        <f t="shared" si="1"/>
        <v>0non</v>
      </c>
      <c r="BJ8" s="4" t="str">
        <f t="shared" si="1"/>
        <v>0non</v>
      </c>
      <c r="BK8" s="4" t="str">
        <f t="shared" si="2"/>
        <v>0non</v>
      </c>
      <c r="BL8" s="4" t="str">
        <f t="shared" si="2"/>
        <v>0non</v>
      </c>
      <c r="BM8" s="4" t="str">
        <f t="shared" si="2"/>
        <v>0non</v>
      </c>
    </row>
    <row r="9" spans="1:88">
      <c r="A9" s="1">
        <v>8</v>
      </c>
      <c r="B9" s="4" t="str">
        <f>IF(COUNTIF('DB L1'!$B72:$B81,'Résultat équipe'!B$1)=1,VLOOKUP(B$1,'DB L1'!$B72:$O81,12,FALSE),VLOOKUP('Résultat équipe'!B$1,'DB L1'!$C72:$P81,12,FALSE))</f>
        <v>non</v>
      </c>
      <c r="C9" s="4" t="str">
        <f>IF(COUNTIF('DB L1'!$B72:$B81,'Résultat équipe'!C$1)=1,VLOOKUP(C$1,'DB L1'!$B72:$O81,12,FALSE),VLOOKUP('Résultat équipe'!C$1,'DB L1'!$C72:$P81,12,FALSE))</f>
        <v>non</v>
      </c>
      <c r="D9" s="4" t="str">
        <f>IF(COUNTIF('DB L1'!$B72:$B81,'Résultat équipe'!D$1)=1,VLOOKUP(D$1,'DB L1'!$B72:$O81,12,FALSE),VLOOKUP('Résultat équipe'!D$1,'DB L1'!$C72:$P81,12,FALSE))</f>
        <v>oui</v>
      </c>
      <c r="E9" s="4" t="str">
        <f>IF(COUNTIF('DB L1'!$B72:$B81,'Résultat équipe'!E$1)=1,VLOOKUP(E$1,'DB L1'!$B72:$O81,12,FALSE),VLOOKUP('Résultat équipe'!E$1,'DB L1'!$C72:$P81,12,FALSE))</f>
        <v>oui</v>
      </c>
      <c r="F9" s="4" t="str">
        <f>IF(COUNTIF('DB L1'!$B72:$B81,'Résultat équipe'!F$1)=1,VLOOKUP(F$1,'DB L1'!$B72:$O81,12,FALSE),VLOOKUP('Résultat équipe'!F$1,'DB L1'!$C72:$P81,12,FALSE))</f>
        <v>non</v>
      </c>
      <c r="G9" s="4" t="str">
        <f>IF(COUNTIF('DB L1'!$B72:$B81,'Résultat équipe'!G$1)=1,VLOOKUP(G$1,'DB L1'!$B72:$O81,12,FALSE),VLOOKUP('Résultat équipe'!G$1,'DB L1'!$C72:$P81,12,FALSE))</f>
        <v>oui</v>
      </c>
      <c r="H9" s="4" t="str">
        <f>IF(COUNTIF('DB L1'!$B72:$B81,'Résultat équipe'!H$1)=1,VLOOKUP(H$1,'DB L1'!$B72:$O81,12,FALSE),VLOOKUP('Résultat équipe'!H$1,'DB L1'!$C72:$P81,12,FALSE))</f>
        <v>oui</v>
      </c>
      <c r="I9" s="4" t="str">
        <f>IF(COUNTIF('DB L1'!$B72:$B81,'Résultat équipe'!I$1)=1,VLOOKUP(I$1,'DB L1'!$B72:$O81,12,FALSE),VLOOKUP('Résultat équipe'!I$1,'DB L1'!$C72:$P81,12,FALSE))</f>
        <v>non</v>
      </c>
      <c r="J9" s="4" t="str">
        <f>IF(COUNTIF('DB L1'!$B72:$B81,'Résultat équipe'!J$1)=1,VLOOKUP(J$1,'DB L1'!$B72:$O81,12,FALSE),VLOOKUP('Résultat équipe'!J$1,'DB L1'!$C72:$P81,12,FALSE))</f>
        <v>non</v>
      </c>
      <c r="K9" s="4" t="str">
        <f>IF(COUNTIF('DB L1'!$B72:$B81,'Résultat équipe'!K$1)=1,VLOOKUP(K$1,'DB L1'!$B72:$O81,12,FALSE),VLOOKUP('Résultat équipe'!K$1,'DB L1'!$C72:$P81,12,FALSE))</f>
        <v>non</v>
      </c>
      <c r="L9" s="4" t="str">
        <f>IF(COUNTIF('DB L1'!$B72:$B81,'Résultat équipe'!L$1)=1,VLOOKUP(L$1,'DB L1'!$B72:$O81,12,FALSE),VLOOKUP('Résultat équipe'!L$1,'DB L1'!$C72:$P81,12,FALSE))</f>
        <v>oui</v>
      </c>
      <c r="M9" s="4" t="str">
        <f>IF(COUNTIF('DB L1'!$B72:$B81,'Résultat équipe'!M$1)=1,VLOOKUP(M$1,'DB L1'!$B72:$O81,12,FALSE),VLOOKUP('Résultat équipe'!M$1,'DB L1'!$C72:$P81,12,FALSE))</f>
        <v>non</v>
      </c>
      <c r="N9" s="4" t="str">
        <f>IF(COUNTIF('DB L1'!$B72:$B81,'Résultat équipe'!N$1)=1,VLOOKUP(N$1,'DB L1'!$B72:$O81,12,FALSE),VLOOKUP('Résultat équipe'!N$1,'DB L1'!$C72:$P81,12,FALSE))</f>
        <v>non</v>
      </c>
      <c r="O9" s="4" t="str">
        <f>IF(COUNTIF('DB L1'!$B72:$B81,'Résultat équipe'!O$1)=1,VLOOKUP(O$1,'DB L1'!$B72:$O81,12,FALSE),VLOOKUP('Résultat équipe'!O$1,'DB L1'!$C72:$P81,12,FALSE))</f>
        <v>non</v>
      </c>
      <c r="P9" s="4" t="str">
        <f>IF(COUNTIF('DB L1'!$B72:$B81,'Résultat équipe'!P$1)=1,VLOOKUP(P$1,'DB L1'!$B72:$O81,12,FALSE),VLOOKUP('Résultat équipe'!P$1,'DB L1'!$C72:$P81,12,FALSE))</f>
        <v>oui</v>
      </c>
      <c r="Q9" s="4" t="str">
        <f>IF(COUNTIF('DB L1'!$B72:$B81,'Résultat équipe'!Q$1)=1,VLOOKUP(Q$1,'DB L1'!$B72:$O81,12,FALSE),VLOOKUP('Résultat équipe'!Q$1,'DB L1'!$C72:$P81,12,FALSE))</f>
        <v>oui</v>
      </c>
      <c r="R9" s="4" t="str">
        <f>IF(COUNTIF('DB L1'!$B72:$B81,'Résultat équipe'!R$1)=1,VLOOKUP(R$1,'DB L1'!$B72:$O81,12,FALSE),VLOOKUP('Résultat équipe'!R$1,'DB L1'!$C72:$P81,12,FALSE))</f>
        <v>non</v>
      </c>
      <c r="S9" s="4" t="str">
        <f>IF(COUNTIF('DB L1'!$B72:$B81,'Résultat équipe'!S$1)=1,VLOOKUP(S$1,'DB L1'!$B72:$O81,12,FALSE),VLOOKUP('Résultat équipe'!S$1,'DB L1'!$C72:$P81,12,FALSE))</f>
        <v>oui</v>
      </c>
      <c r="T9" s="4" t="str">
        <f>IF(COUNTIF('DB L1'!$B72:$B81,'Résultat équipe'!T$1)=1,VLOOKUP(T$1,'DB L1'!$B72:$O81,12,FALSE),VLOOKUP('Résultat équipe'!T$1,'DB L1'!$C72:$P81,12,FALSE))</f>
        <v>oui</v>
      </c>
      <c r="U9" s="4" t="str">
        <f>IF(COUNTIF('DB L1'!$B72:$B81,'Résultat équipe'!U$1)=1,VLOOKUP(U$1,'DB L1'!$B72:$O81,12,FALSE),VLOOKUP('Résultat équipe'!U$1,'DB L1'!$C72:$P81,12,FALSE))</f>
        <v>non</v>
      </c>
      <c r="W9" s="12">
        <v>8</v>
      </c>
      <c r="X9" s="15">
        <f t="shared" si="6"/>
        <v>0</v>
      </c>
      <c r="Y9" s="15">
        <f t="shared" si="4"/>
        <v>0</v>
      </c>
      <c r="Z9" s="15">
        <f t="shared" si="4"/>
        <v>2</v>
      </c>
      <c r="AA9" s="15">
        <f t="shared" si="4"/>
        <v>1</v>
      </c>
      <c r="AB9" s="15">
        <f t="shared" si="4"/>
        <v>0</v>
      </c>
      <c r="AC9" s="15">
        <f t="shared" si="4"/>
        <v>2</v>
      </c>
      <c r="AD9" s="15">
        <f t="shared" si="4"/>
        <v>1</v>
      </c>
      <c r="AE9" s="15">
        <f t="shared" si="4"/>
        <v>0</v>
      </c>
      <c r="AF9" s="15">
        <f t="shared" si="4"/>
        <v>0</v>
      </c>
      <c r="AG9" s="15">
        <f t="shared" si="4"/>
        <v>0</v>
      </c>
      <c r="AH9" s="15">
        <f t="shared" si="4"/>
        <v>1</v>
      </c>
      <c r="AI9" s="15">
        <f t="shared" si="4"/>
        <v>0</v>
      </c>
      <c r="AJ9" s="15">
        <f t="shared" si="4"/>
        <v>0</v>
      </c>
      <c r="AK9" s="15">
        <f t="shared" si="4"/>
        <v>0</v>
      </c>
      <c r="AL9" s="15">
        <f t="shared" si="4"/>
        <v>1</v>
      </c>
      <c r="AM9" s="15">
        <f t="shared" si="4"/>
        <v>1</v>
      </c>
      <c r="AN9" s="15">
        <f t="shared" si="4"/>
        <v>0</v>
      </c>
      <c r="AO9" s="15">
        <f t="shared" si="4"/>
        <v>1</v>
      </c>
      <c r="AP9" s="15">
        <f t="shared" si="4"/>
        <v>1</v>
      </c>
      <c r="AQ9" s="15">
        <f t="shared" si="4"/>
        <v>0</v>
      </c>
      <c r="AS9" s="12">
        <v>8</v>
      </c>
      <c r="AT9" s="4" t="str">
        <f t="shared" si="5"/>
        <v>0non</v>
      </c>
      <c r="AU9" s="4" t="str">
        <f t="shared" si="1"/>
        <v>0non</v>
      </c>
      <c r="AV9" s="4" t="str">
        <f t="shared" si="1"/>
        <v>2oui</v>
      </c>
      <c r="AW9" s="4" t="str">
        <f t="shared" si="1"/>
        <v>1oui</v>
      </c>
      <c r="AX9" s="4" t="str">
        <f t="shared" si="1"/>
        <v>0non</v>
      </c>
      <c r="AY9" s="4" t="str">
        <f t="shared" si="1"/>
        <v>2oui</v>
      </c>
      <c r="AZ9" s="4" t="str">
        <f t="shared" si="1"/>
        <v>1oui</v>
      </c>
      <c r="BA9" s="4" t="str">
        <f t="shared" si="1"/>
        <v>0non</v>
      </c>
      <c r="BB9" s="4" t="str">
        <f t="shared" si="1"/>
        <v>0non</v>
      </c>
      <c r="BC9" s="4" t="str">
        <f t="shared" si="1"/>
        <v>0non</v>
      </c>
      <c r="BD9" s="4" t="str">
        <f t="shared" si="1"/>
        <v>1oui</v>
      </c>
      <c r="BE9" s="4" t="str">
        <f t="shared" si="1"/>
        <v>0non</v>
      </c>
      <c r="BF9" s="4" t="str">
        <f t="shared" si="1"/>
        <v>0non</v>
      </c>
      <c r="BG9" s="4" t="str">
        <f t="shared" si="1"/>
        <v>0non</v>
      </c>
      <c r="BH9" s="4" t="str">
        <f t="shared" si="1"/>
        <v>1oui</v>
      </c>
      <c r="BI9" s="4" t="str">
        <f t="shared" si="1"/>
        <v>1oui</v>
      </c>
      <c r="BJ9" s="4" t="str">
        <f t="shared" si="1"/>
        <v>0non</v>
      </c>
      <c r="BK9" s="4" t="str">
        <f t="shared" si="2"/>
        <v>1oui</v>
      </c>
      <c r="BL9" s="4" t="str">
        <f t="shared" si="2"/>
        <v>1oui</v>
      </c>
      <c r="BM9" s="4" t="str">
        <f t="shared" si="2"/>
        <v>0non</v>
      </c>
    </row>
    <row r="10" spans="1:88">
      <c r="A10" s="1">
        <v>9</v>
      </c>
      <c r="B10" s="4" t="str">
        <f>IF(COUNTIF('DB L1'!$B82:$B91,'Résultat équipe'!B$1)=1,VLOOKUP(B$1,'DB L1'!$B82:$O91,12,FALSE),VLOOKUP('Résultat équipe'!B$1,'DB L1'!$C82:$P91,12,FALSE))</f>
        <v>oui</v>
      </c>
      <c r="C10" s="4" t="str">
        <f>IF(COUNTIF('DB L1'!$B82:$B91,'Résultat équipe'!C$1)=1,VLOOKUP(C$1,'DB L1'!$B82:$O91,12,FALSE),VLOOKUP('Résultat équipe'!C$1,'DB L1'!$C82:$P91,12,FALSE))</f>
        <v>non</v>
      </c>
      <c r="D10" s="4" t="str">
        <f>IF(COUNTIF('DB L1'!$B82:$B91,'Résultat équipe'!D$1)=1,VLOOKUP(D$1,'DB L1'!$B82:$O91,12,FALSE),VLOOKUP('Résultat équipe'!D$1,'DB L1'!$C82:$P91,12,FALSE))</f>
        <v>oui</v>
      </c>
      <c r="E10" s="4" t="str">
        <f>IF(COUNTIF('DB L1'!$B82:$B91,'Résultat équipe'!E$1)=1,VLOOKUP(E$1,'DB L1'!$B82:$O91,12,FALSE),VLOOKUP('Résultat équipe'!E$1,'DB L1'!$C82:$P91,12,FALSE))</f>
        <v>non</v>
      </c>
      <c r="F10" s="4" t="str">
        <f>IF(COUNTIF('DB L1'!$B82:$B91,'Résultat équipe'!F$1)=1,VLOOKUP(F$1,'DB L1'!$B82:$O91,12,FALSE),VLOOKUP('Résultat équipe'!F$1,'DB L1'!$C82:$P91,12,FALSE))</f>
        <v>non</v>
      </c>
      <c r="G10" s="4" t="str">
        <f>IF(COUNTIF('DB L1'!$B82:$B91,'Résultat équipe'!G$1)=1,VLOOKUP(G$1,'DB L1'!$B82:$O91,12,FALSE),VLOOKUP('Résultat équipe'!G$1,'DB L1'!$C82:$P91,12,FALSE))</f>
        <v>non</v>
      </c>
      <c r="H10" s="4" t="str">
        <f>IF(COUNTIF('DB L1'!$B82:$B91,'Résultat équipe'!H$1)=1,VLOOKUP(H$1,'DB L1'!$B82:$O91,12,FALSE),VLOOKUP('Résultat équipe'!H$1,'DB L1'!$C82:$P91,12,FALSE))</f>
        <v>non</v>
      </c>
      <c r="I10" s="4" t="str">
        <f>IF(COUNTIF('DB L1'!$B82:$B91,'Résultat équipe'!I$1)=1,VLOOKUP(I$1,'DB L1'!$B82:$O91,12,FALSE),VLOOKUP('Résultat équipe'!I$1,'DB L1'!$C82:$P91,12,FALSE))</f>
        <v>non</v>
      </c>
      <c r="J10" s="4" t="str">
        <f>IF(COUNTIF('DB L1'!$B82:$B91,'Résultat équipe'!J$1)=1,VLOOKUP(J$1,'DB L1'!$B82:$O91,12,FALSE),VLOOKUP('Résultat équipe'!J$1,'DB L1'!$C82:$P91,12,FALSE))</f>
        <v>oui</v>
      </c>
      <c r="K10" s="4" t="str">
        <f>IF(COUNTIF('DB L1'!$B82:$B91,'Résultat équipe'!K$1)=1,VLOOKUP(K$1,'DB L1'!$B82:$O91,12,FALSE),VLOOKUP('Résultat équipe'!K$1,'DB L1'!$C82:$P91,12,FALSE))</f>
        <v>non</v>
      </c>
      <c r="L10" s="4" t="str">
        <f>IF(COUNTIF('DB L1'!$B82:$B91,'Résultat équipe'!L$1)=1,VLOOKUP(L$1,'DB L1'!$B82:$O91,12,FALSE),VLOOKUP('Résultat équipe'!L$1,'DB L1'!$C82:$P91,12,FALSE))</f>
        <v>non</v>
      </c>
      <c r="M10" s="4" t="str">
        <f>IF(COUNTIF('DB L1'!$B82:$B91,'Résultat équipe'!M$1)=1,VLOOKUP(M$1,'DB L1'!$B82:$O91,12,FALSE),VLOOKUP('Résultat équipe'!M$1,'DB L1'!$C82:$P91,12,FALSE))</f>
        <v>non</v>
      </c>
      <c r="N10" s="4" t="str">
        <f>IF(COUNTIF('DB L1'!$B82:$B91,'Résultat équipe'!N$1)=1,VLOOKUP(N$1,'DB L1'!$B82:$O91,12,FALSE),VLOOKUP('Résultat équipe'!N$1,'DB L1'!$C82:$P91,12,FALSE))</f>
        <v>non</v>
      </c>
      <c r="O10" s="4" t="str">
        <f>IF(COUNTIF('DB L1'!$B82:$B91,'Résultat équipe'!O$1)=1,VLOOKUP(O$1,'DB L1'!$B82:$O91,12,FALSE),VLOOKUP('Résultat équipe'!O$1,'DB L1'!$C82:$P91,12,FALSE))</f>
        <v>oui</v>
      </c>
      <c r="P10" s="4" t="str">
        <f>IF(COUNTIF('DB L1'!$B82:$B91,'Résultat équipe'!P$1)=1,VLOOKUP(P$1,'DB L1'!$B82:$O91,12,FALSE),VLOOKUP('Résultat équipe'!P$1,'DB L1'!$C82:$P91,12,FALSE))</f>
        <v>oui</v>
      </c>
      <c r="Q10" s="4" t="str">
        <f>IF(COUNTIF('DB L1'!$B82:$B91,'Résultat équipe'!Q$1)=1,VLOOKUP(Q$1,'DB L1'!$B82:$O91,12,FALSE),VLOOKUP('Résultat équipe'!Q$1,'DB L1'!$C82:$P91,12,FALSE))</f>
        <v>oui</v>
      </c>
      <c r="R10" s="4" t="str">
        <f>IF(COUNTIF('DB L1'!$B82:$B91,'Résultat équipe'!R$1)=1,VLOOKUP(R$1,'DB L1'!$B82:$O91,12,FALSE),VLOOKUP('Résultat équipe'!R$1,'DB L1'!$C82:$P91,12,FALSE))</f>
        <v>non</v>
      </c>
      <c r="S10" s="4" t="str">
        <f>IF(COUNTIF('DB L1'!$B82:$B91,'Résultat équipe'!S$1)=1,VLOOKUP(S$1,'DB L1'!$B82:$O91,12,FALSE),VLOOKUP('Résultat équipe'!S$1,'DB L1'!$C82:$P91,12,FALSE))</f>
        <v>non</v>
      </c>
      <c r="T10" s="4" t="str">
        <f>IF(COUNTIF('DB L1'!$B82:$B91,'Résultat équipe'!T$1)=1,VLOOKUP(T$1,'DB L1'!$B82:$O91,12,FALSE),VLOOKUP('Résultat équipe'!T$1,'DB L1'!$C82:$P91,12,FALSE))</f>
        <v>non</v>
      </c>
      <c r="U10" s="4" t="str">
        <f>IF(COUNTIF('DB L1'!$B82:$B91,'Résultat équipe'!U$1)=1,VLOOKUP(U$1,'DB L1'!$B82:$O91,12,FALSE),VLOOKUP('Résultat équipe'!U$1,'DB L1'!$C82:$P91,12,FALSE))</f>
        <v>non</v>
      </c>
      <c r="W10" s="12">
        <v>9</v>
      </c>
      <c r="X10" s="15">
        <f t="shared" si="6"/>
        <v>1</v>
      </c>
      <c r="Y10" s="15">
        <f t="shared" si="4"/>
        <v>0</v>
      </c>
      <c r="Z10" s="15">
        <f t="shared" si="4"/>
        <v>3</v>
      </c>
      <c r="AA10" s="15">
        <f t="shared" si="4"/>
        <v>0</v>
      </c>
      <c r="AB10" s="15">
        <f t="shared" si="4"/>
        <v>0</v>
      </c>
      <c r="AC10" s="15">
        <f t="shared" si="4"/>
        <v>0</v>
      </c>
      <c r="AD10" s="15">
        <f t="shared" si="4"/>
        <v>0</v>
      </c>
      <c r="AE10" s="15">
        <f t="shared" si="4"/>
        <v>0</v>
      </c>
      <c r="AF10" s="15">
        <f t="shared" si="4"/>
        <v>1</v>
      </c>
      <c r="AG10" s="15">
        <f t="shared" si="4"/>
        <v>0</v>
      </c>
      <c r="AH10" s="15">
        <f t="shared" si="4"/>
        <v>0</v>
      </c>
      <c r="AI10" s="15">
        <f t="shared" si="4"/>
        <v>0</v>
      </c>
      <c r="AJ10" s="15">
        <f t="shared" si="4"/>
        <v>0</v>
      </c>
      <c r="AK10" s="15">
        <f t="shared" si="4"/>
        <v>1</v>
      </c>
      <c r="AL10" s="15">
        <f t="shared" si="4"/>
        <v>2</v>
      </c>
      <c r="AM10" s="15">
        <f t="shared" si="4"/>
        <v>2</v>
      </c>
      <c r="AN10" s="15">
        <f t="shared" si="4"/>
        <v>0</v>
      </c>
      <c r="AO10" s="15">
        <f t="shared" si="4"/>
        <v>0</v>
      </c>
      <c r="AP10" s="15">
        <f t="shared" si="4"/>
        <v>0</v>
      </c>
      <c r="AQ10" s="15">
        <f t="shared" si="4"/>
        <v>0</v>
      </c>
      <c r="AS10" s="12">
        <v>9</v>
      </c>
      <c r="AT10" s="4" t="str">
        <f t="shared" si="5"/>
        <v>1oui</v>
      </c>
      <c r="AU10" s="4" t="str">
        <f t="shared" si="1"/>
        <v>0non</v>
      </c>
      <c r="AV10" s="4" t="str">
        <f t="shared" si="1"/>
        <v>3oui</v>
      </c>
      <c r="AW10" s="4" t="str">
        <f t="shared" si="1"/>
        <v>0non</v>
      </c>
      <c r="AX10" s="4" t="str">
        <f t="shared" si="1"/>
        <v>0non</v>
      </c>
      <c r="AY10" s="4" t="str">
        <f t="shared" si="1"/>
        <v>0non</v>
      </c>
      <c r="AZ10" s="4" t="str">
        <f t="shared" si="1"/>
        <v>0non</v>
      </c>
      <c r="BA10" s="4" t="str">
        <f t="shared" si="1"/>
        <v>0non</v>
      </c>
      <c r="BB10" s="4" t="str">
        <f t="shared" si="1"/>
        <v>1oui</v>
      </c>
      <c r="BC10" s="4" t="str">
        <f t="shared" si="1"/>
        <v>0non</v>
      </c>
      <c r="BD10" s="4" t="str">
        <f t="shared" si="1"/>
        <v>0non</v>
      </c>
      <c r="BE10" s="4" t="str">
        <f t="shared" si="1"/>
        <v>0non</v>
      </c>
      <c r="BF10" s="4" t="str">
        <f t="shared" si="1"/>
        <v>0non</v>
      </c>
      <c r="BG10" s="4" t="str">
        <f t="shared" si="1"/>
        <v>1oui</v>
      </c>
      <c r="BH10" s="4" t="str">
        <f t="shared" si="1"/>
        <v>2oui</v>
      </c>
      <c r="BI10" s="4" t="str">
        <f t="shared" si="1"/>
        <v>2oui</v>
      </c>
      <c r="BJ10" s="4" t="str">
        <f t="shared" si="1"/>
        <v>0non</v>
      </c>
      <c r="BK10" s="4" t="str">
        <f t="shared" si="2"/>
        <v>0non</v>
      </c>
      <c r="BL10" s="4" t="str">
        <f t="shared" si="2"/>
        <v>0non</v>
      </c>
      <c r="BM10" s="4" t="str">
        <f t="shared" si="2"/>
        <v>0non</v>
      </c>
    </row>
    <row r="11" spans="1:88">
      <c r="A11" s="1">
        <v>10</v>
      </c>
      <c r="B11" s="4" t="str">
        <f>IF(COUNTIF('DB L1'!$B92:$B101,'Résultat équipe'!B$1)=1,VLOOKUP(B$1,'DB L1'!$B92:$O101,12,FALSE),VLOOKUP('Résultat équipe'!B$1,'DB L1'!$C92:$P101,12,FALSE))</f>
        <v>non</v>
      </c>
      <c r="C11" s="4" t="str">
        <f>IF(COUNTIF('DB L1'!$B92:$B101,'Résultat équipe'!C$1)=1,VLOOKUP(C$1,'DB L1'!$B92:$O101,12,FALSE),VLOOKUP('Résultat équipe'!C$1,'DB L1'!$C92:$P101,12,FALSE))</f>
        <v>non</v>
      </c>
      <c r="D11" s="4" t="str">
        <f>IF(COUNTIF('DB L1'!$B92:$B101,'Résultat équipe'!D$1)=1,VLOOKUP(D$1,'DB L1'!$B92:$O101,12,FALSE),VLOOKUP('Résultat équipe'!D$1,'DB L1'!$C92:$P101,12,FALSE))</f>
        <v>non</v>
      </c>
      <c r="E11" s="4" t="str">
        <f>IF(COUNTIF('DB L1'!$B92:$B101,'Résultat équipe'!E$1)=1,VLOOKUP(E$1,'DB L1'!$B92:$O101,12,FALSE),VLOOKUP('Résultat équipe'!E$1,'DB L1'!$C92:$P101,12,FALSE))</f>
        <v>oui</v>
      </c>
      <c r="F11" s="4" t="str">
        <f>IF(COUNTIF('DB L1'!$B92:$B101,'Résultat équipe'!F$1)=1,VLOOKUP(F$1,'DB L1'!$B92:$O101,12,FALSE),VLOOKUP('Résultat équipe'!F$1,'DB L1'!$C92:$P101,12,FALSE))</f>
        <v>non</v>
      </c>
      <c r="G11" s="4" t="str">
        <f>IF(COUNTIF('DB L1'!$B92:$B101,'Résultat équipe'!G$1)=1,VLOOKUP(G$1,'DB L1'!$B92:$O101,12,FALSE),VLOOKUP('Résultat équipe'!G$1,'DB L1'!$C92:$P101,12,FALSE))</f>
        <v>oui</v>
      </c>
      <c r="H11" s="4" t="str">
        <f>IF(COUNTIF('DB L1'!$B92:$B101,'Résultat équipe'!H$1)=1,VLOOKUP(H$1,'DB L1'!$B92:$O101,12,FALSE),VLOOKUP('Résultat équipe'!H$1,'DB L1'!$C92:$P101,12,FALSE))</f>
        <v>non</v>
      </c>
      <c r="I11" s="4" t="str">
        <f>IF(COUNTIF('DB L1'!$B92:$B101,'Résultat équipe'!I$1)=1,VLOOKUP(I$1,'DB L1'!$B92:$O101,12,FALSE),VLOOKUP('Résultat équipe'!I$1,'DB L1'!$C92:$P101,12,FALSE))</f>
        <v>oui</v>
      </c>
      <c r="J11" s="4" t="str">
        <f>IF(COUNTIF('DB L1'!$B92:$B101,'Résultat équipe'!J$1)=1,VLOOKUP(J$1,'DB L1'!$B92:$O101,12,FALSE),VLOOKUP('Résultat équipe'!J$1,'DB L1'!$C92:$P101,12,FALSE))</f>
        <v>oui</v>
      </c>
      <c r="K11" s="4" t="str">
        <f>IF(COUNTIF('DB L1'!$B92:$B101,'Résultat équipe'!K$1)=1,VLOOKUP(K$1,'DB L1'!$B92:$O101,12,FALSE),VLOOKUP('Résultat équipe'!K$1,'DB L1'!$C92:$P101,12,FALSE))</f>
        <v>non</v>
      </c>
      <c r="L11" s="4" t="str">
        <f>IF(COUNTIF('DB L1'!$B92:$B101,'Résultat équipe'!L$1)=1,VLOOKUP(L$1,'DB L1'!$B92:$O101,12,FALSE),VLOOKUP('Résultat équipe'!L$1,'DB L1'!$C92:$P101,12,FALSE))</f>
        <v>oui</v>
      </c>
      <c r="M11" s="4" t="str">
        <f>IF(COUNTIF('DB L1'!$B92:$B101,'Résultat équipe'!M$1)=1,VLOOKUP(M$1,'DB L1'!$B92:$O101,12,FALSE),VLOOKUP('Résultat équipe'!M$1,'DB L1'!$C92:$P101,12,FALSE))</f>
        <v>oui</v>
      </c>
      <c r="N11" s="4" t="str">
        <f>IF(COUNTIF('DB L1'!$B92:$B101,'Résultat équipe'!N$1)=1,VLOOKUP(N$1,'DB L1'!$B92:$O101,12,FALSE),VLOOKUP('Résultat équipe'!N$1,'DB L1'!$C92:$P101,12,FALSE))</f>
        <v>non</v>
      </c>
      <c r="O11" s="4" t="str">
        <f>IF(COUNTIF('DB L1'!$B92:$B101,'Résultat équipe'!O$1)=1,VLOOKUP(O$1,'DB L1'!$B92:$O101,12,FALSE),VLOOKUP('Résultat équipe'!O$1,'DB L1'!$C92:$P101,12,FALSE))</f>
        <v>non</v>
      </c>
      <c r="P11" s="4" t="str">
        <f>IF(COUNTIF('DB L1'!$B92:$B101,'Résultat équipe'!P$1)=1,VLOOKUP(P$1,'DB L1'!$B92:$O101,12,FALSE),VLOOKUP('Résultat équipe'!P$1,'DB L1'!$C92:$P101,12,FALSE))</f>
        <v>oui</v>
      </c>
      <c r="Q11" s="4" t="str">
        <f>IF(COUNTIF('DB L1'!$B92:$B101,'Résultat équipe'!Q$1)=1,VLOOKUP(Q$1,'DB L1'!$B92:$O101,12,FALSE),VLOOKUP('Résultat équipe'!Q$1,'DB L1'!$C92:$P101,12,FALSE))</f>
        <v>non</v>
      </c>
      <c r="R11" s="4" t="str">
        <f>IF(COUNTIF('DB L1'!$B92:$B101,'Résultat équipe'!R$1)=1,VLOOKUP(R$1,'DB L1'!$B92:$O101,12,FALSE),VLOOKUP('Résultat équipe'!R$1,'DB L1'!$C92:$P101,12,FALSE))</f>
        <v>non</v>
      </c>
      <c r="S11" s="4" t="str">
        <f>IF(COUNTIF('DB L1'!$B92:$B101,'Résultat équipe'!S$1)=1,VLOOKUP(S$1,'DB L1'!$B92:$O101,12,FALSE),VLOOKUP('Résultat équipe'!S$1,'DB L1'!$C92:$P101,12,FALSE))</f>
        <v>non</v>
      </c>
      <c r="T11" s="4" t="str">
        <f>IF(COUNTIF('DB L1'!$B92:$B101,'Résultat équipe'!T$1)=1,VLOOKUP(T$1,'DB L1'!$B92:$O101,12,FALSE),VLOOKUP('Résultat équipe'!T$1,'DB L1'!$C92:$P101,12,FALSE))</f>
        <v>non</v>
      </c>
      <c r="U11" s="4" t="str">
        <f>IF(COUNTIF('DB L1'!$B92:$B101,'Résultat équipe'!U$1)=1,VLOOKUP(U$1,'DB L1'!$B92:$O101,12,FALSE),VLOOKUP('Résultat équipe'!U$1,'DB L1'!$C92:$P101,12,FALSE))</f>
        <v>non</v>
      </c>
      <c r="W11" s="12">
        <v>10</v>
      </c>
      <c r="X11" s="15">
        <f t="shared" ref="X11" si="7">IF(B11="non",0,X10+1)</f>
        <v>0</v>
      </c>
      <c r="Y11" s="15">
        <f t="shared" ref="Y11" si="8">IF(C11="non",0,Y10+1)</f>
        <v>0</v>
      </c>
      <c r="Z11" s="15">
        <f t="shared" ref="Z11" si="9">IF(D11="non",0,Z10+1)</f>
        <v>0</v>
      </c>
      <c r="AA11" s="15">
        <f t="shared" ref="AA11" si="10">IF(E11="non",0,AA10+1)</f>
        <v>1</v>
      </c>
      <c r="AB11" s="15">
        <f t="shared" ref="AB11" si="11">IF(F11="non",0,AB10+1)</f>
        <v>0</v>
      </c>
      <c r="AC11" s="15">
        <f t="shared" ref="AC11" si="12">IF(G11="non",0,AC10+1)</f>
        <v>1</v>
      </c>
      <c r="AD11" s="15">
        <f t="shared" ref="AD11" si="13">IF(H11="non",0,AD10+1)</f>
        <v>0</v>
      </c>
      <c r="AE11" s="15">
        <f t="shared" ref="AE11" si="14">IF(I11="non",0,AE10+1)</f>
        <v>1</v>
      </c>
      <c r="AF11" s="15">
        <f t="shared" ref="AF11" si="15">IF(J11="non",0,AF10+1)</f>
        <v>2</v>
      </c>
      <c r="AG11" s="15">
        <f t="shared" ref="AG11" si="16">IF(K11="non",0,AG10+1)</f>
        <v>0</v>
      </c>
      <c r="AH11" s="15">
        <f t="shared" ref="AH11" si="17">IF(L11="non",0,AH10+1)</f>
        <v>1</v>
      </c>
      <c r="AI11" s="15">
        <f t="shared" ref="AI11" si="18">IF(M11="non",0,AI10+1)</f>
        <v>1</v>
      </c>
      <c r="AJ11" s="15">
        <f t="shared" ref="AJ11" si="19">IF(N11="non",0,AJ10+1)</f>
        <v>0</v>
      </c>
      <c r="AK11" s="15">
        <f t="shared" ref="AK11" si="20">IF(O11="non",0,AK10+1)</f>
        <v>0</v>
      </c>
      <c r="AL11" s="15">
        <f t="shared" ref="AL11" si="21">IF(P11="non",0,AL10+1)</f>
        <v>3</v>
      </c>
      <c r="AM11" s="15">
        <f t="shared" ref="AM11" si="22">IF(Q11="non",0,AM10+1)</f>
        <v>0</v>
      </c>
      <c r="AN11" s="15">
        <f t="shared" ref="AN11" si="23">IF(R11="non",0,AN10+1)</f>
        <v>0</v>
      </c>
      <c r="AO11" s="15">
        <f t="shared" ref="AO11" si="24">IF(S11="non",0,AO10+1)</f>
        <v>0</v>
      </c>
      <c r="AP11" s="15">
        <f t="shared" ref="AP11" si="25">IF(T11="non",0,AP10+1)</f>
        <v>0</v>
      </c>
      <c r="AQ11" s="15">
        <f t="shared" ref="AQ11" si="26">IF(U11="non",0,AQ10+1)</f>
        <v>0</v>
      </c>
      <c r="AS11" s="12">
        <v>10</v>
      </c>
      <c r="AT11" s="4" t="str">
        <f t="shared" ref="AT11" si="27">CONCATENATE(X11,B11)</f>
        <v>0non</v>
      </c>
      <c r="AU11" s="4" t="str">
        <f t="shared" ref="AU11" si="28">CONCATENATE(Y11,C11)</f>
        <v>0non</v>
      </c>
      <c r="AV11" s="4" t="str">
        <f t="shared" ref="AV11" si="29">CONCATENATE(Z11,D11)</f>
        <v>0non</v>
      </c>
      <c r="AW11" s="4" t="str">
        <f t="shared" ref="AW11" si="30">CONCATENATE(AA11,E11)</f>
        <v>1oui</v>
      </c>
      <c r="AX11" s="4" t="str">
        <f t="shared" ref="AX11" si="31">CONCATENATE(AB11,F11)</f>
        <v>0non</v>
      </c>
      <c r="AY11" s="4" t="str">
        <f t="shared" ref="AY11" si="32">CONCATENATE(AC11,G11)</f>
        <v>1oui</v>
      </c>
      <c r="AZ11" s="4" t="str">
        <f t="shared" ref="AZ11" si="33">CONCATENATE(AD11,H11)</f>
        <v>0non</v>
      </c>
      <c r="BA11" s="4" t="str">
        <f t="shared" ref="BA11" si="34">CONCATENATE(AE11,I11)</f>
        <v>1oui</v>
      </c>
      <c r="BB11" s="4" t="str">
        <f t="shared" ref="BB11" si="35">CONCATENATE(AF11,J11)</f>
        <v>2oui</v>
      </c>
      <c r="BC11" s="4" t="str">
        <f t="shared" ref="BC11" si="36">CONCATENATE(AG11,K11)</f>
        <v>0non</v>
      </c>
      <c r="BD11" s="4" t="str">
        <f t="shared" ref="BD11" si="37">CONCATENATE(AH11,L11)</f>
        <v>1oui</v>
      </c>
      <c r="BE11" s="4" t="str">
        <f t="shared" ref="BE11" si="38">CONCATENATE(AI11,M11)</f>
        <v>1oui</v>
      </c>
      <c r="BF11" s="4" t="str">
        <f t="shared" ref="BF11" si="39">CONCATENATE(AJ11,N11)</f>
        <v>0non</v>
      </c>
      <c r="BG11" s="4" t="str">
        <f t="shared" ref="BG11" si="40">CONCATENATE(AK11,O11)</f>
        <v>0non</v>
      </c>
      <c r="BH11" s="4" t="str">
        <f t="shared" ref="BH11" si="41">CONCATENATE(AL11,P11)</f>
        <v>3oui</v>
      </c>
      <c r="BI11" s="4" t="str">
        <f t="shared" ref="BI11" si="42">CONCATENATE(AM11,Q11)</f>
        <v>0non</v>
      </c>
      <c r="BJ11" s="4" t="str">
        <f t="shared" ref="BJ11" si="43">CONCATENATE(AN11,R11)</f>
        <v>0non</v>
      </c>
      <c r="BK11" s="4" t="str">
        <f t="shared" ref="BK11" si="44">CONCATENATE(AO11,S11)</f>
        <v>0non</v>
      </c>
      <c r="BL11" s="4" t="str">
        <f t="shared" ref="BL11" si="45">CONCATENATE(AP11,T11)</f>
        <v>0non</v>
      </c>
      <c r="BM11" s="4" t="str">
        <f t="shared" ref="BM11" si="46">CONCATENATE(AQ11,U11)</f>
        <v>0non</v>
      </c>
    </row>
    <row r="12" spans="1:88">
      <c r="A12" s="1">
        <v>11</v>
      </c>
      <c r="B12" s="4" t="e">
        <f>IF(COUNTIF('DB L1'!$B102:$B111,'Résultat équipe'!B$1)=1,VLOOKUP(B$1,'DB L1'!$B102:$O111,12,FALSE),VLOOKUP('Résultat équipe'!B$1,'DB L1'!$C102:$P111,12,FALSE))</f>
        <v>#N/A</v>
      </c>
      <c r="C12" s="4" t="e">
        <f>IF(COUNTIF('DB L1'!$B102:$B111,'Résultat équipe'!C$1)=1,VLOOKUP(C$1,'DB L1'!$B102:$O111,12,FALSE),VLOOKUP('Résultat équipe'!C$1,'DB L1'!$C102:$P111,12,FALSE))</f>
        <v>#N/A</v>
      </c>
      <c r="D12" s="4" t="e">
        <f>IF(COUNTIF('DB L1'!$B102:$B111,'Résultat équipe'!D$1)=1,VLOOKUP(D$1,'DB L1'!$B102:$O111,12,FALSE),VLOOKUP('Résultat équipe'!D$1,'DB L1'!$C102:$P111,12,FALSE))</f>
        <v>#N/A</v>
      </c>
      <c r="E12" s="4" t="e">
        <f>IF(COUNTIF('DB L1'!$B102:$B111,'Résultat équipe'!E$1)=1,VLOOKUP(E$1,'DB L1'!$B102:$O111,12,FALSE),VLOOKUP('Résultat équipe'!E$1,'DB L1'!$C102:$P111,12,FALSE))</f>
        <v>#N/A</v>
      </c>
      <c r="F12" s="4" t="e">
        <f>IF(COUNTIF('DB L1'!$B102:$B111,'Résultat équipe'!F$1)=1,VLOOKUP(F$1,'DB L1'!$B102:$O111,12,FALSE),VLOOKUP('Résultat équipe'!F$1,'DB L1'!$C102:$P111,12,FALSE))</f>
        <v>#N/A</v>
      </c>
      <c r="G12" s="4" t="e">
        <f>IF(COUNTIF('DB L1'!$B102:$B111,'Résultat équipe'!G$1)=1,VLOOKUP(G$1,'DB L1'!$B102:$O111,12,FALSE),VLOOKUP('Résultat équipe'!G$1,'DB L1'!$C102:$P111,12,FALSE))</f>
        <v>#N/A</v>
      </c>
      <c r="H12" s="4" t="e">
        <f>IF(COUNTIF('DB L1'!$B102:$B111,'Résultat équipe'!H$1)=1,VLOOKUP(H$1,'DB L1'!$B102:$O111,12,FALSE),VLOOKUP('Résultat équipe'!H$1,'DB L1'!$C102:$P111,12,FALSE))</f>
        <v>#N/A</v>
      </c>
      <c r="I12" s="4" t="e">
        <f>IF(COUNTIF('DB L1'!$B102:$B111,'Résultat équipe'!I$1)=1,VLOOKUP(I$1,'DB L1'!$B102:$O111,12,FALSE),VLOOKUP('Résultat équipe'!I$1,'DB L1'!$C102:$P111,12,FALSE))</f>
        <v>#N/A</v>
      </c>
      <c r="J12" s="4" t="e">
        <f>IF(COUNTIF('DB L1'!$B102:$B111,'Résultat équipe'!J$1)=1,VLOOKUP(J$1,'DB L1'!$B102:$O111,12,FALSE),VLOOKUP('Résultat équipe'!J$1,'DB L1'!$C102:$P111,12,FALSE))</f>
        <v>#N/A</v>
      </c>
      <c r="K12" s="4" t="e">
        <f>IF(COUNTIF('DB L1'!$B102:$B111,'Résultat équipe'!K$1)=1,VLOOKUP(K$1,'DB L1'!$B102:$O111,12,FALSE),VLOOKUP('Résultat équipe'!K$1,'DB L1'!$C102:$P111,12,FALSE))</f>
        <v>#N/A</v>
      </c>
      <c r="L12" s="4" t="e">
        <f>IF(COUNTIF('DB L1'!$B102:$B111,'Résultat équipe'!L$1)=1,VLOOKUP(L$1,'DB L1'!$B102:$O111,12,FALSE),VLOOKUP('Résultat équipe'!L$1,'DB L1'!$C102:$P111,12,FALSE))</f>
        <v>#N/A</v>
      </c>
      <c r="M12" s="4" t="e">
        <f>IF(COUNTIF('DB L1'!$B102:$B111,'Résultat équipe'!M$1)=1,VLOOKUP(M$1,'DB L1'!$B102:$O111,12,FALSE),VLOOKUP('Résultat équipe'!M$1,'DB L1'!$C102:$P111,12,FALSE))</f>
        <v>#N/A</v>
      </c>
      <c r="N12" s="4" t="e">
        <f>IF(COUNTIF('DB L1'!$B102:$B111,'Résultat équipe'!N$1)=1,VLOOKUP(N$1,'DB L1'!$B102:$O111,12,FALSE),VLOOKUP('Résultat équipe'!N$1,'DB L1'!$C102:$P111,12,FALSE))</f>
        <v>#N/A</v>
      </c>
      <c r="O12" s="4" t="e">
        <f>IF(COUNTIF('DB L1'!$B102:$B111,'Résultat équipe'!O$1)=1,VLOOKUP(O$1,'DB L1'!$B102:$O111,12,FALSE),VLOOKUP('Résultat équipe'!O$1,'DB L1'!$C102:$P111,12,FALSE))</f>
        <v>#N/A</v>
      </c>
      <c r="P12" s="4" t="e">
        <f>IF(COUNTIF('DB L1'!$B102:$B111,'Résultat équipe'!P$1)=1,VLOOKUP(P$1,'DB L1'!$B102:$O111,12,FALSE),VLOOKUP('Résultat équipe'!P$1,'DB L1'!$C102:$P111,12,FALSE))</f>
        <v>#N/A</v>
      </c>
      <c r="Q12" s="4" t="e">
        <f>IF(COUNTIF('DB L1'!$B102:$B111,'Résultat équipe'!Q$1)=1,VLOOKUP(Q$1,'DB L1'!$B102:$O111,12,FALSE),VLOOKUP('Résultat équipe'!Q$1,'DB L1'!$C102:$P111,12,FALSE))</f>
        <v>#N/A</v>
      </c>
      <c r="R12" s="4" t="e">
        <f>IF(COUNTIF('DB L1'!$B102:$B111,'Résultat équipe'!R$1)=1,VLOOKUP(R$1,'DB L1'!$B102:$O111,12,FALSE),VLOOKUP('Résultat équipe'!R$1,'DB L1'!$C102:$P111,12,FALSE))</f>
        <v>#N/A</v>
      </c>
      <c r="S12" s="4" t="e">
        <f>IF(COUNTIF('DB L1'!$B102:$B111,'Résultat équipe'!S$1)=1,VLOOKUP(S$1,'DB L1'!$B102:$O111,12,FALSE),VLOOKUP('Résultat équipe'!S$1,'DB L1'!$C102:$P111,12,FALSE))</f>
        <v>#N/A</v>
      </c>
      <c r="T12" s="4" t="e">
        <f>IF(COUNTIF('DB L1'!$B102:$B111,'Résultat équipe'!T$1)=1,VLOOKUP(T$1,'DB L1'!$B102:$O111,12,FALSE),VLOOKUP('Résultat équipe'!T$1,'DB L1'!$C102:$P111,12,FALSE))</f>
        <v>#N/A</v>
      </c>
      <c r="U12" s="4" t="e">
        <f>IF(COUNTIF('DB L1'!$B102:$B111,'Résultat équipe'!U$1)=1,VLOOKUP(U$1,'DB L1'!$B102:$O111,12,FALSE),VLOOKUP('Résultat équipe'!U$1,'DB L1'!$C102:$P111,12,FALSE))</f>
        <v>#N/A</v>
      </c>
      <c r="W12" s="12">
        <v>11</v>
      </c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S12" s="12">
        <v>11</v>
      </c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</row>
    <row r="13" spans="1:88">
      <c r="A13" s="1">
        <v>12</v>
      </c>
      <c r="B13" s="4" t="e">
        <f>IF(COUNTIF('DB L1'!$B112:$B121,'Résultat équipe'!B$1)=1,VLOOKUP(B$1,'DB L1'!$B112:$O121,12,FALSE),VLOOKUP('Résultat équipe'!B$1,'DB L1'!$C112:$P121,12,FALSE))</f>
        <v>#N/A</v>
      </c>
      <c r="C13" s="4" t="e">
        <f>IF(COUNTIF('DB L1'!$B112:$B121,'Résultat équipe'!C$1)=1,VLOOKUP(C$1,'DB L1'!$B112:$O121,12,FALSE),VLOOKUP('Résultat équipe'!C$1,'DB L1'!$C112:$P121,12,FALSE))</f>
        <v>#N/A</v>
      </c>
      <c r="D13" s="4" t="e">
        <f>IF(COUNTIF('DB L1'!$B112:$B121,'Résultat équipe'!D$1)=1,VLOOKUP(D$1,'DB L1'!$B112:$O121,12,FALSE),VLOOKUP('Résultat équipe'!D$1,'DB L1'!$C112:$P121,12,FALSE))</f>
        <v>#N/A</v>
      </c>
      <c r="E13" s="4" t="e">
        <f>IF(COUNTIF('DB L1'!$B112:$B121,'Résultat équipe'!E$1)=1,VLOOKUP(E$1,'DB L1'!$B112:$O121,12,FALSE),VLOOKUP('Résultat équipe'!E$1,'DB L1'!$C112:$P121,12,FALSE))</f>
        <v>#N/A</v>
      </c>
      <c r="F13" s="4" t="e">
        <f>IF(COUNTIF('DB L1'!$B112:$B121,'Résultat équipe'!F$1)=1,VLOOKUP(F$1,'DB L1'!$B112:$O121,12,FALSE),VLOOKUP('Résultat équipe'!F$1,'DB L1'!$C112:$P121,12,FALSE))</f>
        <v>#N/A</v>
      </c>
      <c r="G13" s="4" t="e">
        <f>IF(COUNTIF('DB L1'!$B112:$B121,'Résultat équipe'!G$1)=1,VLOOKUP(G$1,'DB L1'!$B112:$O121,12,FALSE),VLOOKUP('Résultat équipe'!G$1,'DB L1'!$C112:$P121,12,FALSE))</f>
        <v>#N/A</v>
      </c>
      <c r="H13" s="4" t="e">
        <f>IF(COUNTIF('DB L1'!$B112:$B121,'Résultat équipe'!H$1)=1,VLOOKUP(H$1,'DB L1'!$B112:$O121,12,FALSE),VLOOKUP('Résultat équipe'!H$1,'DB L1'!$C112:$P121,12,FALSE))</f>
        <v>#N/A</v>
      </c>
      <c r="I13" s="4" t="e">
        <f>IF(COUNTIF('DB L1'!$B112:$B121,'Résultat équipe'!I$1)=1,VLOOKUP(I$1,'DB L1'!$B112:$O121,12,FALSE),VLOOKUP('Résultat équipe'!I$1,'DB L1'!$C112:$P121,12,FALSE))</f>
        <v>#N/A</v>
      </c>
      <c r="J13" s="4" t="e">
        <f>IF(COUNTIF('DB L1'!$B112:$B121,'Résultat équipe'!J$1)=1,VLOOKUP(J$1,'DB L1'!$B112:$O121,12,FALSE),VLOOKUP('Résultat équipe'!J$1,'DB L1'!$C112:$P121,12,FALSE))</f>
        <v>#N/A</v>
      </c>
      <c r="K13" s="4" t="e">
        <f>IF(COUNTIF('DB L1'!$B112:$B121,'Résultat équipe'!K$1)=1,VLOOKUP(K$1,'DB L1'!$B112:$O121,12,FALSE),VLOOKUP('Résultat équipe'!K$1,'DB L1'!$C112:$P121,12,FALSE))</f>
        <v>#N/A</v>
      </c>
      <c r="L13" s="4" t="e">
        <f>IF(COUNTIF('DB L1'!$B112:$B121,'Résultat équipe'!L$1)=1,VLOOKUP(L$1,'DB L1'!$B112:$O121,12,FALSE),VLOOKUP('Résultat équipe'!L$1,'DB L1'!$C112:$P121,12,FALSE))</f>
        <v>#N/A</v>
      </c>
      <c r="M13" s="4" t="e">
        <f>IF(COUNTIF('DB L1'!$B112:$B121,'Résultat équipe'!M$1)=1,VLOOKUP(M$1,'DB L1'!$B112:$O121,12,FALSE),VLOOKUP('Résultat équipe'!M$1,'DB L1'!$C112:$P121,12,FALSE))</f>
        <v>#N/A</v>
      </c>
      <c r="N13" s="4" t="e">
        <f>IF(COUNTIF('DB L1'!$B112:$B121,'Résultat équipe'!N$1)=1,VLOOKUP(N$1,'DB L1'!$B112:$O121,12,FALSE),VLOOKUP('Résultat équipe'!N$1,'DB L1'!$C112:$P121,12,FALSE))</f>
        <v>#N/A</v>
      </c>
      <c r="O13" s="4" t="e">
        <f>IF(COUNTIF('DB L1'!$B112:$B121,'Résultat équipe'!O$1)=1,VLOOKUP(O$1,'DB L1'!$B112:$O121,12,FALSE),VLOOKUP('Résultat équipe'!O$1,'DB L1'!$C112:$P121,12,FALSE))</f>
        <v>#N/A</v>
      </c>
      <c r="P13" s="4" t="e">
        <f>IF(COUNTIF('DB L1'!$B112:$B121,'Résultat équipe'!P$1)=1,VLOOKUP(P$1,'DB L1'!$B112:$O121,12,FALSE),VLOOKUP('Résultat équipe'!P$1,'DB L1'!$C112:$P121,12,FALSE))</f>
        <v>#N/A</v>
      </c>
      <c r="Q13" s="4" t="e">
        <f>IF(COUNTIF('DB L1'!$B112:$B121,'Résultat équipe'!Q$1)=1,VLOOKUP(Q$1,'DB L1'!$B112:$O121,12,FALSE),VLOOKUP('Résultat équipe'!Q$1,'DB L1'!$C112:$P121,12,FALSE))</f>
        <v>#N/A</v>
      </c>
      <c r="R13" s="4" t="e">
        <f>IF(COUNTIF('DB L1'!$B112:$B121,'Résultat équipe'!R$1)=1,VLOOKUP(R$1,'DB L1'!$B112:$O121,12,FALSE),VLOOKUP('Résultat équipe'!R$1,'DB L1'!$C112:$P121,12,FALSE))</f>
        <v>#N/A</v>
      </c>
      <c r="S13" s="4" t="e">
        <f>IF(COUNTIF('DB L1'!$B112:$B121,'Résultat équipe'!S$1)=1,VLOOKUP(S$1,'DB L1'!$B112:$O121,12,FALSE),VLOOKUP('Résultat équipe'!S$1,'DB L1'!$C112:$P121,12,FALSE))</f>
        <v>#N/A</v>
      </c>
      <c r="T13" s="4" t="e">
        <f>IF(COUNTIF('DB L1'!$B112:$B121,'Résultat équipe'!T$1)=1,VLOOKUP(T$1,'DB L1'!$B112:$O121,12,FALSE),VLOOKUP('Résultat équipe'!T$1,'DB L1'!$C112:$P121,12,FALSE))</f>
        <v>#N/A</v>
      </c>
      <c r="U13" s="4" t="e">
        <f>IF(COUNTIF('DB L1'!$B112:$B121,'Résultat équipe'!U$1)=1,VLOOKUP(U$1,'DB L1'!$B112:$O121,12,FALSE),VLOOKUP('Résultat équipe'!U$1,'DB L1'!$C112:$P121,12,FALSE))</f>
        <v>#N/A</v>
      </c>
      <c r="W13" s="12">
        <v>12</v>
      </c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S13" s="12">
        <v>12</v>
      </c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</row>
    <row r="14" spans="1:88">
      <c r="A14" s="1">
        <v>13</v>
      </c>
      <c r="B14" s="4" t="e">
        <f>IF(COUNTIF('DB L1'!$B122:$B131,'Résultat équipe'!B$1)=1,VLOOKUP(B$1,'DB L1'!$B122:$O131,12,FALSE),VLOOKUP('Résultat équipe'!B$1,'DB L1'!$C122:$P131,12,FALSE))</f>
        <v>#N/A</v>
      </c>
      <c r="C14" s="4" t="e">
        <f>IF(COUNTIF('DB L1'!$B122:$B131,'Résultat équipe'!C$1)=1,VLOOKUP(C$1,'DB L1'!$B122:$O131,12,FALSE),VLOOKUP('Résultat équipe'!C$1,'DB L1'!$C122:$P131,12,FALSE))</f>
        <v>#N/A</v>
      </c>
      <c r="D14" s="4" t="e">
        <f>IF(COUNTIF('DB L1'!$B122:$B131,'Résultat équipe'!D$1)=1,VLOOKUP(D$1,'DB L1'!$B122:$O131,12,FALSE),VLOOKUP('Résultat équipe'!D$1,'DB L1'!$C122:$P131,12,FALSE))</f>
        <v>#N/A</v>
      </c>
      <c r="E14" s="4" t="e">
        <f>IF(COUNTIF('DB L1'!$B122:$B131,'Résultat équipe'!E$1)=1,VLOOKUP(E$1,'DB L1'!$B122:$O131,12,FALSE),VLOOKUP('Résultat équipe'!E$1,'DB L1'!$C122:$P131,12,FALSE))</f>
        <v>#N/A</v>
      </c>
      <c r="F14" s="4" t="e">
        <f>IF(COUNTIF('DB L1'!$B122:$B131,'Résultat équipe'!F$1)=1,VLOOKUP(F$1,'DB L1'!$B122:$O131,12,FALSE),VLOOKUP('Résultat équipe'!F$1,'DB L1'!$C122:$P131,12,FALSE))</f>
        <v>#N/A</v>
      </c>
      <c r="G14" s="4" t="e">
        <f>IF(COUNTIF('DB L1'!$B122:$B131,'Résultat équipe'!G$1)=1,VLOOKUP(G$1,'DB L1'!$B122:$O131,12,FALSE),VLOOKUP('Résultat équipe'!G$1,'DB L1'!$C122:$P131,12,FALSE))</f>
        <v>#N/A</v>
      </c>
      <c r="H14" s="4" t="e">
        <f>IF(COUNTIF('DB L1'!$B122:$B131,'Résultat équipe'!H$1)=1,VLOOKUP(H$1,'DB L1'!$B122:$O131,12,FALSE),VLOOKUP('Résultat équipe'!H$1,'DB L1'!$C122:$P131,12,FALSE))</f>
        <v>#N/A</v>
      </c>
      <c r="I14" s="4" t="e">
        <f>IF(COUNTIF('DB L1'!$B122:$B131,'Résultat équipe'!I$1)=1,VLOOKUP(I$1,'DB L1'!$B122:$O131,12,FALSE),VLOOKUP('Résultat équipe'!I$1,'DB L1'!$C122:$P131,12,FALSE))</f>
        <v>#N/A</v>
      </c>
      <c r="J14" s="4" t="e">
        <f>IF(COUNTIF('DB L1'!$B122:$B131,'Résultat équipe'!J$1)=1,VLOOKUP(J$1,'DB L1'!$B122:$O131,12,FALSE),VLOOKUP('Résultat équipe'!J$1,'DB L1'!$C122:$P131,12,FALSE))</f>
        <v>#N/A</v>
      </c>
      <c r="K14" s="4" t="e">
        <f>IF(COUNTIF('DB L1'!$B122:$B131,'Résultat équipe'!K$1)=1,VLOOKUP(K$1,'DB L1'!$B122:$O131,12,FALSE),VLOOKUP('Résultat équipe'!K$1,'DB L1'!$C122:$P131,12,FALSE))</f>
        <v>#N/A</v>
      </c>
      <c r="L14" s="4" t="e">
        <f>IF(COUNTIF('DB L1'!$B122:$B131,'Résultat équipe'!L$1)=1,VLOOKUP(L$1,'DB L1'!$B122:$O131,12,FALSE),VLOOKUP('Résultat équipe'!L$1,'DB L1'!$C122:$P131,12,FALSE))</f>
        <v>#N/A</v>
      </c>
      <c r="M14" s="4" t="e">
        <f>IF(COUNTIF('DB L1'!$B122:$B131,'Résultat équipe'!M$1)=1,VLOOKUP(M$1,'DB L1'!$B122:$O131,12,FALSE),VLOOKUP('Résultat équipe'!M$1,'DB L1'!$C122:$P131,12,FALSE))</f>
        <v>#N/A</v>
      </c>
      <c r="N14" s="4" t="e">
        <f>IF(COUNTIF('DB L1'!$B122:$B131,'Résultat équipe'!N$1)=1,VLOOKUP(N$1,'DB L1'!$B122:$O131,12,FALSE),VLOOKUP('Résultat équipe'!N$1,'DB L1'!$C122:$P131,12,FALSE))</f>
        <v>#N/A</v>
      </c>
      <c r="O14" s="4" t="e">
        <f>IF(COUNTIF('DB L1'!$B122:$B131,'Résultat équipe'!O$1)=1,VLOOKUP(O$1,'DB L1'!$B122:$O131,12,FALSE),VLOOKUP('Résultat équipe'!O$1,'DB L1'!$C122:$P131,12,FALSE))</f>
        <v>#N/A</v>
      </c>
      <c r="P14" s="4" t="e">
        <f>IF(COUNTIF('DB L1'!$B122:$B131,'Résultat équipe'!P$1)=1,VLOOKUP(P$1,'DB L1'!$B122:$O131,12,FALSE),VLOOKUP('Résultat équipe'!P$1,'DB L1'!$C122:$P131,12,FALSE))</f>
        <v>#N/A</v>
      </c>
      <c r="Q14" s="4" t="e">
        <f>IF(COUNTIF('DB L1'!$B122:$B131,'Résultat équipe'!Q$1)=1,VLOOKUP(Q$1,'DB L1'!$B122:$O131,12,FALSE),VLOOKUP('Résultat équipe'!Q$1,'DB L1'!$C122:$P131,12,FALSE))</f>
        <v>#N/A</v>
      </c>
      <c r="R14" s="4" t="e">
        <f>IF(COUNTIF('DB L1'!$B122:$B131,'Résultat équipe'!R$1)=1,VLOOKUP(R$1,'DB L1'!$B122:$O131,12,FALSE),VLOOKUP('Résultat équipe'!R$1,'DB L1'!$C122:$P131,12,FALSE))</f>
        <v>#N/A</v>
      </c>
      <c r="S14" s="4" t="e">
        <f>IF(COUNTIF('DB L1'!$B122:$B131,'Résultat équipe'!S$1)=1,VLOOKUP(S$1,'DB L1'!$B122:$O131,12,FALSE),VLOOKUP('Résultat équipe'!S$1,'DB L1'!$C122:$P131,12,FALSE))</f>
        <v>#N/A</v>
      </c>
      <c r="T14" s="4" t="e">
        <f>IF(COUNTIF('DB L1'!$B122:$B131,'Résultat équipe'!T$1)=1,VLOOKUP(T$1,'DB L1'!$B122:$O131,12,FALSE),VLOOKUP('Résultat équipe'!T$1,'DB L1'!$C122:$P131,12,FALSE))</f>
        <v>#N/A</v>
      </c>
      <c r="U14" s="4" t="e">
        <f>IF(COUNTIF('DB L1'!$B122:$B131,'Résultat équipe'!U$1)=1,VLOOKUP(U$1,'DB L1'!$B122:$O131,12,FALSE),VLOOKUP('Résultat équipe'!U$1,'DB L1'!$C122:$P131,12,FALSE))</f>
        <v>#N/A</v>
      </c>
      <c r="W14" s="12">
        <v>13</v>
      </c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S14" s="12">
        <v>13</v>
      </c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</row>
    <row r="15" spans="1:88">
      <c r="A15" s="1">
        <v>14</v>
      </c>
      <c r="B15" s="4" t="e">
        <f>IF(COUNTIF('DB L1'!$B132:$B141,'Résultat équipe'!B$1)=1,VLOOKUP(B$1,'DB L1'!$B132:$O141,12,FALSE),VLOOKUP('Résultat équipe'!B$1,'DB L1'!$C132:$P141,12,FALSE))</f>
        <v>#N/A</v>
      </c>
      <c r="C15" s="4" t="e">
        <f>IF(COUNTIF('DB L1'!$B132:$B141,'Résultat équipe'!C$1)=1,VLOOKUP(C$1,'DB L1'!$B132:$O141,12,FALSE),VLOOKUP('Résultat équipe'!C$1,'DB L1'!$C132:$P141,12,FALSE))</f>
        <v>#N/A</v>
      </c>
      <c r="D15" s="4" t="e">
        <f>IF(COUNTIF('DB L1'!$B132:$B141,'Résultat équipe'!D$1)=1,VLOOKUP(D$1,'DB L1'!$B132:$O141,12,FALSE),VLOOKUP('Résultat équipe'!D$1,'DB L1'!$C132:$P141,12,FALSE))</f>
        <v>#N/A</v>
      </c>
      <c r="E15" s="4" t="e">
        <f>IF(COUNTIF('DB L1'!$B132:$B141,'Résultat équipe'!E$1)=1,VLOOKUP(E$1,'DB L1'!$B132:$O141,12,FALSE),VLOOKUP('Résultat équipe'!E$1,'DB L1'!$C132:$P141,12,FALSE))</f>
        <v>#N/A</v>
      </c>
      <c r="F15" s="4" t="e">
        <f>IF(COUNTIF('DB L1'!$B132:$B141,'Résultat équipe'!F$1)=1,VLOOKUP(F$1,'DB L1'!$B132:$O141,12,FALSE),VLOOKUP('Résultat équipe'!F$1,'DB L1'!$C132:$P141,12,FALSE))</f>
        <v>#N/A</v>
      </c>
      <c r="G15" s="4" t="e">
        <f>IF(COUNTIF('DB L1'!$B132:$B141,'Résultat équipe'!G$1)=1,VLOOKUP(G$1,'DB L1'!$B132:$O141,12,FALSE),VLOOKUP('Résultat équipe'!G$1,'DB L1'!$C132:$P141,12,FALSE))</f>
        <v>#N/A</v>
      </c>
      <c r="H15" s="4" t="e">
        <f>IF(COUNTIF('DB L1'!$B132:$B141,'Résultat équipe'!H$1)=1,VLOOKUP(H$1,'DB L1'!$B132:$O141,12,FALSE),VLOOKUP('Résultat équipe'!H$1,'DB L1'!$C132:$P141,12,FALSE))</f>
        <v>#N/A</v>
      </c>
      <c r="I15" s="4" t="e">
        <f>IF(COUNTIF('DB L1'!$B132:$B141,'Résultat équipe'!I$1)=1,VLOOKUP(I$1,'DB L1'!$B132:$O141,12,FALSE),VLOOKUP('Résultat équipe'!I$1,'DB L1'!$C132:$P141,12,FALSE))</f>
        <v>#N/A</v>
      </c>
      <c r="J15" s="4" t="e">
        <f>IF(COUNTIF('DB L1'!$B132:$B141,'Résultat équipe'!J$1)=1,VLOOKUP(J$1,'DB L1'!$B132:$O141,12,FALSE),VLOOKUP('Résultat équipe'!J$1,'DB L1'!$C132:$P141,12,FALSE))</f>
        <v>#N/A</v>
      </c>
      <c r="K15" s="4" t="e">
        <f>IF(COUNTIF('DB L1'!$B132:$B141,'Résultat équipe'!K$1)=1,VLOOKUP(K$1,'DB L1'!$B132:$O141,12,FALSE),VLOOKUP('Résultat équipe'!K$1,'DB L1'!$C132:$P141,12,FALSE))</f>
        <v>#N/A</v>
      </c>
      <c r="L15" s="4" t="e">
        <f>IF(COUNTIF('DB L1'!$B132:$B141,'Résultat équipe'!L$1)=1,VLOOKUP(L$1,'DB L1'!$B132:$O141,12,FALSE),VLOOKUP('Résultat équipe'!L$1,'DB L1'!$C132:$P141,12,FALSE))</f>
        <v>#N/A</v>
      </c>
      <c r="M15" s="4" t="e">
        <f>IF(COUNTIF('DB L1'!$B132:$B141,'Résultat équipe'!M$1)=1,VLOOKUP(M$1,'DB L1'!$B132:$O141,12,FALSE),VLOOKUP('Résultat équipe'!M$1,'DB L1'!$C132:$P141,12,FALSE))</f>
        <v>#N/A</v>
      </c>
      <c r="N15" s="4" t="e">
        <f>IF(COUNTIF('DB L1'!$B132:$B141,'Résultat équipe'!N$1)=1,VLOOKUP(N$1,'DB L1'!$B132:$O141,12,FALSE),VLOOKUP('Résultat équipe'!N$1,'DB L1'!$C132:$P141,12,FALSE))</f>
        <v>#N/A</v>
      </c>
      <c r="O15" s="4" t="e">
        <f>IF(COUNTIF('DB L1'!$B132:$B141,'Résultat équipe'!O$1)=1,VLOOKUP(O$1,'DB L1'!$B132:$O141,12,FALSE),VLOOKUP('Résultat équipe'!O$1,'DB L1'!$C132:$P141,12,FALSE))</f>
        <v>#N/A</v>
      </c>
      <c r="P15" s="4" t="e">
        <f>IF(COUNTIF('DB L1'!$B132:$B141,'Résultat équipe'!P$1)=1,VLOOKUP(P$1,'DB L1'!$B132:$O141,12,FALSE),VLOOKUP('Résultat équipe'!P$1,'DB L1'!$C132:$P141,12,FALSE))</f>
        <v>#N/A</v>
      </c>
      <c r="Q15" s="4" t="e">
        <f>IF(COUNTIF('DB L1'!$B132:$B141,'Résultat équipe'!Q$1)=1,VLOOKUP(Q$1,'DB L1'!$B132:$O141,12,FALSE),VLOOKUP('Résultat équipe'!Q$1,'DB L1'!$C132:$P141,12,FALSE))</f>
        <v>#N/A</v>
      </c>
      <c r="R15" s="4" t="e">
        <f>IF(COUNTIF('DB L1'!$B132:$B141,'Résultat équipe'!R$1)=1,VLOOKUP(R$1,'DB L1'!$B132:$O141,12,FALSE),VLOOKUP('Résultat équipe'!R$1,'DB L1'!$C132:$P141,12,FALSE))</f>
        <v>#N/A</v>
      </c>
      <c r="S15" s="4" t="e">
        <f>IF(COUNTIF('DB L1'!$B132:$B141,'Résultat équipe'!S$1)=1,VLOOKUP(S$1,'DB L1'!$B132:$O141,12,FALSE),VLOOKUP('Résultat équipe'!S$1,'DB L1'!$C132:$P141,12,FALSE))</f>
        <v>#N/A</v>
      </c>
      <c r="T15" s="4" t="e">
        <f>IF(COUNTIF('DB L1'!$B132:$B141,'Résultat équipe'!T$1)=1,VLOOKUP(T$1,'DB L1'!$B132:$O141,12,FALSE),VLOOKUP('Résultat équipe'!T$1,'DB L1'!$C132:$P141,12,FALSE))</f>
        <v>#N/A</v>
      </c>
      <c r="U15" s="4" t="e">
        <f>IF(COUNTIF('DB L1'!$B132:$B141,'Résultat équipe'!U$1)=1,VLOOKUP(U$1,'DB L1'!$B132:$O141,12,FALSE),VLOOKUP('Résultat équipe'!U$1,'DB L1'!$C132:$P141,12,FALSE))</f>
        <v>#N/A</v>
      </c>
      <c r="W15" s="12">
        <v>14</v>
      </c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S15" s="12">
        <v>14</v>
      </c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</row>
    <row r="16" spans="1:88">
      <c r="A16" s="1">
        <v>15</v>
      </c>
      <c r="B16" s="4" t="e">
        <f>IF(COUNTIF('DB L1'!$B142:$B151,'Résultat équipe'!B$1)=1,VLOOKUP(B$1,'DB L1'!$B142:$O151,12,FALSE),VLOOKUP('Résultat équipe'!B$1,'DB L1'!$C142:$P151,12,FALSE))</f>
        <v>#N/A</v>
      </c>
      <c r="C16" s="4" t="e">
        <f>IF(COUNTIF('DB L1'!$B142:$B151,'Résultat équipe'!C$1)=1,VLOOKUP(C$1,'DB L1'!$B142:$O151,12,FALSE),VLOOKUP('Résultat équipe'!C$1,'DB L1'!$C142:$P151,12,FALSE))</f>
        <v>#N/A</v>
      </c>
      <c r="D16" s="4" t="e">
        <f>IF(COUNTIF('DB L1'!$B142:$B151,'Résultat équipe'!D$1)=1,VLOOKUP(D$1,'DB L1'!$B142:$O151,12,FALSE),VLOOKUP('Résultat équipe'!D$1,'DB L1'!$C142:$P151,12,FALSE))</f>
        <v>#N/A</v>
      </c>
      <c r="E16" s="4" t="e">
        <f>IF(COUNTIF('DB L1'!$B142:$B151,'Résultat équipe'!E$1)=1,VLOOKUP(E$1,'DB L1'!$B142:$O151,12,FALSE),VLOOKUP('Résultat équipe'!E$1,'DB L1'!$C142:$P151,12,FALSE))</f>
        <v>#N/A</v>
      </c>
      <c r="F16" s="4" t="e">
        <f>IF(COUNTIF('DB L1'!$B142:$B151,'Résultat équipe'!F$1)=1,VLOOKUP(F$1,'DB L1'!$B142:$O151,12,FALSE),VLOOKUP('Résultat équipe'!F$1,'DB L1'!$C142:$P151,12,FALSE))</f>
        <v>#N/A</v>
      </c>
      <c r="G16" s="4" t="e">
        <f>IF(COUNTIF('DB L1'!$B142:$B151,'Résultat équipe'!G$1)=1,VLOOKUP(G$1,'DB L1'!$B142:$O151,12,FALSE),VLOOKUP('Résultat équipe'!G$1,'DB L1'!$C142:$P151,12,FALSE))</f>
        <v>#N/A</v>
      </c>
      <c r="H16" s="4" t="e">
        <f>IF(COUNTIF('DB L1'!$B142:$B151,'Résultat équipe'!H$1)=1,VLOOKUP(H$1,'DB L1'!$B142:$O151,12,FALSE),VLOOKUP('Résultat équipe'!H$1,'DB L1'!$C142:$P151,12,FALSE))</f>
        <v>#N/A</v>
      </c>
      <c r="I16" s="4" t="e">
        <f>IF(COUNTIF('DB L1'!$B142:$B151,'Résultat équipe'!I$1)=1,VLOOKUP(I$1,'DB L1'!$B142:$O151,12,FALSE),VLOOKUP('Résultat équipe'!I$1,'DB L1'!$C142:$P151,12,FALSE))</f>
        <v>#N/A</v>
      </c>
      <c r="J16" s="4" t="e">
        <f>IF(COUNTIF('DB L1'!$B142:$B151,'Résultat équipe'!J$1)=1,VLOOKUP(J$1,'DB L1'!$B142:$O151,12,FALSE),VLOOKUP('Résultat équipe'!J$1,'DB L1'!$C142:$P151,12,FALSE))</f>
        <v>#N/A</v>
      </c>
      <c r="K16" s="4" t="e">
        <f>IF(COUNTIF('DB L1'!$B142:$B151,'Résultat équipe'!K$1)=1,VLOOKUP(K$1,'DB L1'!$B142:$O151,12,FALSE),VLOOKUP('Résultat équipe'!K$1,'DB L1'!$C142:$P151,12,FALSE))</f>
        <v>#N/A</v>
      </c>
      <c r="L16" s="4" t="e">
        <f>IF(COUNTIF('DB L1'!$B142:$B151,'Résultat équipe'!L$1)=1,VLOOKUP(L$1,'DB L1'!$B142:$O151,12,FALSE),VLOOKUP('Résultat équipe'!L$1,'DB L1'!$C142:$P151,12,FALSE))</f>
        <v>#N/A</v>
      </c>
      <c r="M16" s="4" t="e">
        <f>IF(COUNTIF('DB L1'!$B142:$B151,'Résultat équipe'!M$1)=1,VLOOKUP(M$1,'DB L1'!$B142:$O151,12,FALSE),VLOOKUP('Résultat équipe'!M$1,'DB L1'!$C142:$P151,12,FALSE))</f>
        <v>#N/A</v>
      </c>
      <c r="N16" s="4" t="e">
        <f>IF(COUNTIF('DB L1'!$B142:$B151,'Résultat équipe'!N$1)=1,VLOOKUP(N$1,'DB L1'!$B142:$O151,12,FALSE),VLOOKUP('Résultat équipe'!N$1,'DB L1'!$C142:$P151,12,FALSE))</f>
        <v>#N/A</v>
      </c>
      <c r="O16" s="4" t="e">
        <f>IF(COUNTIF('DB L1'!$B142:$B151,'Résultat équipe'!O$1)=1,VLOOKUP(O$1,'DB L1'!$B142:$O151,12,FALSE),VLOOKUP('Résultat équipe'!O$1,'DB L1'!$C142:$P151,12,FALSE))</f>
        <v>#N/A</v>
      </c>
      <c r="P16" s="4" t="e">
        <f>IF(COUNTIF('DB L1'!$B142:$B151,'Résultat équipe'!P$1)=1,VLOOKUP(P$1,'DB L1'!$B142:$O151,12,FALSE),VLOOKUP('Résultat équipe'!P$1,'DB L1'!$C142:$P151,12,FALSE))</f>
        <v>#N/A</v>
      </c>
      <c r="Q16" s="4" t="e">
        <f>IF(COUNTIF('DB L1'!$B142:$B151,'Résultat équipe'!Q$1)=1,VLOOKUP(Q$1,'DB L1'!$B142:$O151,12,FALSE),VLOOKUP('Résultat équipe'!Q$1,'DB L1'!$C142:$P151,12,FALSE))</f>
        <v>#N/A</v>
      </c>
      <c r="R16" s="4" t="e">
        <f>IF(COUNTIF('DB L1'!$B142:$B151,'Résultat équipe'!R$1)=1,VLOOKUP(R$1,'DB L1'!$B142:$O151,12,FALSE),VLOOKUP('Résultat équipe'!R$1,'DB L1'!$C142:$P151,12,FALSE))</f>
        <v>#N/A</v>
      </c>
      <c r="S16" s="4" t="e">
        <f>IF(COUNTIF('DB L1'!$B142:$B151,'Résultat équipe'!S$1)=1,VLOOKUP(S$1,'DB L1'!$B142:$O151,12,FALSE),VLOOKUP('Résultat équipe'!S$1,'DB L1'!$C142:$P151,12,FALSE))</f>
        <v>#N/A</v>
      </c>
      <c r="T16" s="4" t="e">
        <f>IF(COUNTIF('DB L1'!$B142:$B151,'Résultat équipe'!T$1)=1,VLOOKUP(T$1,'DB L1'!$B142:$O151,12,FALSE),VLOOKUP('Résultat équipe'!T$1,'DB L1'!$C142:$P151,12,FALSE))</f>
        <v>#N/A</v>
      </c>
      <c r="U16" s="4" t="e">
        <f>IF(COUNTIF('DB L1'!$B142:$B151,'Résultat équipe'!U$1)=1,VLOOKUP(U$1,'DB L1'!$B142:$O151,12,FALSE),VLOOKUP('Résultat équipe'!U$1,'DB L1'!$C142:$P151,12,FALSE))</f>
        <v>#N/A</v>
      </c>
      <c r="W16" s="12">
        <v>15</v>
      </c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S16" s="12">
        <v>15</v>
      </c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</row>
    <row r="17" spans="1:65">
      <c r="A17" s="1">
        <v>16</v>
      </c>
      <c r="B17" s="4" t="e">
        <f>IF(COUNTIF('DB L1'!$B152:$B161,'Résultat équipe'!B$1)=1,VLOOKUP(B$1,'DB L1'!$B152:$O161,12,FALSE),VLOOKUP('Résultat équipe'!B$1,'DB L1'!$C152:$P161,12,FALSE))</f>
        <v>#N/A</v>
      </c>
      <c r="C17" s="4" t="e">
        <f>IF(COUNTIF('DB L1'!$B152:$B161,'Résultat équipe'!C$1)=1,VLOOKUP(C$1,'DB L1'!$B152:$O161,12,FALSE),VLOOKUP('Résultat équipe'!C$1,'DB L1'!$C152:$P161,12,FALSE))</f>
        <v>#N/A</v>
      </c>
      <c r="D17" s="4" t="e">
        <f>IF(COUNTIF('DB L1'!$B152:$B161,'Résultat équipe'!D$1)=1,VLOOKUP(D$1,'DB L1'!$B152:$O161,12,FALSE),VLOOKUP('Résultat équipe'!D$1,'DB L1'!$C152:$P161,12,FALSE))</f>
        <v>#N/A</v>
      </c>
      <c r="E17" s="4" t="e">
        <f>IF(COUNTIF('DB L1'!$B152:$B161,'Résultat équipe'!E$1)=1,VLOOKUP(E$1,'DB L1'!$B152:$O161,12,FALSE),VLOOKUP('Résultat équipe'!E$1,'DB L1'!$C152:$P161,12,FALSE))</f>
        <v>#N/A</v>
      </c>
      <c r="F17" s="4" t="e">
        <f>IF(COUNTIF('DB L1'!$B152:$B161,'Résultat équipe'!F$1)=1,VLOOKUP(F$1,'DB L1'!$B152:$O161,12,FALSE),VLOOKUP('Résultat équipe'!F$1,'DB L1'!$C152:$P161,12,FALSE))</f>
        <v>#N/A</v>
      </c>
      <c r="G17" s="4" t="e">
        <f>IF(COUNTIF('DB L1'!$B152:$B161,'Résultat équipe'!G$1)=1,VLOOKUP(G$1,'DB L1'!$B152:$O161,12,FALSE),VLOOKUP('Résultat équipe'!G$1,'DB L1'!$C152:$P161,12,FALSE))</f>
        <v>#N/A</v>
      </c>
      <c r="H17" s="4" t="e">
        <f>IF(COUNTIF('DB L1'!$B152:$B161,'Résultat équipe'!H$1)=1,VLOOKUP(H$1,'DB L1'!$B152:$O161,12,FALSE),VLOOKUP('Résultat équipe'!H$1,'DB L1'!$C152:$P161,12,FALSE))</f>
        <v>#N/A</v>
      </c>
      <c r="I17" s="4" t="e">
        <f>IF(COUNTIF('DB L1'!$B152:$B161,'Résultat équipe'!I$1)=1,VLOOKUP(I$1,'DB L1'!$B152:$O161,12,FALSE),VLOOKUP('Résultat équipe'!I$1,'DB L1'!$C152:$P161,12,FALSE))</f>
        <v>#N/A</v>
      </c>
      <c r="J17" s="4" t="e">
        <f>IF(COUNTIF('DB L1'!$B152:$B161,'Résultat équipe'!J$1)=1,VLOOKUP(J$1,'DB L1'!$B152:$O161,12,FALSE),VLOOKUP('Résultat équipe'!J$1,'DB L1'!$C152:$P161,12,FALSE))</f>
        <v>#N/A</v>
      </c>
      <c r="K17" s="4" t="e">
        <f>IF(COUNTIF('DB L1'!$B152:$B161,'Résultat équipe'!K$1)=1,VLOOKUP(K$1,'DB L1'!$B152:$O161,12,FALSE),VLOOKUP('Résultat équipe'!K$1,'DB L1'!$C152:$P161,12,FALSE))</f>
        <v>#N/A</v>
      </c>
      <c r="L17" s="4" t="e">
        <f>IF(COUNTIF('DB L1'!$B152:$B161,'Résultat équipe'!L$1)=1,VLOOKUP(L$1,'DB L1'!$B152:$O161,12,FALSE),VLOOKUP('Résultat équipe'!L$1,'DB L1'!$C152:$P161,12,FALSE))</f>
        <v>#N/A</v>
      </c>
      <c r="M17" s="4" t="e">
        <f>IF(COUNTIF('DB L1'!$B152:$B161,'Résultat équipe'!M$1)=1,VLOOKUP(M$1,'DB L1'!$B152:$O161,12,FALSE),VLOOKUP('Résultat équipe'!M$1,'DB L1'!$C152:$P161,12,FALSE))</f>
        <v>#N/A</v>
      </c>
      <c r="N17" s="4" t="e">
        <f>IF(COUNTIF('DB L1'!$B152:$B161,'Résultat équipe'!N$1)=1,VLOOKUP(N$1,'DB L1'!$B152:$O161,12,FALSE),VLOOKUP('Résultat équipe'!N$1,'DB L1'!$C152:$P161,12,FALSE))</f>
        <v>#N/A</v>
      </c>
      <c r="O17" s="4" t="e">
        <f>IF(COUNTIF('DB L1'!$B152:$B161,'Résultat équipe'!O$1)=1,VLOOKUP(O$1,'DB L1'!$B152:$O161,12,FALSE),VLOOKUP('Résultat équipe'!O$1,'DB L1'!$C152:$P161,12,FALSE))</f>
        <v>#N/A</v>
      </c>
      <c r="P17" s="4" t="e">
        <f>IF(COUNTIF('DB L1'!$B152:$B161,'Résultat équipe'!P$1)=1,VLOOKUP(P$1,'DB L1'!$B152:$O161,12,FALSE),VLOOKUP('Résultat équipe'!P$1,'DB L1'!$C152:$P161,12,FALSE))</f>
        <v>#N/A</v>
      </c>
      <c r="Q17" s="4" t="e">
        <f>IF(COUNTIF('DB L1'!$B152:$B161,'Résultat équipe'!Q$1)=1,VLOOKUP(Q$1,'DB L1'!$B152:$O161,12,FALSE),VLOOKUP('Résultat équipe'!Q$1,'DB L1'!$C152:$P161,12,FALSE))</f>
        <v>#N/A</v>
      </c>
      <c r="R17" s="4" t="e">
        <f>IF(COUNTIF('DB L1'!$B152:$B161,'Résultat équipe'!R$1)=1,VLOOKUP(R$1,'DB L1'!$B152:$O161,12,FALSE),VLOOKUP('Résultat équipe'!R$1,'DB L1'!$C152:$P161,12,FALSE))</f>
        <v>#N/A</v>
      </c>
      <c r="S17" s="4" t="e">
        <f>IF(COUNTIF('DB L1'!$B152:$B161,'Résultat équipe'!S$1)=1,VLOOKUP(S$1,'DB L1'!$B152:$O161,12,FALSE),VLOOKUP('Résultat équipe'!S$1,'DB L1'!$C152:$P161,12,FALSE))</f>
        <v>#N/A</v>
      </c>
      <c r="T17" s="4" t="e">
        <f>IF(COUNTIF('DB L1'!$B152:$B161,'Résultat équipe'!T$1)=1,VLOOKUP(T$1,'DB L1'!$B152:$O161,12,FALSE),VLOOKUP('Résultat équipe'!T$1,'DB L1'!$C152:$P161,12,FALSE))</f>
        <v>#N/A</v>
      </c>
      <c r="U17" s="4" t="e">
        <f>IF(COUNTIF('DB L1'!$B152:$B161,'Résultat équipe'!U$1)=1,VLOOKUP(U$1,'DB L1'!$B152:$O161,12,FALSE),VLOOKUP('Résultat équipe'!U$1,'DB L1'!$C152:$P161,12,FALSE))</f>
        <v>#N/A</v>
      </c>
      <c r="W17" s="12">
        <v>16</v>
      </c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S17" s="12">
        <v>16</v>
      </c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</row>
    <row r="18" spans="1:65">
      <c r="A18" s="1">
        <v>17</v>
      </c>
      <c r="B18" s="4" t="e">
        <f>IF(COUNTIF('DB L1'!$B162:$B171,'Résultat équipe'!B$1)=1,VLOOKUP(B$1,'DB L1'!$B162:$O171,12,FALSE),VLOOKUP('Résultat équipe'!B$1,'DB L1'!$C162:$P171,12,FALSE))</f>
        <v>#N/A</v>
      </c>
      <c r="C18" s="4" t="e">
        <f>IF(COUNTIF('DB L1'!$B162:$B171,'Résultat équipe'!C$1)=1,VLOOKUP(C$1,'DB L1'!$B162:$O171,12,FALSE),VLOOKUP('Résultat équipe'!C$1,'DB L1'!$C162:$P171,12,FALSE))</f>
        <v>#N/A</v>
      </c>
      <c r="D18" s="4" t="e">
        <f>IF(COUNTIF('DB L1'!$B162:$B171,'Résultat équipe'!D$1)=1,VLOOKUP(D$1,'DB L1'!$B162:$O171,12,FALSE),VLOOKUP('Résultat équipe'!D$1,'DB L1'!$C162:$P171,12,FALSE))</f>
        <v>#N/A</v>
      </c>
      <c r="E18" s="4" t="e">
        <f>IF(COUNTIF('DB L1'!$B162:$B171,'Résultat équipe'!E$1)=1,VLOOKUP(E$1,'DB L1'!$B162:$O171,12,FALSE),VLOOKUP('Résultat équipe'!E$1,'DB L1'!$C162:$P171,12,FALSE))</f>
        <v>#N/A</v>
      </c>
      <c r="F18" s="4" t="e">
        <f>IF(COUNTIF('DB L1'!$B162:$B171,'Résultat équipe'!F$1)=1,VLOOKUP(F$1,'DB L1'!$B162:$O171,12,FALSE),VLOOKUP('Résultat équipe'!F$1,'DB L1'!$C162:$P171,12,FALSE))</f>
        <v>#N/A</v>
      </c>
      <c r="G18" s="4" t="e">
        <f>IF(COUNTIF('DB L1'!$B162:$B171,'Résultat équipe'!G$1)=1,VLOOKUP(G$1,'DB L1'!$B162:$O171,12,FALSE),VLOOKUP('Résultat équipe'!G$1,'DB L1'!$C162:$P171,12,FALSE))</f>
        <v>#N/A</v>
      </c>
      <c r="H18" s="4" t="e">
        <f>IF(COUNTIF('DB L1'!$B162:$B171,'Résultat équipe'!H$1)=1,VLOOKUP(H$1,'DB L1'!$B162:$O171,12,FALSE),VLOOKUP('Résultat équipe'!H$1,'DB L1'!$C162:$P171,12,FALSE))</f>
        <v>#N/A</v>
      </c>
      <c r="I18" s="4" t="e">
        <f>IF(COUNTIF('DB L1'!$B162:$B171,'Résultat équipe'!I$1)=1,VLOOKUP(I$1,'DB L1'!$B162:$O171,12,FALSE),VLOOKUP('Résultat équipe'!I$1,'DB L1'!$C162:$P171,12,FALSE))</f>
        <v>#N/A</v>
      </c>
      <c r="J18" s="4" t="e">
        <f>IF(COUNTIF('DB L1'!$B162:$B171,'Résultat équipe'!J$1)=1,VLOOKUP(J$1,'DB L1'!$B162:$O171,12,FALSE),VLOOKUP('Résultat équipe'!J$1,'DB L1'!$C162:$P171,12,FALSE))</f>
        <v>#N/A</v>
      </c>
      <c r="K18" s="4" t="e">
        <f>IF(COUNTIF('DB L1'!$B162:$B171,'Résultat équipe'!K$1)=1,VLOOKUP(K$1,'DB L1'!$B162:$O171,12,FALSE),VLOOKUP('Résultat équipe'!K$1,'DB L1'!$C162:$P171,12,FALSE))</f>
        <v>#N/A</v>
      </c>
      <c r="L18" s="4" t="e">
        <f>IF(COUNTIF('DB L1'!$B162:$B171,'Résultat équipe'!L$1)=1,VLOOKUP(L$1,'DB L1'!$B162:$O171,12,FALSE),VLOOKUP('Résultat équipe'!L$1,'DB L1'!$C162:$P171,12,FALSE))</f>
        <v>#N/A</v>
      </c>
      <c r="M18" s="4" t="e">
        <f>IF(COUNTIF('DB L1'!$B162:$B171,'Résultat équipe'!M$1)=1,VLOOKUP(M$1,'DB L1'!$B162:$O171,12,FALSE),VLOOKUP('Résultat équipe'!M$1,'DB L1'!$C162:$P171,12,FALSE))</f>
        <v>#N/A</v>
      </c>
      <c r="N18" s="4" t="e">
        <f>IF(COUNTIF('DB L1'!$B162:$B171,'Résultat équipe'!N$1)=1,VLOOKUP(N$1,'DB L1'!$B162:$O171,12,FALSE),VLOOKUP('Résultat équipe'!N$1,'DB L1'!$C162:$P171,12,FALSE))</f>
        <v>#N/A</v>
      </c>
      <c r="O18" s="4" t="e">
        <f>IF(COUNTIF('DB L1'!$B162:$B171,'Résultat équipe'!O$1)=1,VLOOKUP(O$1,'DB L1'!$B162:$O171,12,FALSE),VLOOKUP('Résultat équipe'!O$1,'DB L1'!$C162:$P171,12,FALSE))</f>
        <v>#N/A</v>
      </c>
      <c r="P18" s="4" t="e">
        <f>IF(COUNTIF('DB L1'!$B162:$B171,'Résultat équipe'!P$1)=1,VLOOKUP(P$1,'DB L1'!$B162:$O171,12,FALSE),VLOOKUP('Résultat équipe'!P$1,'DB L1'!$C162:$P171,12,FALSE))</f>
        <v>#N/A</v>
      </c>
      <c r="Q18" s="4" t="e">
        <f>IF(COUNTIF('DB L1'!$B162:$B171,'Résultat équipe'!Q$1)=1,VLOOKUP(Q$1,'DB L1'!$B162:$O171,12,FALSE),VLOOKUP('Résultat équipe'!Q$1,'DB L1'!$C162:$P171,12,FALSE))</f>
        <v>#N/A</v>
      </c>
      <c r="R18" s="4" t="e">
        <f>IF(COUNTIF('DB L1'!$B162:$B171,'Résultat équipe'!R$1)=1,VLOOKUP(R$1,'DB L1'!$B162:$O171,12,FALSE),VLOOKUP('Résultat équipe'!R$1,'DB L1'!$C162:$P171,12,FALSE))</f>
        <v>#N/A</v>
      </c>
      <c r="S18" s="4" t="e">
        <f>IF(COUNTIF('DB L1'!$B162:$B171,'Résultat équipe'!S$1)=1,VLOOKUP(S$1,'DB L1'!$B162:$O171,12,FALSE),VLOOKUP('Résultat équipe'!S$1,'DB L1'!$C162:$P171,12,FALSE))</f>
        <v>#N/A</v>
      </c>
      <c r="T18" s="4" t="e">
        <f>IF(COUNTIF('DB L1'!$B162:$B171,'Résultat équipe'!T$1)=1,VLOOKUP(T$1,'DB L1'!$B162:$O171,12,FALSE),VLOOKUP('Résultat équipe'!T$1,'DB L1'!$C162:$P171,12,FALSE))</f>
        <v>#N/A</v>
      </c>
      <c r="U18" s="4" t="e">
        <f>IF(COUNTIF('DB L1'!$B162:$B171,'Résultat équipe'!U$1)=1,VLOOKUP(U$1,'DB L1'!$B162:$O171,12,FALSE),VLOOKUP('Résultat équipe'!U$1,'DB L1'!$C162:$P171,12,FALSE))</f>
        <v>#N/A</v>
      </c>
      <c r="W18" s="12">
        <v>17</v>
      </c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S18" s="12">
        <v>17</v>
      </c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</row>
    <row r="19" spans="1:65">
      <c r="A19" s="1">
        <v>18</v>
      </c>
      <c r="B19" s="4" t="e">
        <f>IF(COUNTIF('DB L1'!$B172:$B181,'Résultat équipe'!B$1)=1,VLOOKUP(B$1,'DB L1'!$B172:$O181,12,FALSE),VLOOKUP('Résultat équipe'!B$1,'DB L1'!$C172:$P181,12,FALSE))</f>
        <v>#N/A</v>
      </c>
      <c r="C19" s="4" t="e">
        <f>IF(COUNTIF('DB L1'!$B172:$B181,'Résultat équipe'!C$1)=1,VLOOKUP(C$1,'DB L1'!$B172:$O181,12,FALSE),VLOOKUP('Résultat équipe'!C$1,'DB L1'!$C172:$P181,12,FALSE))</f>
        <v>#N/A</v>
      </c>
      <c r="D19" s="4" t="e">
        <f>IF(COUNTIF('DB L1'!$B172:$B181,'Résultat équipe'!D$1)=1,VLOOKUP(D$1,'DB L1'!$B172:$O181,12,FALSE),VLOOKUP('Résultat équipe'!D$1,'DB L1'!$C172:$P181,12,FALSE))</f>
        <v>#N/A</v>
      </c>
      <c r="E19" s="4" t="e">
        <f>IF(COUNTIF('DB L1'!$B172:$B181,'Résultat équipe'!E$1)=1,VLOOKUP(E$1,'DB L1'!$B172:$O181,12,FALSE),VLOOKUP('Résultat équipe'!E$1,'DB L1'!$C172:$P181,12,FALSE))</f>
        <v>#N/A</v>
      </c>
      <c r="F19" s="4" t="e">
        <f>IF(COUNTIF('DB L1'!$B172:$B181,'Résultat équipe'!F$1)=1,VLOOKUP(F$1,'DB L1'!$B172:$O181,12,FALSE),VLOOKUP('Résultat équipe'!F$1,'DB L1'!$C172:$P181,12,FALSE))</f>
        <v>#N/A</v>
      </c>
      <c r="G19" s="4" t="e">
        <f>IF(COUNTIF('DB L1'!$B172:$B181,'Résultat équipe'!G$1)=1,VLOOKUP(G$1,'DB L1'!$B172:$O181,12,FALSE),VLOOKUP('Résultat équipe'!G$1,'DB L1'!$C172:$P181,12,FALSE))</f>
        <v>#N/A</v>
      </c>
      <c r="H19" s="4" t="e">
        <f>IF(COUNTIF('DB L1'!$B172:$B181,'Résultat équipe'!H$1)=1,VLOOKUP(H$1,'DB L1'!$B172:$O181,12,FALSE),VLOOKUP('Résultat équipe'!H$1,'DB L1'!$C172:$P181,12,FALSE))</f>
        <v>#N/A</v>
      </c>
      <c r="I19" s="4" t="e">
        <f>IF(COUNTIF('DB L1'!$B172:$B181,'Résultat équipe'!I$1)=1,VLOOKUP(I$1,'DB L1'!$B172:$O181,12,FALSE),VLOOKUP('Résultat équipe'!I$1,'DB L1'!$C172:$P181,12,FALSE))</f>
        <v>#N/A</v>
      </c>
      <c r="J19" s="4" t="e">
        <f>IF(COUNTIF('DB L1'!$B172:$B181,'Résultat équipe'!J$1)=1,VLOOKUP(J$1,'DB L1'!$B172:$O181,12,FALSE),VLOOKUP('Résultat équipe'!J$1,'DB L1'!$C172:$P181,12,FALSE))</f>
        <v>#N/A</v>
      </c>
      <c r="K19" s="4" t="e">
        <f>IF(COUNTIF('DB L1'!$B172:$B181,'Résultat équipe'!K$1)=1,VLOOKUP(K$1,'DB L1'!$B172:$O181,12,FALSE),VLOOKUP('Résultat équipe'!K$1,'DB L1'!$C172:$P181,12,FALSE))</f>
        <v>#N/A</v>
      </c>
      <c r="L19" s="4" t="e">
        <f>IF(COUNTIF('DB L1'!$B172:$B181,'Résultat équipe'!L$1)=1,VLOOKUP(L$1,'DB L1'!$B172:$O181,12,FALSE),VLOOKUP('Résultat équipe'!L$1,'DB L1'!$C172:$P181,12,FALSE))</f>
        <v>#N/A</v>
      </c>
      <c r="M19" s="4" t="e">
        <f>IF(COUNTIF('DB L1'!$B172:$B181,'Résultat équipe'!M$1)=1,VLOOKUP(M$1,'DB L1'!$B172:$O181,12,FALSE),VLOOKUP('Résultat équipe'!M$1,'DB L1'!$C172:$P181,12,FALSE))</f>
        <v>#N/A</v>
      </c>
      <c r="N19" s="4" t="e">
        <f>IF(COUNTIF('DB L1'!$B172:$B181,'Résultat équipe'!N$1)=1,VLOOKUP(N$1,'DB L1'!$B172:$O181,12,FALSE),VLOOKUP('Résultat équipe'!N$1,'DB L1'!$C172:$P181,12,FALSE))</f>
        <v>#N/A</v>
      </c>
      <c r="O19" s="4" t="e">
        <f>IF(COUNTIF('DB L1'!$B172:$B181,'Résultat équipe'!O$1)=1,VLOOKUP(O$1,'DB L1'!$B172:$O181,12,FALSE),VLOOKUP('Résultat équipe'!O$1,'DB L1'!$C172:$P181,12,FALSE))</f>
        <v>#N/A</v>
      </c>
      <c r="P19" s="4" t="e">
        <f>IF(COUNTIF('DB L1'!$B172:$B181,'Résultat équipe'!P$1)=1,VLOOKUP(P$1,'DB L1'!$B172:$O181,12,FALSE),VLOOKUP('Résultat équipe'!P$1,'DB L1'!$C172:$P181,12,FALSE))</f>
        <v>#N/A</v>
      </c>
      <c r="Q19" s="4" t="e">
        <f>IF(COUNTIF('DB L1'!$B172:$B181,'Résultat équipe'!Q$1)=1,VLOOKUP(Q$1,'DB L1'!$B172:$O181,12,FALSE),VLOOKUP('Résultat équipe'!Q$1,'DB L1'!$C172:$P181,12,FALSE))</f>
        <v>#N/A</v>
      </c>
      <c r="R19" s="4" t="e">
        <f>IF(COUNTIF('DB L1'!$B172:$B181,'Résultat équipe'!R$1)=1,VLOOKUP(R$1,'DB L1'!$B172:$O181,12,FALSE),VLOOKUP('Résultat équipe'!R$1,'DB L1'!$C172:$P181,12,FALSE))</f>
        <v>#N/A</v>
      </c>
      <c r="S19" s="4" t="e">
        <f>IF(COUNTIF('DB L1'!$B172:$B181,'Résultat équipe'!S$1)=1,VLOOKUP(S$1,'DB L1'!$B172:$O181,12,FALSE),VLOOKUP('Résultat équipe'!S$1,'DB L1'!$C172:$P181,12,FALSE))</f>
        <v>#N/A</v>
      </c>
      <c r="T19" s="4" t="e">
        <f>IF(COUNTIF('DB L1'!$B172:$B181,'Résultat équipe'!T$1)=1,VLOOKUP(T$1,'DB L1'!$B172:$O181,12,FALSE),VLOOKUP('Résultat équipe'!T$1,'DB L1'!$C172:$P181,12,FALSE))</f>
        <v>#N/A</v>
      </c>
      <c r="U19" s="4" t="e">
        <f>IF(COUNTIF('DB L1'!$B172:$B181,'Résultat équipe'!U$1)=1,VLOOKUP(U$1,'DB L1'!$B172:$O181,12,FALSE),VLOOKUP('Résultat équipe'!U$1,'DB L1'!$C172:$P181,12,FALSE))</f>
        <v>#N/A</v>
      </c>
      <c r="W19" s="12">
        <v>18</v>
      </c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S19" s="12">
        <v>18</v>
      </c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</row>
    <row r="20" spans="1:65">
      <c r="A20" s="1">
        <v>19</v>
      </c>
      <c r="B20" s="4" t="e">
        <f>IF(COUNTIF('DB L1'!$B182:$B191,'Résultat équipe'!B$1)=1,VLOOKUP(B$1,'DB L1'!$B182:$O191,12,FALSE),VLOOKUP('Résultat équipe'!B$1,'DB L1'!$C182:$P191,12,FALSE))</f>
        <v>#N/A</v>
      </c>
      <c r="C20" s="4" t="e">
        <f>IF(COUNTIF('DB L1'!$B182:$B191,'Résultat équipe'!C$1)=1,VLOOKUP(C$1,'DB L1'!$B182:$O191,12,FALSE),VLOOKUP('Résultat équipe'!C$1,'DB L1'!$C182:$P191,12,FALSE))</f>
        <v>#N/A</v>
      </c>
      <c r="D20" s="4" t="e">
        <f>IF(COUNTIF('DB L1'!$B182:$B191,'Résultat équipe'!D$1)=1,VLOOKUP(D$1,'DB L1'!$B182:$O191,12,FALSE),VLOOKUP('Résultat équipe'!D$1,'DB L1'!$C182:$P191,12,FALSE))</f>
        <v>#N/A</v>
      </c>
      <c r="E20" s="4" t="e">
        <f>IF(COUNTIF('DB L1'!$B182:$B191,'Résultat équipe'!E$1)=1,VLOOKUP(E$1,'DB L1'!$B182:$O191,12,FALSE),VLOOKUP('Résultat équipe'!E$1,'DB L1'!$C182:$P191,12,FALSE))</f>
        <v>#N/A</v>
      </c>
      <c r="F20" s="4" t="e">
        <f>IF(COUNTIF('DB L1'!$B182:$B191,'Résultat équipe'!F$1)=1,VLOOKUP(F$1,'DB L1'!$B182:$O191,12,FALSE),VLOOKUP('Résultat équipe'!F$1,'DB L1'!$C182:$P191,12,FALSE))</f>
        <v>#N/A</v>
      </c>
      <c r="G20" s="4" t="e">
        <f>IF(COUNTIF('DB L1'!$B182:$B191,'Résultat équipe'!G$1)=1,VLOOKUP(G$1,'DB L1'!$B182:$O191,12,FALSE),VLOOKUP('Résultat équipe'!G$1,'DB L1'!$C182:$P191,12,FALSE))</f>
        <v>#N/A</v>
      </c>
      <c r="H20" s="4" t="e">
        <f>IF(COUNTIF('DB L1'!$B182:$B191,'Résultat équipe'!H$1)=1,VLOOKUP(H$1,'DB L1'!$B182:$O191,12,FALSE),VLOOKUP('Résultat équipe'!H$1,'DB L1'!$C182:$P191,12,FALSE))</f>
        <v>#N/A</v>
      </c>
      <c r="I20" s="4" t="e">
        <f>IF(COUNTIF('DB L1'!$B182:$B191,'Résultat équipe'!I$1)=1,VLOOKUP(I$1,'DB L1'!$B182:$O191,12,FALSE),VLOOKUP('Résultat équipe'!I$1,'DB L1'!$C182:$P191,12,FALSE))</f>
        <v>#N/A</v>
      </c>
      <c r="J20" s="4" t="e">
        <f>IF(COUNTIF('DB L1'!$B182:$B191,'Résultat équipe'!J$1)=1,VLOOKUP(J$1,'DB L1'!$B182:$O191,12,FALSE),VLOOKUP('Résultat équipe'!J$1,'DB L1'!$C182:$P191,12,FALSE))</f>
        <v>#N/A</v>
      </c>
      <c r="K20" s="4" t="e">
        <f>IF(COUNTIF('DB L1'!$B182:$B191,'Résultat équipe'!K$1)=1,VLOOKUP(K$1,'DB L1'!$B182:$O191,12,FALSE),VLOOKUP('Résultat équipe'!K$1,'DB L1'!$C182:$P191,12,FALSE))</f>
        <v>#N/A</v>
      </c>
      <c r="L20" s="4" t="e">
        <f>IF(COUNTIF('DB L1'!$B182:$B191,'Résultat équipe'!L$1)=1,VLOOKUP(L$1,'DB L1'!$B182:$O191,12,FALSE),VLOOKUP('Résultat équipe'!L$1,'DB L1'!$C182:$P191,12,FALSE))</f>
        <v>#N/A</v>
      </c>
      <c r="M20" s="4" t="e">
        <f>IF(COUNTIF('DB L1'!$B182:$B191,'Résultat équipe'!M$1)=1,VLOOKUP(M$1,'DB L1'!$B182:$O191,12,FALSE),VLOOKUP('Résultat équipe'!M$1,'DB L1'!$C182:$P191,12,FALSE))</f>
        <v>#N/A</v>
      </c>
      <c r="N20" s="4" t="e">
        <f>IF(COUNTIF('DB L1'!$B182:$B191,'Résultat équipe'!N$1)=1,VLOOKUP(N$1,'DB L1'!$B182:$O191,12,FALSE),VLOOKUP('Résultat équipe'!N$1,'DB L1'!$C182:$P191,12,FALSE))</f>
        <v>#N/A</v>
      </c>
      <c r="O20" s="4" t="e">
        <f>IF(COUNTIF('DB L1'!$B182:$B191,'Résultat équipe'!O$1)=1,VLOOKUP(O$1,'DB L1'!$B182:$O191,12,FALSE),VLOOKUP('Résultat équipe'!O$1,'DB L1'!$C182:$P191,12,FALSE))</f>
        <v>#N/A</v>
      </c>
      <c r="P20" s="4" t="e">
        <f>IF(COUNTIF('DB L1'!$B182:$B191,'Résultat équipe'!P$1)=1,VLOOKUP(P$1,'DB L1'!$B182:$O191,12,FALSE),VLOOKUP('Résultat équipe'!P$1,'DB L1'!$C182:$P191,12,FALSE))</f>
        <v>#N/A</v>
      </c>
      <c r="Q20" s="4" t="e">
        <f>IF(COUNTIF('DB L1'!$B182:$B191,'Résultat équipe'!Q$1)=1,VLOOKUP(Q$1,'DB L1'!$B182:$O191,12,FALSE),VLOOKUP('Résultat équipe'!Q$1,'DB L1'!$C182:$P191,12,FALSE))</f>
        <v>#N/A</v>
      </c>
      <c r="R20" s="4" t="e">
        <f>IF(COUNTIF('DB L1'!$B182:$B191,'Résultat équipe'!R$1)=1,VLOOKUP(R$1,'DB L1'!$B182:$O191,12,FALSE),VLOOKUP('Résultat équipe'!R$1,'DB L1'!$C182:$P191,12,FALSE))</f>
        <v>#N/A</v>
      </c>
      <c r="S20" s="4" t="e">
        <f>IF(COUNTIF('DB L1'!$B182:$B191,'Résultat équipe'!S$1)=1,VLOOKUP(S$1,'DB L1'!$B182:$O191,12,FALSE),VLOOKUP('Résultat équipe'!S$1,'DB L1'!$C182:$P191,12,FALSE))</f>
        <v>#N/A</v>
      </c>
      <c r="T20" s="4" t="e">
        <f>IF(COUNTIF('DB L1'!$B182:$B191,'Résultat équipe'!T$1)=1,VLOOKUP(T$1,'DB L1'!$B182:$O191,12,FALSE),VLOOKUP('Résultat équipe'!T$1,'DB L1'!$C182:$P191,12,FALSE))</f>
        <v>#N/A</v>
      </c>
      <c r="U20" s="4" t="e">
        <f>IF(COUNTIF('DB L1'!$B182:$B191,'Résultat équipe'!U$1)=1,VLOOKUP(U$1,'DB L1'!$B182:$O191,12,FALSE),VLOOKUP('Résultat équipe'!U$1,'DB L1'!$C182:$P191,12,FALSE))</f>
        <v>#N/A</v>
      </c>
      <c r="W20" s="12">
        <v>19</v>
      </c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S20" s="12">
        <v>19</v>
      </c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</row>
    <row r="21" spans="1:65">
      <c r="A21" s="1">
        <v>20</v>
      </c>
      <c r="B21" s="4" t="e">
        <f>IF(COUNTIF('DB L1'!$B192:$B201,'Résultat équipe'!B$1)=1,VLOOKUP(B$1,'DB L1'!$B192:$O201,12,FALSE),VLOOKUP('Résultat équipe'!B$1,'DB L1'!$C192:$P201,12,FALSE))</f>
        <v>#N/A</v>
      </c>
      <c r="C21" s="4" t="e">
        <f>IF(COUNTIF('DB L1'!$B192:$B201,'Résultat équipe'!C$1)=1,VLOOKUP(C$1,'DB L1'!$B192:$O201,12,FALSE),VLOOKUP('Résultat équipe'!C$1,'DB L1'!$C192:$P201,12,FALSE))</f>
        <v>#N/A</v>
      </c>
      <c r="D21" s="4" t="e">
        <f>IF(COUNTIF('DB L1'!$B192:$B201,'Résultat équipe'!D$1)=1,VLOOKUP(D$1,'DB L1'!$B192:$O201,12,FALSE),VLOOKUP('Résultat équipe'!D$1,'DB L1'!$C192:$P201,12,FALSE))</f>
        <v>#N/A</v>
      </c>
      <c r="E21" s="4" t="e">
        <f>IF(COUNTIF('DB L1'!$B192:$B201,'Résultat équipe'!E$1)=1,VLOOKUP(E$1,'DB L1'!$B192:$O201,12,FALSE),VLOOKUP('Résultat équipe'!E$1,'DB L1'!$C192:$P201,12,FALSE))</f>
        <v>#N/A</v>
      </c>
      <c r="F21" s="4" t="e">
        <f>IF(COUNTIF('DB L1'!$B192:$B201,'Résultat équipe'!F$1)=1,VLOOKUP(F$1,'DB L1'!$B192:$O201,12,FALSE),VLOOKUP('Résultat équipe'!F$1,'DB L1'!$C192:$P201,12,FALSE))</f>
        <v>#N/A</v>
      </c>
      <c r="G21" s="4" t="e">
        <f>IF(COUNTIF('DB L1'!$B192:$B201,'Résultat équipe'!G$1)=1,VLOOKUP(G$1,'DB L1'!$B192:$O201,12,FALSE),VLOOKUP('Résultat équipe'!G$1,'DB L1'!$C192:$P201,12,FALSE))</f>
        <v>#N/A</v>
      </c>
      <c r="H21" s="4" t="e">
        <f>IF(COUNTIF('DB L1'!$B192:$B201,'Résultat équipe'!H$1)=1,VLOOKUP(H$1,'DB L1'!$B192:$O201,12,FALSE),VLOOKUP('Résultat équipe'!H$1,'DB L1'!$C192:$P201,12,FALSE))</f>
        <v>#N/A</v>
      </c>
      <c r="I21" s="4" t="e">
        <f>IF(COUNTIF('DB L1'!$B192:$B201,'Résultat équipe'!I$1)=1,VLOOKUP(I$1,'DB L1'!$B192:$O201,12,FALSE),VLOOKUP('Résultat équipe'!I$1,'DB L1'!$C192:$P201,12,FALSE))</f>
        <v>#N/A</v>
      </c>
      <c r="J21" s="4" t="e">
        <f>IF(COUNTIF('DB L1'!$B192:$B201,'Résultat équipe'!J$1)=1,VLOOKUP(J$1,'DB L1'!$B192:$O201,12,FALSE),VLOOKUP('Résultat équipe'!J$1,'DB L1'!$C192:$P201,12,FALSE))</f>
        <v>#N/A</v>
      </c>
      <c r="K21" s="4" t="e">
        <f>IF(COUNTIF('DB L1'!$B192:$B201,'Résultat équipe'!K$1)=1,VLOOKUP(K$1,'DB L1'!$B192:$O201,12,FALSE),VLOOKUP('Résultat équipe'!K$1,'DB L1'!$C192:$P201,12,FALSE))</f>
        <v>#N/A</v>
      </c>
      <c r="L21" s="4" t="e">
        <f>IF(COUNTIF('DB L1'!$B192:$B201,'Résultat équipe'!L$1)=1,VLOOKUP(L$1,'DB L1'!$B192:$O201,12,FALSE),VLOOKUP('Résultat équipe'!L$1,'DB L1'!$C192:$P201,12,FALSE))</f>
        <v>#N/A</v>
      </c>
      <c r="M21" s="4" t="e">
        <f>IF(COUNTIF('DB L1'!$B192:$B201,'Résultat équipe'!M$1)=1,VLOOKUP(M$1,'DB L1'!$B192:$O201,12,FALSE),VLOOKUP('Résultat équipe'!M$1,'DB L1'!$C192:$P201,12,FALSE))</f>
        <v>#N/A</v>
      </c>
      <c r="N21" s="4" t="e">
        <f>IF(COUNTIF('DB L1'!$B192:$B201,'Résultat équipe'!N$1)=1,VLOOKUP(N$1,'DB L1'!$B192:$O201,12,FALSE),VLOOKUP('Résultat équipe'!N$1,'DB L1'!$C192:$P201,12,FALSE))</f>
        <v>#N/A</v>
      </c>
      <c r="O21" s="4" t="e">
        <f>IF(COUNTIF('DB L1'!$B192:$B201,'Résultat équipe'!O$1)=1,VLOOKUP(O$1,'DB L1'!$B192:$O201,12,FALSE),VLOOKUP('Résultat équipe'!O$1,'DB L1'!$C192:$P201,12,FALSE))</f>
        <v>#N/A</v>
      </c>
      <c r="P21" s="4" t="e">
        <f>IF(COUNTIF('DB L1'!$B192:$B201,'Résultat équipe'!P$1)=1,VLOOKUP(P$1,'DB L1'!$B192:$O201,12,FALSE),VLOOKUP('Résultat équipe'!P$1,'DB L1'!$C192:$P201,12,FALSE))</f>
        <v>#N/A</v>
      </c>
      <c r="Q21" s="4" t="e">
        <f>IF(COUNTIF('DB L1'!$B192:$B201,'Résultat équipe'!Q$1)=1,VLOOKUP(Q$1,'DB L1'!$B192:$O201,12,FALSE),VLOOKUP('Résultat équipe'!Q$1,'DB L1'!$C192:$P201,12,FALSE))</f>
        <v>#N/A</v>
      </c>
      <c r="R21" s="4" t="e">
        <f>IF(COUNTIF('DB L1'!$B192:$B201,'Résultat équipe'!R$1)=1,VLOOKUP(R$1,'DB L1'!$B192:$O201,12,FALSE),VLOOKUP('Résultat équipe'!R$1,'DB L1'!$C192:$P201,12,FALSE))</f>
        <v>#N/A</v>
      </c>
      <c r="S21" s="4" t="e">
        <f>IF(COUNTIF('DB L1'!$B192:$B201,'Résultat équipe'!S$1)=1,VLOOKUP(S$1,'DB L1'!$B192:$O201,12,FALSE),VLOOKUP('Résultat équipe'!S$1,'DB L1'!$C192:$P201,12,FALSE))</f>
        <v>#N/A</v>
      </c>
      <c r="T21" s="4" t="e">
        <f>IF(COUNTIF('DB L1'!$B192:$B201,'Résultat équipe'!T$1)=1,VLOOKUP(T$1,'DB L1'!$B192:$O201,12,FALSE),VLOOKUP('Résultat équipe'!T$1,'DB L1'!$C192:$P201,12,FALSE))</f>
        <v>#N/A</v>
      </c>
      <c r="U21" s="4" t="e">
        <f>IF(COUNTIF('DB L1'!$B192:$B201,'Résultat équipe'!U$1)=1,VLOOKUP(U$1,'DB L1'!$B192:$O201,12,FALSE),VLOOKUP('Résultat équipe'!U$1,'DB L1'!$C192:$P201,12,FALSE))</f>
        <v>#N/A</v>
      </c>
      <c r="W21" s="12">
        <v>20</v>
      </c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S21" s="12">
        <v>20</v>
      </c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</row>
    <row r="22" spans="1:65">
      <c r="A22" s="1">
        <v>21</v>
      </c>
      <c r="B22" s="4" t="e">
        <f>IF(COUNTIF('DB L1'!$B202:$B211,'Résultat équipe'!B$1)=1,VLOOKUP(B$1,'DB L1'!$B202:$O211,12,FALSE),VLOOKUP('Résultat équipe'!B$1,'DB L1'!$C202:$P211,12,FALSE))</f>
        <v>#N/A</v>
      </c>
      <c r="C22" s="4" t="e">
        <f>IF(COUNTIF('DB L1'!$B202:$B211,'Résultat équipe'!C$1)=1,VLOOKUP(C$1,'DB L1'!$B202:$O211,12,FALSE),VLOOKUP('Résultat équipe'!C$1,'DB L1'!$C202:$P211,12,FALSE))</f>
        <v>#N/A</v>
      </c>
      <c r="D22" s="4" t="e">
        <f>IF(COUNTIF('DB L1'!$B202:$B211,'Résultat équipe'!D$1)=1,VLOOKUP(D$1,'DB L1'!$B202:$O211,12,FALSE),VLOOKUP('Résultat équipe'!D$1,'DB L1'!$C202:$P211,12,FALSE))</f>
        <v>#N/A</v>
      </c>
      <c r="E22" s="4" t="e">
        <f>IF(COUNTIF('DB L1'!$B202:$B211,'Résultat équipe'!E$1)=1,VLOOKUP(E$1,'DB L1'!$B202:$O211,12,FALSE),VLOOKUP('Résultat équipe'!E$1,'DB L1'!$C202:$P211,12,FALSE))</f>
        <v>#N/A</v>
      </c>
      <c r="F22" s="4" t="e">
        <f>IF(COUNTIF('DB L1'!$B202:$B211,'Résultat équipe'!F$1)=1,VLOOKUP(F$1,'DB L1'!$B202:$O211,12,FALSE),VLOOKUP('Résultat équipe'!F$1,'DB L1'!$C202:$P211,12,FALSE))</f>
        <v>#N/A</v>
      </c>
      <c r="G22" s="4" t="e">
        <f>IF(COUNTIF('DB L1'!$B202:$B211,'Résultat équipe'!G$1)=1,VLOOKUP(G$1,'DB L1'!$B202:$O211,12,FALSE),VLOOKUP('Résultat équipe'!G$1,'DB L1'!$C202:$P211,12,FALSE))</f>
        <v>#N/A</v>
      </c>
      <c r="H22" s="4" t="e">
        <f>IF(COUNTIF('DB L1'!$B202:$B211,'Résultat équipe'!H$1)=1,VLOOKUP(H$1,'DB L1'!$B202:$O211,12,FALSE),VLOOKUP('Résultat équipe'!H$1,'DB L1'!$C202:$P211,12,FALSE))</f>
        <v>#N/A</v>
      </c>
      <c r="I22" s="4" t="e">
        <f>IF(COUNTIF('DB L1'!$B202:$B211,'Résultat équipe'!I$1)=1,VLOOKUP(I$1,'DB L1'!$B202:$O211,12,FALSE),VLOOKUP('Résultat équipe'!I$1,'DB L1'!$C202:$P211,12,FALSE))</f>
        <v>#N/A</v>
      </c>
      <c r="J22" s="4" t="e">
        <f>IF(COUNTIF('DB L1'!$B202:$B211,'Résultat équipe'!J$1)=1,VLOOKUP(J$1,'DB L1'!$B202:$O211,12,FALSE),VLOOKUP('Résultat équipe'!J$1,'DB L1'!$C202:$P211,12,FALSE))</f>
        <v>#N/A</v>
      </c>
      <c r="K22" s="4" t="e">
        <f>IF(COUNTIF('DB L1'!$B202:$B211,'Résultat équipe'!K$1)=1,VLOOKUP(K$1,'DB L1'!$B202:$O211,12,FALSE),VLOOKUP('Résultat équipe'!K$1,'DB L1'!$C202:$P211,12,FALSE))</f>
        <v>#N/A</v>
      </c>
      <c r="L22" s="4" t="e">
        <f>IF(COUNTIF('DB L1'!$B202:$B211,'Résultat équipe'!L$1)=1,VLOOKUP(L$1,'DB L1'!$B202:$O211,12,FALSE),VLOOKUP('Résultat équipe'!L$1,'DB L1'!$C202:$P211,12,FALSE))</f>
        <v>#N/A</v>
      </c>
      <c r="M22" s="4" t="e">
        <f>IF(COUNTIF('DB L1'!$B202:$B211,'Résultat équipe'!M$1)=1,VLOOKUP(M$1,'DB L1'!$B202:$O211,12,FALSE),VLOOKUP('Résultat équipe'!M$1,'DB L1'!$C202:$P211,12,FALSE))</f>
        <v>#N/A</v>
      </c>
      <c r="N22" s="4" t="e">
        <f>IF(COUNTIF('DB L1'!$B202:$B211,'Résultat équipe'!N$1)=1,VLOOKUP(N$1,'DB L1'!$B202:$O211,12,FALSE),VLOOKUP('Résultat équipe'!N$1,'DB L1'!$C202:$P211,12,FALSE))</f>
        <v>#N/A</v>
      </c>
      <c r="O22" s="4" t="e">
        <f>IF(COUNTIF('DB L1'!$B202:$B211,'Résultat équipe'!O$1)=1,VLOOKUP(O$1,'DB L1'!$B202:$O211,12,FALSE),VLOOKUP('Résultat équipe'!O$1,'DB L1'!$C202:$P211,12,FALSE))</f>
        <v>#N/A</v>
      </c>
      <c r="P22" s="4" t="e">
        <f>IF(COUNTIF('DB L1'!$B202:$B211,'Résultat équipe'!P$1)=1,VLOOKUP(P$1,'DB L1'!$B202:$O211,12,FALSE),VLOOKUP('Résultat équipe'!P$1,'DB L1'!$C202:$P211,12,FALSE))</f>
        <v>#N/A</v>
      </c>
      <c r="Q22" s="4" t="e">
        <f>IF(COUNTIF('DB L1'!$B202:$B211,'Résultat équipe'!Q$1)=1,VLOOKUP(Q$1,'DB L1'!$B202:$O211,12,FALSE),VLOOKUP('Résultat équipe'!Q$1,'DB L1'!$C202:$P211,12,FALSE))</f>
        <v>#N/A</v>
      </c>
      <c r="R22" s="4" t="e">
        <f>IF(COUNTIF('DB L1'!$B202:$B211,'Résultat équipe'!R$1)=1,VLOOKUP(R$1,'DB L1'!$B202:$O211,12,FALSE),VLOOKUP('Résultat équipe'!R$1,'DB L1'!$C202:$P211,12,FALSE))</f>
        <v>#N/A</v>
      </c>
      <c r="S22" s="4" t="e">
        <f>IF(COUNTIF('DB L1'!$B202:$B211,'Résultat équipe'!S$1)=1,VLOOKUP(S$1,'DB L1'!$B202:$O211,12,FALSE),VLOOKUP('Résultat équipe'!S$1,'DB L1'!$C202:$P211,12,FALSE))</f>
        <v>#N/A</v>
      </c>
      <c r="T22" s="4" t="e">
        <f>IF(COUNTIF('DB L1'!$B202:$B211,'Résultat équipe'!T$1)=1,VLOOKUP(T$1,'DB L1'!$B202:$O211,12,FALSE),VLOOKUP('Résultat équipe'!T$1,'DB L1'!$C202:$P211,12,FALSE))</f>
        <v>#N/A</v>
      </c>
      <c r="U22" s="4" t="e">
        <f>IF(COUNTIF('DB L1'!$B202:$B211,'Résultat équipe'!U$1)=1,VLOOKUP(U$1,'DB L1'!$B202:$O211,12,FALSE),VLOOKUP('Résultat équipe'!U$1,'DB L1'!$C202:$P211,12,FALSE))</f>
        <v>#N/A</v>
      </c>
      <c r="W22" s="12">
        <v>21</v>
      </c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S22" s="12">
        <v>21</v>
      </c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</row>
    <row r="23" spans="1:65">
      <c r="A23" s="1">
        <v>22</v>
      </c>
      <c r="B23" s="4" t="e">
        <f>IF(COUNTIF('DB L1'!$B212:$B221,'Résultat équipe'!B$1)=1,VLOOKUP(B$1,'DB L1'!$B212:$O221,12,FALSE),VLOOKUP('Résultat équipe'!B$1,'DB L1'!$C212:$P221,12,FALSE))</f>
        <v>#N/A</v>
      </c>
      <c r="C23" s="4" t="e">
        <f>IF(COUNTIF('DB L1'!$B212:$B221,'Résultat équipe'!C$1)=1,VLOOKUP(C$1,'DB L1'!$B212:$O221,12,FALSE),VLOOKUP('Résultat équipe'!C$1,'DB L1'!$C212:$P221,12,FALSE))</f>
        <v>#N/A</v>
      </c>
      <c r="D23" s="4" t="e">
        <f>IF(COUNTIF('DB L1'!$B212:$B221,'Résultat équipe'!D$1)=1,VLOOKUP(D$1,'DB L1'!$B212:$O221,12,FALSE),VLOOKUP('Résultat équipe'!D$1,'DB L1'!$C212:$P221,12,FALSE))</f>
        <v>#N/A</v>
      </c>
      <c r="E23" s="4" t="e">
        <f>IF(COUNTIF('DB L1'!$B212:$B221,'Résultat équipe'!E$1)=1,VLOOKUP(E$1,'DB L1'!$B212:$O221,12,FALSE),VLOOKUP('Résultat équipe'!E$1,'DB L1'!$C212:$P221,12,FALSE))</f>
        <v>#N/A</v>
      </c>
      <c r="F23" s="4" t="e">
        <f>IF(COUNTIF('DB L1'!$B212:$B221,'Résultat équipe'!F$1)=1,VLOOKUP(F$1,'DB L1'!$B212:$O221,12,FALSE),VLOOKUP('Résultat équipe'!F$1,'DB L1'!$C212:$P221,12,FALSE))</f>
        <v>#N/A</v>
      </c>
      <c r="G23" s="4" t="e">
        <f>IF(COUNTIF('DB L1'!$B212:$B221,'Résultat équipe'!G$1)=1,VLOOKUP(G$1,'DB L1'!$B212:$O221,12,FALSE),VLOOKUP('Résultat équipe'!G$1,'DB L1'!$C212:$P221,12,FALSE))</f>
        <v>#N/A</v>
      </c>
      <c r="H23" s="4" t="e">
        <f>IF(COUNTIF('DB L1'!$B212:$B221,'Résultat équipe'!H$1)=1,VLOOKUP(H$1,'DB L1'!$B212:$O221,12,FALSE),VLOOKUP('Résultat équipe'!H$1,'DB L1'!$C212:$P221,12,FALSE))</f>
        <v>#N/A</v>
      </c>
      <c r="I23" s="4" t="e">
        <f>IF(COUNTIF('DB L1'!$B212:$B221,'Résultat équipe'!I$1)=1,VLOOKUP(I$1,'DB L1'!$B212:$O221,12,FALSE),VLOOKUP('Résultat équipe'!I$1,'DB L1'!$C212:$P221,12,FALSE))</f>
        <v>#N/A</v>
      </c>
      <c r="J23" s="4" t="e">
        <f>IF(COUNTIF('DB L1'!$B212:$B221,'Résultat équipe'!J$1)=1,VLOOKUP(J$1,'DB L1'!$B212:$O221,12,FALSE),VLOOKUP('Résultat équipe'!J$1,'DB L1'!$C212:$P221,12,FALSE))</f>
        <v>#N/A</v>
      </c>
      <c r="K23" s="4" t="e">
        <f>IF(COUNTIF('DB L1'!$B212:$B221,'Résultat équipe'!K$1)=1,VLOOKUP(K$1,'DB L1'!$B212:$O221,12,FALSE),VLOOKUP('Résultat équipe'!K$1,'DB L1'!$C212:$P221,12,FALSE))</f>
        <v>#N/A</v>
      </c>
      <c r="L23" s="4" t="e">
        <f>IF(COUNTIF('DB L1'!$B212:$B221,'Résultat équipe'!L$1)=1,VLOOKUP(L$1,'DB L1'!$B212:$O221,12,FALSE),VLOOKUP('Résultat équipe'!L$1,'DB L1'!$C212:$P221,12,FALSE))</f>
        <v>#N/A</v>
      </c>
      <c r="M23" s="4" t="e">
        <f>IF(COUNTIF('DB L1'!$B212:$B221,'Résultat équipe'!M$1)=1,VLOOKUP(M$1,'DB L1'!$B212:$O221,12,FALSE),VLOOKUP('Résultat équipe'!M$1,'DB L1'!$C212:$P221,12,FALSE))</f>
        <v>#N/A</v>
      </c>
      <c r="N23" s="4" t="e">
        <f>IF(COUNTIF('DB L1'!$B212:$B221,'Résultat équipe'!N$1)=1,VLOOKUP(N$1,'DB L1'!$B212:$O221,12,FALSE),VLOOKUP('Résultat équipe'!N$1,'DB L1'!$C212:$P221,12,FALSE))</f>
        <v>#N/A</v>
      </c>
      <c r="O23" s="4" t="e">
        <f>IF(COUNTIF('DB L1'!$B212:$B221,'Résultat équipe'!O$1)=1,VLOOKUP(O$1,'DB L1'!$B212:$O221,12,FALSE),VLOOKUP('Résultat équipe'!O$1,'DB L1'!$C212:$P221,12,FALSE))</f>
        <v>#N/A</v>
      </c>
      <c r="P23" s="4" t="e">
        <f>IF(COUNTIF('DB L1'!$B212:$B221,'Résultat équipe'!P$1)=1,VLOOKUP(P$1,'DB L1'!$B212:$O221,12,FALSE),VLOOKUP('Résultat équipe'!P$1,'DB L1'!$C212:$P221,12,FALSE))</f>
        <v>#N/A</v>
      </c>
      <c r="Q23" s="4" t="e">
        <f>IF(COUNTIF('DB L1'!$B212:$B221,'Résultat équipe'!Q$1)=1,VLOOKUP(Q$1,'DB L1'!$B212:$O221,12,FALSE),VLOOKUP('Résultat équipe'!Q$1,'DB L1'!$C212:$P221,12,FALSE))</f>
        <v>#N/A</v>
      </c>
      <c r="R23" s="4" t="e">
        <f>IF(COUNTIF('DB L1'!$B212:$B221,'Résultat équipe'!R$1)=1,VLOOKUP(R$1,'DB L1'!$B212:$O221,12,FALSE),VLOOKUP('Résultat équipe'!R$1,'DB L1'!$C212:$P221,12,FALSE))</f>
        <v>#N/A</v>
      </c>
      <c r="S23" s="4" t="e">
        <f>IF(COUNTIF('DB L1'!$B212:$B221,'Résultat équipe'!S$1)=1,VLOOKUP(S$1,'DB L1'!$B212:$O221,12,FALSE),VLOOKUP('Résultat équipe'!S$1,'DB L1'!$C212:$P221,12,FALSE))</f>
        <v>#N/A</v>
      </c>
      <c r="T23" s="4" t="e">
        <f>IF(COUNTIF('DB L1'!$B212:$B221,'Résultat équipe'!T$1)=1,VLOOKUP(T$1,'DB L1'!$B212:$O221,12,FALSE),VLOOKUP('Résultat équipe'!T$1,'DB L1'!$C212:$P221,12,FALSE))</f>
        <v>#N/A</v>
      </c>
      <c r="U23" s="4" t="e">
        <f>IF(COUNTIF('DB L1'!$B212:$B221,'Résultat équipe'!U$1)=1,VLOOKUP(U$1,'DB L1'!$B212:$O221,12,FALSE),VLOOKUP('Résultat équipe'!U$1,'DB L1'!$C212:$P221,12,FALSE))</f>
        <v>#N/A</v>
      </c>
      <c r="W23" s="12">
        <v>22</v>
      </c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S23" s="12">
        <v>22</v>
      </c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</row>
    <row r="24" spans="1:65">
      <c r="A24" s="1">
        <v>23</v>
      </c>
      <c r="B24" s="4" t="e">
        <f>IF(COUNTIF('DB L1'!$B222:$B231,'Résultat équipe'!B$1)=1,VLOOKUP(B$1,'DB L1'!$B222:$O231,12,FALSE),VLOOKUP('Résultat équipe'!B$1,'DB L1'!$C222:$P231,12,FALSE))</f>
        <v>#N/A</v>
      </c>
      <c r="C24" s="4" t="e">
        <f>IF(COUNTIF('DB L1'!$B222:$B231,'Résultat équipe'!C$1)=1,VLOOKUP(C$1,'DB L1'!$B222:$O231,12,FALSE),VLOOKUP('Résultat équipe'!C$1,'DB L1'!$C222:$P231,12,FALSE))</f>
        <v>#N/A</v>
      </c>
      <c r="D24" s="4" t="e">
        <f>IF(COUNTIF('DB L1'!$B222:$B231,'Résultat équipe'!D$1)=1,VLOOKUP(D$1,'DB L1'!$B222:$O231,12,FALSE),VLOOKUP('Résultat équipe'!D$1,'DB L1'!$C222:$P231,12,FALSE))</f>
        <v>#N/A</v>
      </c>
      <c r="E24" s="4" t="e">
        <f>IF(COUNTIF('DB L1'!$B222:$B231,'Résultat équipe'!E$1)=1,VLOOKUP(E$1,'DB L1'!$B222:$O231,12,FALSE),VLOOKUP('Résultat équipe'!E$1,'DB L1'!$C222:$P231,12,FALSE))</f>
        <v>#N/A</v>
      </c>
      <c r="F24" s="4" t="e">
        <f>IF(COUNTIF('DB L1'!$B222:$B231,'Résultat équipe'!F$1)=1,VLOOKUP(F$1,'DB L1'!$B222:$O231,12,FALSE),VLOOKUP('Résultat équipe'!F$1,'DB L1'!$C222:$P231,12,FALSE))</f>
        <v>#N/A</v>
      </c>
      <c r="G24" s="4" t="e">
        <f>IF(COUNTIF('DB L1'!$B222:$B231,'Résultat équipe'!G$1)=1,VLOOKUP(G$1,'DB L1'!$B222:$O231,12,FALSE),VLOOKUP('Résultat équipe'!G$1,'DB L1'!$C222:$P231,12,FALSE))</f>
        <v>#N/A</v>
      </c>
      <c r="H24" s="4" t="e">
        <f>IF(COUNTIF('DB L1'!$B222:$B231,'Résultat équipe'!H$1)=1,VLOOKUP(H$1,'DB L1'!$B222:$O231,12,FALSE),VLOOKUP('Résultat équipe'!H$1,'DB L1'!$C222:$P231,12,FALSE))</f>
        <v>#N/A</v>
      </c>
      <c r="I24" s="4" t="e">
        <f>IF(COUNTIF('DB L1'!$B222:$B231,'Résultat équipe'!I$1)=1,VLOOKUP(I$1,'DB L1'!$B222:$O231,12,FALSE),VLOOKUP('Résultat équipe'!I$1,'DB L1'!$C222:$P231,12,FALSE))</f>
        <v>#N/A</v>
      </c>
      <c r="J24" s="4" t="e">
        <f>IF(COUNTIF('DB L1'!$B222:$B231,'Résultat équipe'!J$1)=1,VLOOKUP(J$1,'DB L1'!$B222:$O231,12,FALSE),VLOOKUP('Résultat équipe'!J$1,'DB L1'!$C222:$P231,12,FALSE))</f>
        <v>#N/A</v>
      </c>
      <c r="K24" s="4" t="e">
        <f>IF(COUNTIF('DB L1'!$B222:$B231,'Résultat équipe'!K$1)=1,VLOOKUP(K$1,'DB L1'!$B222:$O231,12,FALSE),VLOOKUP('Résultat équipe'!K$1,'DB L1'!$C222:$P231,12,FALSE))</f>
        <v>#N/A</v>
      </c>
      <c r="L24" s="4" t="e">
        <f>IF(COUNTIF('DB L1'!$B222:$B231,'Résultat équipe'!L$1)=1,VLOOKUP(L$1,'DB L1'!$B222:$O231,12,FALSE),VLOOKUP('Résultat équipe'!L$1,'DB L1'!$C222:$P231,12,FALSE))</f>
        <v>#N/A</v>
      </c>
      <c r="M24" s="4" t="e">
        <f>IF(COUNTIF('DB L1'!$B222:$B231,'Résultat équipe'!M$1)=1,VLOOKUP(M$1,'DB L1'!$B222:$O231,12,FALSE),VLOOKUP('Résultat équipe'!M$1,'DB L1'!$C222:$P231,12,FALSE))</f>
        <v>#N/A</v>
      </c>
      <c r="N24" s="4" t="e">
        <f>IF(COUNTIF('DB L1'!$B222:$B231,'Résultat équipe'!N$1)=1,VLOOKUP(N$1,'DB L1'!$B222:$O231,12,FALSE),VLOOKUP('Résultat équipe'!N$1,'DB L1'!$C222:$P231,12,FALSE))</f>
        <v>#N/A</v>
      </c>
      <c r="O24" s="4" t="e">
        <f>IF(COUNTIF('DB L1'!$B222:$B231,'Résultat équipe'!O$1)=1,VLOOKUP(O$1,'DB L1'!$B222:$O231,12,FALSE),VLOOKUP('Résultat équipe'!O$1,'DB L1'!$C222:$P231,12,FALSE))</f>
        <v>#N/A</v>
      </c>
      <c r="P24" s="4" t="e">
        <f>IF(COUNTIF('DB L1'!$B222:$B231,'Résultat équipe'!P$1)=1,VLOOKUP(P$1,'DB L1'!$B222:$O231,12,FALSE),VLOOKUP('Résultat équipe'!P$1,'DB L1'!$C222:$P231,12,FALSE))</f>
        <v>#N/A</v>
      </c>
      <c r="Q24" s="4" t="e">
        <f>IF(COUNTIF('DB L1'!$B222:$B231,'Résultat équipe'!Q$1)=1,VLOOKUP(Q$1,'DB L1'!$B222:$O231,12,FALSE),VLOOKUP('Résultat équipe'!Q$1,'DB L1'!$C222:$P231,12,FALSE))</f>
        <v>#N/A</v>
      </c>
      <c r="R24" s="4" t="e">
        <f>IF(COUNTIF('DB L1'!$B222:$B231,'Résultat équipe'!R$1)=1,VLOOKUP(R$1,'DB L1'!$B222:$O231,12,FALSE),VLOOKUP('Résultat équipe'!R$1,'DB L1'!$C222:$P231,12,FALSE))</f>
        <v>#N/A</v>
      </c>
      <c r="S24" s="4" t="e">
        <f>IF(COUNTIF('DB L1'!$B222:$B231,'Résultat équipe'!S$1)=1,VLOOKUP(S$1,'DB L1'!$B222:$O231,12,FALSE),VLOOKUP('Résultat équipe'!S$1,'DB L1'!$C222:$P231,12,FALSE))</f>
        <v>#N/A</v>
      </c>
      <c r="T24" s="4" t="e">
        <f>IF(COUNTIF('DB L1'!$B222:$B231,'Résultat équipe'!T$1)=1,VLOOKUP(T$1,'DB L1'!$B222:$O231,12,FALSE),VLOOKUP('Résultat équipe'!T$1,'DB L1'!$C222:$P231,12,FALSE))</f>
        <v>#N/A</v>
      </c>
      <c r="U24" s="4" t="e">
        <f>IF(COUNTIF('DB L1'!$B222:$B231,'Résultat équipe'!U$1)=1,VLOOKUP(U$1,'DB L1'!$B222:$O231,12,FALSE),VLOOKUP('Résultat équipe'!U$1,'DB L1'!$C222:$P231,12,FALSE))</f>
        <v>#N/A</v>
      </c>
      <c r="W24" s="12">
        <v>23</v>
      </c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S24" s="12">
        <v>23</v>
      </c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</row>
    <row r="25" spans="1:65">
      <c r="A25" s="1">
        <v>24</v>
      </c>
      <c r="B25" s="4" t="e">
        <f>IF(COUNTIF('DB L1'!$B232:$B241,'Résultat équipe'!B$1)=1,VLOOKUP(B$1,'DB L1'!$B232:$O241,12,FALSE),VLOOKUP('Résultat équipe'!B$1,'DB L1'!$C232:$P241,12,FALSE))</f>
        <v>#N/A</v>
      </c>
      <c r="C25" s="4" t="e">
        <f>IF(COUNTIF('DB L1'!$B232:$B241,'Résultat équipe'!C$1)=1,VLOOKUP(C$1,'DB L1'!$B232:$O241,12,FALSE),VLOOKUP('Résultat équipe'!C$1,'DB L1'!$C232:$P241,12,FALSE))</f>
        <v>#N/A</v>
      </c>
      <c r="D25" s="4" t="e">
        <f>IF(COUNTIF('DB L1'!$B232:$B241,'Résultat équipe'!D$1)=1,VLOOKUP(D$1,'DB L1'!$B232:$O241,12,FALSE),VLOOKUP('Résultat équipe'!D$1,'DB L1'!$C232:$P241,12,FALSE))</f>
        <v>#N/A</v>
      </c>
      <c r="E25" s="4" t="e">
        <f>IF(COUNTIF('DB L1'!$B232:$B241,'Résultat équipe'!E$1)=1,VLOOKUP(E$1,'DB L1'!$B232:$O241,12,FALSE),VLOOKUP('Résultat équipe'!E$1,'DB L1'!$C232:$P241,12,FALSE))</f>
        <v>#N/A</v>
      </c>
      <c r="F25" s="4" t="e">
        <f>IF(COUNTIF('DB L1'!$B232:$B241,'Résultat équipe'!F$1)=1,VLOOKUP(F$1,'DB L1'!$B232:$O241,12,FALSE),VLOOKUP('Résultat équipe'!F$1,'DB L1'!$C232:$P241,12,FALSE))</f>
        <v>#N/A</v>
      </c>
      <c r="G25" s="4" t="e">
        <f>IF(COUNTIF('DB L1'!$B232:$B241,'Résultat équipe'!G$1)=1,VLOOKUP(G$1,'DB L1'!$B232:$O241,12,FALSE),VLOOKUP('Résultat équipe'!G$1,'DB L1'!$C232:$P241,12,FALSE))</f>
        <v>#N/A</v>
      </c>
      <c r="H25" s="4" t="e">
        <f>IF(COUNTIF('DB L1'!$B232:$B241,'Résultat équipe'!H$1)=1,VLOOKUP(H$1,'DB L1'!$B232:$O241,12,FALSE),VLOOKUP('Résultat équipe'!H$1,'DB L1'!$C232:$P241,12,FALSE))</f>
        <v>#N/A</v>
      </c>
      <c r="I25" s="4" t="e">
        <f>IF(COUNTIF('DB L1'!$B232:$B241,'Résultat équipe'!I$1)=1,VLOOKUP(I$1,'DB L1'!$B232:$O241,12,FALSE),VLOOKUP('Résultat équipe'!I$1,'DB L1'!$C232:$P241,12,FALSE))</f>
        <v>#N/A</v>
      </c>
      <c r="J25" s="4" t="e">
        <f>IF(COUNTIF('DB L1'!$B232:$B241,'Résultat équipe'!J$1)=1,VLOOKUP(J$1,'DB L1'!$B232:$O241,12,FALSE),VLOOKUP('Résultat équipe'!J$1,'DB L1'!$C232:$P241,12,FALSE))</f>
        <v>#N/A</v>
      </c>
      <c r="K25" s="4" t="e">
        <f>IF(COUNTIF('DB L1'!$B232:$B241,'Résultat équipe'!K$1)=1,VLOOKUP(K$1,'DB L1'!$B232:$O241,12,FALSE),VLOOKUP('Résultat équipe'!K$1,'DB L1'!$C232:$P241,12,FALSE))</f>
        <v>#N/A</v>
      </c>
      <c r="L25" s="4" t="e">
        <f>IF(COUNTIF('DB L1'!$B232:$B241,'Résultat équipe'!L$1)=1,VLOOKUP(L$1,'DB L1'!$B232:$O241,12,FALSE),VLOOKUP('Résultat équipe'!L$1,'DB L1'!$C232:$P241,12,FALSE))</f>
        <v>#N/A</v>
      </c>
      <c r="M25" s="4" t="e">
        <f>IF(COUNTIF('DB L1'!$B232:$B241,'Résultat équipe'!M$1)=1,VLOOKUP(M$1,'DB L1'!$B232:$O241,12,FALSE),VLOOKUP('Résultat équipe'!M$1,'DB L1'!$C232:$P241,12,FALSE))</f>
        <v>#N/A</v>
      </c>
      <c r="N25" s="4" t="e">
        <f>IF(COUNTIF('DB L1'!$B232:$B241,'Résultat équipe'!N$1)=1,VLOOKUP(N$1,'DB L1'!$B232:$O241,12,FALSE),VLOOKUP('Résultat équipe'!N$1,'DB L1'!$C232:$P241,12,FALSE))</f>
        <v>#N/A</v>
      </c>
      <c r="O25" s="4" t="e">
        <f>IF(COUNTIF('DB L1'!$B232:$B241,'Résultat équipe'!O$1)=1,VLOOKUP(O$1,'DB L1'!$B232:$O241,12,FALSE),VLOOKUP('Résultat équipe'!O$1,'DB L1'!$C232:$P241,12,FALSE))</f>
        <v>#N/A</v>
      </c>
      <c r="P25" s="4" t="e">
        <f>IF(COUNTIF('DB L1'!$B232:$B241,'Résultat équipe'!P$1)=1,VLOOKUP(P$1,'DB L1'!$B232:$O241,12,FALSE),VLOOKUP('Résultat équipe'!P$1,'DB L1'!$C232:$P241,12,FALSE))</f>
        <v>#N/A</v>
      </c>
      <c r="Q25" s="4" t="e">
        <f>IF(COUNTIF('DB L1'!$B232:$B241,'Résultat équipe'!Q$1)=1,VLOOKUP(Q$1,'DB L1'!$B232:$O241,12,FALSE),VLOOKUP('Résultat équipe'!Q$1,'DB L1'!$C232:$P241,12,FALSE))</f>
        <v>#N/A</v>
      </c>
      <c r="R25" s="4" t="e">
        <f>IF(COUNTIF('DB L1'!$B232:$B241,'Résultat équipe'!R$1)=1,VLOOKUP(R$1,'DB L1'!$B232:$O241,12,FALSE),VLOOKUP('Résultat équipe'!R$1,'DB L1'!$C232:$P241,12,FALSE))</f>
        <v>#N/A</v>
      </c>
      <c r="S25" s="4" t="e">
        <f>IF(COUNTIF('DB L1'!$B232:$B241,'Résultat équipe'!S$1)=1,VLOOKUP(S$1,'DB L1'!$B232:$O241,12,FALSE),VLOOKUP('Résultat équipe'!S$1,'DB L1'!$C232:$P241,12,FALSE))</f>
        <v>#N/A</v>
      </c>
      <c r="T25" s="4" t="e">
        <f>IF(COUNTIF('DB L1'!$B232:$B241,'Résultat équipe'!T$1)=1,VLOOKUP(T$1,'DB L1'!$B232:$O241,12,FALSE),VLOOKUP('Résultat équipe'!T$1,'DB L1'!$C232:$P241,12,FALSE))</f>
        <v>#N/A</v>
      </c>
      <c r="U25" s="4" t="e">
        <f>IF(COUNTIF('DB L1'!$B232:$B241,'Résultat équipe'!U$1)=1,VLOOKUP(U$1,'DB L1'!$B232:$O241,12,FALSE),VLOOKUP('Résultat équipe'!U$1,'DB L1'!$C232:$P241,12,FALSE))</f>
        <v>#N/A</v>
      </c>
      <c r="W25" s="12">
        <v>24</v>
      </c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S25" s="12">
        <v>24</v>
      </c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</row>
    <row r="26" spans="1:65">
      <c r="A26" s="1">
        <v>25</v>
      </c>
      <c r="B26" s="4" t="e">
        <f>IF(COUNTIF('DB L1'!$B242:$B251,'Résultat équipe'!B$1)=1,VLOOKUP(B$1,'DB L1'!$B242:$O251,12,FALSE),VLOOKUP('Résultat équipe'!B$1,'DB L1'!$C242:$P251,12,FALSE))</f>
        <v>#N/A</v>
      </c>
      <c r="C26" s="4" t="e">
        <f>IF(COUNTIF('DB L1'!$B242:$B251,'Résultat équipe'!C$1)=1,VLOOKUP(C$1,'DB L1'!$B242:$O251,12,FALSE),VLOOKUP('Résultat équipe'!C$1,'DB L1'!$C242:$P251,12,FALSE))</f>
        <v>#N/A</v>
      </c>
      <c r="D26" s="4" t="e">
        <f>IF(COUNTIF('DB L1'!$B242:$B251,'Résultat équipe'!D$1)=1,VLOOKUP(D$1,'DB L1'!$B242:$O251,12,FALSE),VLOOKUP('Résultat équipe'!D$1,'DB L1'!$C242:$P251,12,FALSE))</f>
        <v>#N/A</v>
      </c>
      <c r="E26" s="4" t="e">
        <f>IF(COUNTIF('DB L1'!$B242:$B251,'Résultat équipe'!E$1)=1,VLOOKUP(E$1,'DB L1'!$B242:$O251,12,FALSE),VLOOKUP('Résultat équipe'!E$1,'DB L1'!$C242:$P251,12,FALSE))</f>
        <v>#N/A</v>
      </c>
      <c r="F26" s="4" t="e">
        <f>IF(COUNTIF('DB L1'!$B242:$B251,'Résultat équipe'!F$1)=1,VLOOKUP(F$1,'DB L1'!$B242:$O251,12,FALSE),VLOOKUP('Résultat équipe'!F$1,'DB L1'!$C242:$P251,12,FALSE))</f>
        <v>#N/A</v>
      </c>
      <c r="G26" s="4" t="e">
        <f>IF(COUNTIF('DB L1'!$B242:$B251,'Résultat équipe'!G$1)=1,VLOOKUP(G$1,'DB L1'!$B242:$O251,12,FALSE),VLOOKUP('Résultat équipe'!G$1,'DB L1'!$C242:$P251,12,FALSE))</f>
        <v>#N/A</v>
      </c>
      <c r="H26" s="4" t="e">
        <f>IF(COUNTIF('DB L1'!$B242:$B251,'Résultat équipe'!H$1)=1,VLOOKUP(H$1,'DB L1'!$B242:$O251,12,FALSE),VLOOKUP('Résultat équipe'!H$1,'DB L1'!$C242:$P251,12,FALSE))</f>
        <v>#N/A</v>
      </c>
      <c r="I26" s="4" t="e">
        <f>IF(COUNTIF('DB L1'!$B242:$B251,'Résultat équipe'!I$1)=1,VLOOKUP(I$1,'DB L1'!$B242:$O251,12,FALSE),VLOOKUP('Résultat équipe'!I$1,'DB L1'!$C242:$P251,12,FALSE))</f>
        <v>#N/A</v>
      </c>
      <c r="J26" s="4" t="e">
        <f>IF(COUNTIF('DB L1'!$B242:$B251,'Résultat équipe'!J$1)=1,VLOOKUP(J$1,'DB L1'!$B242:$O251,12,FALSE),VLOOKUP('Résultat équipe'!J$1,'DB L1'!$C242:$P251,12,FALSE))</f>
        <v>#N/A</v>
      </c>
      <c r="K26" s="4" t="e">
        <f>IF(COUNTIF('DB L1'!$B242:$B251,'Résultat équipe'!K$1)=1,VLOOKUP(K$1,'DB L1'!$B242:$O251,12,FALSE),VLOOKUP('Résultat équipe'!K$1,'DB L1'!$C242:$P251,12,FALSE))</f>
        <v>#N/A</v>
      </c>
      <c r="L26" s="4" t="e">
        <f>IF(COUNTIF('DB L1'!$B242:$B251,'Résultat équipe'!L$1)=1,VLOOKUP(L$1,'DB L1'!$B242:$O251,12,FALSE),VLOOKUP('Résultat équipe'!L$1,'DB L1'!$C242:$P251,12,FALSE))</f>
        <v>#N/A</v>
      </c>
      <c r="M26" s="4" t="e">
        <f>IF(COUNTIF('DB L1'!$B242:$B251,'Résultat équipe'!M$1)=1,VLOOKUP(M$1,'DB L1'!$B242:$O251,12,FALSE),VLOOKUP('Résultat équipe'!M$1,'DB L1'!$C242:$P251,12,FALSE))</f>
        <v>#N/A</v>
      </c>
      <c r="N26" s="4" t="e">
        <f>IF(COUNTIF('DB L1'!$B242:$B251,'Résultat équipe'!N$1)=1,VLOOKUP(N$1,'DB L1'!$B242:$O251,12,FALSE),VLOOKUP('Résultat équipe'!N$1,'DB L1'!$C242:$P251,12,FALSE))</f>
        <v>#N/A</v>
      </c>
      <c r="O26" s="4" t="e">
        <f>IF(COUNTIF('DB L1'!$B242:$B251,'Résultat équipe'!O$1)=1,VLOOKUP(O$1,'DB L1'!$B242:$O251,12,FALSE),VLOOKUP('Résultat équipe'!O$1,'DB L1'!$C242:$P251,12,FALSE))</f>
        <v>#N/A</v>
      </c>
      <c r="P26" s="4" t="e">
        <f>IF(COUNTIF('DB L1'!$B242:$B251,'Résultat équipe'!P$1)=1,VLOOKUP(P$1,'DB L1'!$B242:$O251,12,FALSE),VLOOKUP('Résultat équipe'!P$1,'DB L1'!$C242:$P251,12,FALSE))</f>
        <v>#N/A</v>
      </c>
      <c r="Q26" s="4" t="e">
        <f>IF(COUNTIF('DB L1'!$B242:$B251,'Résultat équipe'!Q$1)=1,VLOOKUP(Q$1,'DB L1'!$B242:$O251,12,FALSE),VLOOKUP('Résultat équipe'!Q$1,'DB L1'!$C242:$P251,12,FALSE))</f>
        <v>#N/A</v>
      </c>
      <c r="R26" s="4" t="e">
        <f>IF(COUNTIF('DB L1'!$B242:$B251,'Résultat équipe'!R$1)=1,VLOOKUP(R$1,'DB L1'!$B242:$O251,12,FALSE),VLOOKUP('Résultat équipe'!R$1,'DB L1'!$C242:$P251,12,FALSE))</f>
        <v>#N/A</v>
      </c>
      <c r="S26" s="4" t="e">
        <f>IF(COUNTIF('DB L1'!$B242:$B251,'Résultat équipe'!S$1)=1,VLOOKUP(S$1,'DB L1'!$B242:$O251,12,FALSE),VLOOKUP('Résultat équipe'!S$1,'DB L1'!$C242:$P251,12,FALSE))</f>
        <v>#N/A</v>
      </c>
      <c r="T26" s="4" t="e">
        <f>IF(COUNTIF('DB L1'!$B242:$B251,'Résultat équipe'!T$1)=1,VLOOKUP(T$1,'DB L1'!$B242:$O251,12,FALSE),VLOOKUP('Résultat équipe'!T$1,'DB L1'!$C242:$P251,12,FALSE))</f>
        <v>#N/A</v>
      </c>
      <c r="U26" s="4" t="e">
        <f>IF(COUNTIF('DB L1'!$B242:$B251,'Résultat équipe'!U$1)=1,VLOOKUP(U$1,'DB L1'!$B242:$O251,12,FALSE),VLOOKUP('Résultat équipe'!U$1,'DB L1'!$C242:$P251,12,FALSE))</f>
        <v>#N/A</v>
      </c>
      <c r="W26" s="12">
        <v>25</v>
      </c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S26" s="12">
        <v>25</v>
      </c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</row>
    <row r="27" spans="1:65">
      <c r="A27" s="1">
        <v>26</v>
      </c>
      <c r="B27" s="4" t="e">
        <f>IF(COUNTIF('DB L1'!$B252:$B261,'Résultat équipe'!B$1)=1,VLOOKUP(B$1,'DB L1'!$B252:$O261,12,FALSE),VLOOKUP('Résultat équipe'!B$1,'DB L1'!$C252:$P261,12,FALSE))</f>
        <v>#N/A</v>
      </c>
      <c r="C27" s="4" t="e">
        <f>IF(COUNTIF('DB L1'!$B252:$B261,'Résultat équipe'!C$1)=1,VLOOKUP(C$1,'DB L1'!$B252:$O261,12,FALSE),VLOOKUP('Résultat équipe'!C$1,'DB L1'!$C252:$P261,12,FALSE))</f>
        <v>#N/A</v>
      </c>
      <c r="D27" s="4" t="e">
        <f>IF(COUNTIF('DB L1'!$B252:$B261,'Résultat équipe'!D$1)=1,VLOOKUP(D$1,'DB L1'!$B252:$O261,12,FALSE),VLOOKUP('Résultat équipe'!D$1,'DB L1'!$C252:$P261,12,FALSE))</f>
        <v>#N/A</v>
      </c>
      <c r="E27" s="4" t="e">
        <f>IF(COUNTIF('DB L1'!$B252:$B261,'Résultat équipe'!E$1)=1,VLOOKUP(E$1,'DB L1'!$B252:$O261,12,FALSE),VLOOKUP('Résultat équipe'!E$1,'DB L1'!$C252:$P261,12,FALSE))</f>
        <v>#N/A</v>
      </c>
      <c r="F27" s="4" t="e">
        <f>IF(COUNTIF('DB L1'!$B252:$B261,'Résultat équipe'!F$1)=1,VLOOKUP(F$1,'DB L1'!$B252:$O261,12,FALSE),VLOOKUP('Résultat équipe'!F$1,'DB L1'!$C252:$P261,12,FALSE))</f>
        <v>#N/A</v>
      </c>
      <c r="G27" s="4" t="e">
        <f>IF(COUNTIF('DB L1'!$B252:$B261,'Résultat équipe'!G$1)=1,VLOOKUP(G$1,'DB L1'!$B252:$O261,12,FALSE),VLOOKUP('Résultat équipe'!G$1,'DB L1'!$C252:$P261,12,FALSE))</f>
        <v>#N/A</v>
      </c>
      <c r="H27" s="4" t="e">
        <f>IF(COUNTIF('DB L1'!$B252:$B261,'Résultat équipe'!H$1)=1,VLOOKUP(H$1,'DB L1'!$B252:$O261,12,FALSE),VLOOKUP('Résultat équipe'!H$1,'DB L1'!$C252:$P261,12,FALSE))</f>
        <v>#N/A</v>
      </c>
      <c r="I27" s="4" t="e">
        <f>IF(COUNTIF('DB L1'!$B252:$B261,'Résultat équipe'!I$1)=1,VLOOKUP(I$1,'DB L1'!$B252:$O261,12,FALSE),VLOOKUP('Résultat équipe'!I$1,'DB L1'!$C252:$P261,12,FALSE))</f>
        <v>#N/A</v>
      </c>
      <c r="J27" s="4" t="e">
        <f>IF(COUNTIF('DB L1'!$B252:$B261,'Résultat équipe'!J$1)=1,VLOOKUP(J$1,'DB L1'!$B252:$O261,12,FALSE),VLOOKUP('Résultat équipe'!J$1,'DB L1'!$C252:$P261,12,FALSE))</f>
        <v>#N/A</v>
      </c>
      <c r="K27" s="4" t="e">
        <f>IF(COUNTIF('DB L1'!$B252:$B261,'Résultat équipe'!K$1)=1,VLOOKUP(K$1,'DB L1'!$B252:$O261,12,FALSE),VLOOKUP('Résultat équipe'!K$1,'DB L1'!$C252:$P261,12,FALSE))</f>
        <v>#N/A</v>
      </c>
      <c r="L27" s="4" t="e">
        <f>IF(COUNTIF('DB L1'!$B252:$B261,'Résultat équipe'!L$1)=1,VLOOKUP(L$1,'DB L1'!$B252:$O261,12,FALSE),VLOOKUP('Résultat équipe'!L$1,'DB L1'!$C252:$P261,12,FALSE))</f>
        <v>#N/A</v>
      </c>
      <c r="M27" s="4" t="e">
        <f>IF(COUNTIF('DB L1'!$B252:$B261,'Résultat équipe'!M$1)=1,VLOOKUP(M$1,'DB L1'!$B252:$O261,12,FALSE),VLOOKUP('Résultat équipe'!M$1,'DB L1'!$C252:$P261,12,FALSE))</f>
        <v>#N/A</v>
      </c>
      <c r="N27" s="4" t="e">
        <f>IF(COUNTIF('DB L1'!$B252:$B261,'Résultat équipe'!N$1)=1,VLOOKUP(N$1,'DB L1'!$B252:$O261,12,FALSE),VLOOKUP('Résultat équipe'!N$1,'DB L1'!$C252:$P261,12,FALSE))</f>
        <v>#N/A</v>
      </c>
      <c r="O27" s="4" t="e">
        <f>IF(COUNTIF('DB L1'!$B252:$B261,'Résultat équipe'!O$1)=1,VLOOKUP(O$1,'DB L1'!$B252:$O261,12,FALSE),VLOOKUP('Résultat équipe'!O$1,'DB L1'!$C252:$P261,12,FALSE))</f>
        <v>#N/A</v>
      </c>
      <c r="P27" s="4" t="e">
        <f>IF(COUNTIF('DB L1'!$B252:$B261,'Résultat équipe'!P$1)=1,VLOOKUP(P$1,'DB L1'!$B252:$O261,12,FALSE),VLOOKUP('Résultat équipe'!P$1,'DB L1'!$C252:$P261,12,FALSE))</f>
        <v>#N/A</v>
      </c>
      <c r="Q27" s="4" t="e">
        <f>IF(COUNTIF('DB L1'!$B252:$B261,'Résultat équipe'!Q$1)=1,VLOOKUP(Q$1,'DB L1'!$B252:$O261,12,FALSE),VLOOKUP('Résultat équipe'!Q$1,'DB L1'!$C252:$P261,12,FALSE))</f>
        <v>#N/A</v>
      </c>
      <c r="R27" s="4" t="e">
        <f>IF(COUNTIF('DB L1'!$B252:$B261,'Résultat équipe'!R$1)=1,VLOOKUP(R$1,'DB L1'!$B252:$O261,12,FALSE),VLOOKUP('Résultat équipe'!R$1,'DB L1'!$C252:$P261,12,FALSE))</f>
        <v>#N/A</v>
      </c>
      <c r="S27" s="4" t="e">
        <f>IF(COUNTIF('DB L1'!$B252:$B261,'Résultat équipe'!S$1)=1,VLOOKUP(S$1,'DB L1'!$B252:$O261,12,FALSE),VLOOKUP('Résultat équipe'!S$1,'DB L1'!$C252:$P261,12,FALSE))</f>
        <v>#N/A</v>
      </c>
      <c r="T27" s="4" t="e">
        <f>IF(COUNTIF('DB L1'!$B252:$B261,'Résultat équipe'!T$1)=1,VLOOKUP(T$1,'DB L1'!$B252:$O261,12,FALSE),VLOOKUP('Résultat équipe'!T$1,'DB L1'!$C252:$P261,12,FALSE))</f>
        <v>#N/A</v>
      </c>
      <c r="U27" s="4" t="e">
        <f>IF(COUNTIF('DB L1'!$B252:$B261,'Résultat équipe'!U$1)=1,VLOOKUP(U$1,'DB L1'!$B252:$O261,12,FALSE),VLOOKUP('Résultat équipe'!U$1,'DB L1'!$C252:$P261,12,FALSE))</f>
        <v>#N/A</v>
      </c>
      <c r="W27" s="12">
        <v>26</v>
      </c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S27" s="12">
        <v>26</v>
      </c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</row>
    <row r="28" spans="1:65">
      <c r="A28" s="1">
        <v>27</v>
      </c>
      <c r="B28" s="4" t="e">
        <f>IF(COUNTIF('DB L1'!$B262:$B271,'Résultat équipe'!B$1)=1,VLOOKUP(B$1,'DB L1'!$B262:$O271,12,FALSE),VLOOKUP('Résultat équipe'!B$1,'DB L1'!$C262:$P271,12,FALSE))</f>
        <v>#N/A</v>
      </c>
      <c r="C28" s="4" t="e">
        <f>IF(COUNTIF('DB L1'!$B262:$B271,'Résultat équipe'!C$1)=1,VLOOKUP(C$1,'DB L1'!$B262:$O271,12,FALSE),VLOOKUP('Résultat équipe'!C$1,'DB L1'!$C262:$P271,12,FALSE))</f>
        <v>#N/A</v>
      </c>
      <c r="D28" s="4" t="e">
        <f>IF(COUNTIF('DB L1'!$B262:$B271,'Résultat équipe'!D$1)=1,VLOOKUP(D$1,'DB L1'!$B262:$O271,12,FALSE),VLOOKUP('Résultat équipe'!D$1,'DB L1'!$C262:$P271,12,FALSE))</f>
        <v>#N/A</v>
      </c>
      <c r="E28" s="4" t="e">
        <f>IF(COUNTIF('DB L1'!$B262:$B271,'Résultat équipe'!E$1)=1,VLOOKUP(E$1,'DB L1'!$B262:$O271,12,FALSE),VLOOKUP('Résultat équipe'!E$1,'DB L1'!$C262:$P271,12,FALSE))</f>
        <v>#N/A</v>
      </c>
      <c r="F28" s="4" t="e">
        <f>IF(COUNTIF('DB L1'!$B262:$B271,'Résultat équipe'!F$1)=1,VLOOKUP(F$1,'DB L1'!$B262:$O271,12,FALSE),VLOOKUP('Résultat équipe'!F$1,'DB L1'!$C262:$P271,12,FALSE))</f>
        <v>#N/A</v>
      </c>
      <c r="G28" s="4" t="e">
        <f>IF(COUNTIF('DB L1'!$B262:$B271,'Résultat équipe'!G$1)=1,VLOOKUP(G$1,'DB L1'!$B262:$O271,12,FALSE),VLOOKUP('Résultat équipe'!G$1,'DB L1'!$C262:$P271,12,FALSE))</f>
        <v>#N/A</v>
      </c>
      <c r="H28" s="4" t="e">
        <f>IF(COUNTIF('DB L1'!$B262:$B271,'Résultat équipe'!H$1)=1,VLOOKUP(H$1,'DB L1'!$B262:$O271,12,FALSE),VLOOKUP('Résultat équipe'!H$1,'DB L1'!$C262:$P271,12,FALSE))</f>
        <v>#N/A</v>
      </c>
      <c r="I28" s="4" t="e">
        <f>IF(COUNTIF('DB L1'!$B262:$B271,'Résultat équipe'!I$1)=1,VLOOKUP(I$1,'DB L1'!$B262:$O271,12,FALSE),VLOOKUP('Résultat équipe'!I$1,'DB L1'!$C262:$P271,12,FALSE))</f>
        <v>#N/A</v>
      </c>
      <c r="J28" s="4" t="e">
        <f>IF(COUNTIF('DB L1'!$B262:$B271,'Résultat équipe'!J$1)=1,VLOOKUP(J$1,'DB L1'!$B262:$O271,12,FALSE),VLOOKUP('Résultat équipe'!J$1,'DB L1'!$C262:$P271,12,FALSE))</f>
        <v>#N/A</v>
      </c>
      <c r="K28" s="4" t="e">
        <f>IF(COUNTIF('DB L1'!$B262:$B271,'Résultat équipe'!K$1)=1,VLOOKUP(K$1,'DB L1'!$B262:$O271,12,FALSE),VLOOKUP('Résultat équipe'!K$1,'DB L1'!$C262:$P271,12,FALSE))</f>
        <v>#N/A</v>
      </c>
      <c r="L28" s="4" t="e">
        <f>IF(COUNTIF('DB L1'!$B262:$B271,'Résultat équipe'!L$1)=1,VLOOKUP(L$1,'DB L1'!$B262:$O271,12,FALSE),VLOOKUP('Résultat équipe'!L$1,'DB L1'!$C262:$P271,12,FALSE))</f>
        <v>#N/A</v>
      </c>
      <c r="M28" s="4" t="e">
        <f>IF(COUNTIF('DB L1'!$B262:$B271,'Résultat équipe'!M$1)=1,VLOOKUP(M$1,'DB L1'!$B262:$O271,12,FALSE),VLOOKUP('Résultat équipe'!M$1,'DB L1'!$C262:$P271,12,FALSE))</f>
        <v>#N/A</v>
      </c>
      <c r="N28" s="4" t="e">
        <f>IF(COUNTIF('DB L1'!$B262:$B271,'Résultat équipe'!N$1)=1,VLOOKUP(N$1,'DB L1'!$B262:$O271,12,FALSE),VLOOKUP('Résultat équipe'!N$1,'DB L1'!$C262:$P271,12,FALSE))</f>
        <v>#N/A</v>
      </c>
      <c r="O28" s="4" t="e">
        <f>IF(COUNTIF('DB L1'!$B262:$B271,'Résultat équipe'!O$1)=1,VLOOKUP(O$1,'DB L1'!$B262:$O271,12,FALSE),VLOOKUP('Résultat équipe'!O$1,'DB L1'!$C262:$P271,12,FALSE))</f>
        <v>#N/A</v>
      </c>
      <c r="P28" s="4" t="e">
        <f>IF(COUNTIF('DB L1'!$B262:$B271,'Résultat équipe'!P$1)=1,VLOOKUP(P$1,'DB L1'!$B262:$O271,12,FALSE),VLOOKUP('Résultat équipe'!P$1,'DB L1'!$C262:$P271,12,FALSE))</f>
        <v>#N/A</v>
      </c>
      <c r="Q28" s="4" t="e">
        <f>IF(COUNTIF('DB L1'!$B262:$B271,'Résultat équipe'!Q$1)=1,VLOOKUP(Q$1,'DB L1'!$B262:$O271,12,FALSE),VLOOKUP('Résultat équipe'!Q$1,'DB L1'!$C262:$P271,12,FALSE))</f>
        <v>#N/A</v>
      </c>
      <c r="R28" s="4" t="e">
        <f>IF(COUNTIF('DB L1'!$B262:$B271,'Résultat équipe'!R$1)=1,VLOOKUP(R$1,'DB L1'!$B262:$O271,12,FALSE),VLOOKUP('Résultat équipe'!R$1,'DB L1'!$C262:$P271,12,FALSE))</f>
        <v>#N/A</v>
      </c>
      <c r="S28" s="4" t="e">
        <f>IF(COUNTIF('DB L1'!$B262:$B271,'Résultat équipe'!S$1)=1,VLOOKUP(S$1,'DB L1'!$B262:$O271,12,FALSE),VLOOKUP('Résultat équipe'!S$1,'DB L1'!$C262:$P271,12,FALSE))</f>
        <v>#N/A</v>
      </c>
      <c r="T28" s="4" t="e">
        <f>IF(COUNTIF('DB L1'!$B262:$B271,'Résultat équipe'!T$1)=1,VLOOKUP(T$1,'DB L1'!$B262:$O271,12,FALSE),VLOOKUP('Résultat équipe'!T$1,'DB L1'!$C262:$P271,12,FALSE))</f>
        <v>#N/A</v>
      </c>
      <c r="U28" s="4" t="e">
        <f>IF(COUNTIF('DB L1'!$B262:$B271,'Résultat équipe'!U$1)=1,VLOOKUP(U$1,'DB L1'!$B262:$O271,12,FALSE),VLOOKUP('Résultat équipe'!U$1,'DB L1'!$C262:$P271,12,FALSE))</f>
        <v>#N/A</v>
      </c>
      <c r="W28" s="12">
        <v>27</v>
      </c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S28" s="12">
        <v>27</v>
      </c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</row>
    <row r="29" spans="1:65">
      <c r="A29" s="1">
        <v>28</v>
      </c>
      <c r="B29" s="4" t="e">
        <f>IF(COUNTIF('DB L1'!$B272:$B281,'Résultat équipe'!B$1)=1,VLOOKUP(B$1,'DB L1'!$B272:$O281,12,FALSE),VLOOKUP('Résultat équipe'!B$1,'DB L1'!$C272:$P281,12,FALSE))</f>
        <v>#N/A</v>
      </c>
      <c r="C29" s="4" t="e">
        <f>IF(COUNTIF('DB L1'!$B272:$B281,'Résultat équipe'!C$1)=1,VLOOKUP(C$1,'DB L1'!$B272:$O281,12,FALSE),VLOOKUP('Résultat équipe'!C$1,'DB L1'!$C272:$P281,12,FALSE))</f>
        <v>#N/A</v>
      </c>
      <c r="D29" s="4" t="e">
        <f>IF(COUNTIF('DB L1'!$B272:$B281,'Résultat équipe'!D$1)=1,VLOOKUP(D$1,'DB L1'!$B272:$O281,12,FALSE),VLOOKUP('Résultat équipe'!D$1,'DB L1'!$C272:$P281,12,FALSE))</f>
        <v>#N/A</v>
      </c>
      <c r="E29" s="4" t="e">
        <f>IF(COUNTIF('DB L1'!$B272:$B281,'Résultat équipe'!E$1)=1,VLOOKUP(E$1,'DB L1'!$B272:$O281,12,FALSE),VLOOKUP('Résultat équipe'!E$1,'DB L1'!$C272:$P281,12,FALSE))</f>
        <v>#N/A</v>
      </c>
      <c r="F29" s="4" t="e">
        <f>IF(COUNTIF('DB L1'!$B272:$B281,'Résultat équipe'!F$1)=1,VLOOKUP(F$1,'DB L1'!$B272:$O281,12,FALSE),VLOOKUP('Résultat équipe'!F$1,'DB L1'!$C272:$P281,12,FALSE))</f>
        <v>#N/A</v>
      </c>
      <c r="G29" s="4" t="e">
        <f>IF(COUNTIF('DB L1'!$B272:$B281,'Résultat équipe'!G$1)=1,VLOOKUP(G$1,'DB L1'!$B272:$O281,12,FALSE),VLOOKUP('Résultat équipe'!G$1,'DB L1'!$C272:$P281,12,FALSE))</f>
        <v>#N/A</v>
      </c>
      <c r="H29" s="4" t="e">
        <f>IF(COUNTIF('DB L1'!$B272:$B281,'Résultat équipe'!H$1)=1,VLOOKUP(H$1,'DB L1'!$B272:$O281,12,FALSE),VLOOKUP('Résultat équipe'!H$1,'DB L1'!$C272:$P281,12,FALSE))</f>
        <v>#N/A</v>
      </c>
      <c r="I29" s="4" t="e">
        <f>IF(COUNTIF('DB L1'!$B272:$B281,'Résultat équipe'!I$1)=1,VLOOKUP(I$1,'DB L1'!$B272:$O281,12,FALSE),VLOOKUP('Résultat équipe'!I$1,'DB L1'!$C272:$P281,12,FALSE))</f>
        <v>#N/A</v>
      </c>
      <c r="J29" s="4" t="e">
        <f>IF(COUNTIF('DB L1'!$B272:$B281,'Résultat équipe'!J$1)=1,VLOOKUP(J$1,'DB L1'!$B272:$O281,12,FALSE),VLOOKUP('Résultat équipe'!J$1,'DB L1'!$C272:$P281,12,FALSE))</f>
        <v>#N/A</v>
      </c>
      <c r="K29" s="4" t="e">
        <f>IF(COUNTIF('DB L1'!$B272:$B281,'Résultat équipe'!K$1)=1,VLOOKUP(K$1,'DB L1'!$B272:$O281,12,FALSE),VLOOKUP('Résultat équipe'!K$1,'DB L1'!$C272:$P281,12,FALSE))</f>
        <v>#N/A</v>
      </c>
      <c r="L29" s="4" t="e">
        <f>IF(COUNTIF('DB L1'!$B272:$B281,'Résultat équipe'!L$1)=1,VLOOKUP(L$1,'DB L1'!$B272:$O281,12,FALSE),VLOOKUP('Résultat équipe'!L$1,'DB L1'!$C272:$P281,12,FALSE))</f>
        <v>#N/A</v>
      </c>
      <c r="M29" s="4" t="e">
        <f>IF(COUNTIF('DB L1'!$B272:$B281,'Résultat équipe'!M$1)=1,VLOOKUP(M$1,'DB L1'!$B272:$O281,12,FALSE),VLOOKUP('Résultat équipe'!M$1,'DB L1'!$C272:$P281,12,FALSE))</f>
        <v>#N/A</v>
      </c>
      <c r="N29" s="4" t="e">
        <f>IF(COUNTIF('DB L1'!$B272:$B281,'Résultat équipe'!N$1)=1,VLOOKUP(N$1,'DB L1'!$B272:$O281,12,FALSE),VLOOKUP('Résultat équipe'!N$1,'DB L1'!$C272:$P281,12,FALSE))</f>
        <v>#N/A</v>
      </c>
      <c r="O29" s="4" t="e">
        <f>IF(COUNTIF('DB L1'!$B272:$B281,'Résultat équipe'!O$1)=1,VLOOKUP(O$1,'DB L1'!$B272:$O281,12,FALSE),VLOOKUP('Résultat équipe'!O$1,'DB L1'!$C272:$P281,12,FALSE))</f>
        <v>#N/A</v>
      </c>
      <c r="P29" s="4" t="e">
        <f>IF(COUNTIF('DB L1'!$B272:$B281,'Résultat équipe'!P$1)=1,VLOOKUP(P$1,'DB L1'!$B272:$O281,12,FALSE),VLOOKUP('Résultat équipe'!P$1,'DB L1'!$C272:$P281,12,FALSE))</f>
        <v>#N/A</v>
      </c>
      <c r="Q29" s="4" t="e">
        <f>IF(COUNTIF('DB L1'!$B272:$B281,'Résultat équipe'!Q$1)=1,VLOOKUP(Q$1,'DB L1'!$B272:$O281,12,FALSE),VLOOKUP('Résultat équipe'!Q$1,'DB L1'!$C272:$P281,12,FALSE))</f>
        <v>#N/A</v>
      </c>
      <c r="R29" s="4" t="e">
        <f>IF(COUNTIF('DB L1'!$B272:$B281,'Résultat équipe'!R$1)=1,VLOOKUP(R$1,'DB L1'!$B272:$O281,12,FALSE),VLOOKUP('Résultat équipe'!R$1,'DB L1'!$C272:$P281,12,FALSE))</f>
        <v>#N/A</v>
      </c>
      <c r="S29" s="4" t="e">
        <f>IF(COUNTIF('DB L1'!$B272:$B281,'Résultat équipe'!S$1)=1,VLOOKUP(S$1,'DB L1'!$B272:$O281,12,FALSE),VLOOKUP('Résultat équipe'!S$1,'DB L1'!$C272:$P281,12,FALSE))</f>
        <v>#N/A</v>
      </c>
      <c r="T29" s="4" t="e">
        <f>IF(COUNTIF('DB L1'!$B272:$B281,'Résultat équipe'!T$1)=1,VLOOKUP(T$1,'DB L1'!$B272:$O281,12,FALSE),VLOOKUP('Résultat équipe'!T$1,'DB L1'!$C272:$P281,12,FALSE))</f>
        <v>#N/A</v>
      </c>
      <c r="U29" s="4" t="e">
        <f>IF(COUNTIF('DB L1'!$B272:$B281,'Résultat équipe'!U$1)=1,VLOOKUP(U$1,'DB L1'!$B272:$O281,12,FALSE),VLOOKUP('Résultat équipe'!U$1,'DB L1'!$C272:$P281,12,FALSE))</f>
        <v>#N/A</v>
      </c>
      <c r="W29" s="12">
        <v>28</v>
      </c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S29" s="12">
        <v>28</v>
      </c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</row>
    <row r="30" spans="1:65">
      <c r="A30" s="1">
        <v>29</v>
      </c>
      <c r="B30" s="4" t="e">
        <f>IF(COUNTIF('DB L1'!$B282:$B291,'Résultat équipe'!B$1)=1,VLOOKUP(B$1,'DB L1'!$B282:$O291,12,FALSE),VLOOKUP('Résultat équipe'!B$1,'DB L1'!$C282:$P291,12,FALSE))</f>
        <v>#N/A</v>
      </c>
      <c r="C30" s="4" t="e">
        <f>IF(COUNTIF('DB L1'!$B282:$B291,'Résultat équipe'!C$1)=1,VLOOKUP(C$1,'DB L1'!$B282:$O291,12,FALSE),VLOOKUP('Résultat équipe'!C$1,'DB L1'!$C282:$P291,12,FALSE))</f>
        <v>#N/A</v>
      </c>
      <c r="D30" s="4" t="e">
        <f>IF(COUNTIF('DB L1'!$B282:$B291,'Résultat équipe'!D$1)=1,VLOOKUP(D$1,'DB L1'!$B282:$O291,12,FALSE),VLOOKUP('Résultat équipe'!D$1,'DB L1'!$C282:$P291,12,FALSE))</f>
        <v>#N/A</v>
      </c>
      <c r="E30" s="4" t="e">
        <f>IF(COUNTIF('DB L1'!$B282:$B291,'Résultat équipe'!E$1)=1,VLOOKUP(E$1,'DB L1'!$B282:$O291,12,FALSE),VLOOKUP('Résultat équipe'!E$1,'DB L1'!$C282:$P291,12,FALSE))</f>
        <v>#N/A</v>
      </c>
      <c r="F30" s="4" t="e">
        <f>IF(COUNTIF('DB L1'!$B282:$B291,'Résultat équipe'!F$1)=1,VLOOKUP(F$1,'DB L1'!$B282:$O291,12,FALSE),VLOOKUP('Résultat équipe'!F$1,'DB L1'!$C282:$P291,12,FALSE))</f>
        <v>#N/A</v>
      </c>
      <c r="G30" s="4" t="e">
        <f>IF(COUNTIF('DB L1'!$B282:$B291,'Résultat équipe'!G$1)=1,VLOOKUP(G$1,'DB L1'!$B282:$O291,12,FALSE),VLOOKUP('Résultat équipe'!G$1,'DB L1'!$C282:$P291,12,FALSE))</f>
        <v>#N/A</v>
      </c>
      <c r="H30" s="4" t="e">
        <f>IF(COUNTIF('DB L1'!$B282:$B291,'Résultat équipe'!H$1)=1,VLOOKUP(H$1,'DB L1'!$B282:$O291,12,FALSE),VLOOKUP('Résultat équipe'!H$1,'DB L1'!$C282:$P291,12,FALSE))</f>
        <v>#N/A</v>
      </c>
      <c r="I30" s="4" t="e">
        <f>IF(COUNTIF('DB L1'!$B282:$B291,'Résultat équipe'!I$1)=1,VLOOKUP(I$1,'DB L1'!$B282:$O291,12,FALSE),VLOOKUP('Résultat équipe'!I$1,'DB L1'!$C282:$P291,12,FALSE))</f>
        <v>#N/A</v>
      </c>
      <c r="J30" s="4" t="e">
        <f>IF(COUNTIF('DB L1'!$B282:$B291,'Résultat équipe'!J$1)=1,VLOOKUP(J$1,'DB L1'!$B282:$O291,12,FALSE),VLOOKUP('Résultat équipe'!J$1,'DB L1'!$C282:$P291,12,FALSE))</f>
        <v>#N/A</v>
      </c>
      <c r="K30" s="4" t="e">
        <f>IF(COUNTIF('DB L1'!$B282:$B291,'Résultat équipe'!K$1)=1,VLOOKUP(K$1,'DB L1'!$B282:$O291,12,FALSE),VLOOKUP('Résultat équipe'!K$1,'DB L1'!$C282:$P291,12,FALSE))</f>
        <v>#N/A</v>
      </c>
      <c r="L30" s="4" t="e">
        <f>IF(COUNTIF('DB L1'!$B282:$B291,'Résultat équipe'!L$1)=1,VLOOKUP(L$1,'DB L1'!$B282:$O291,12,FALSE),VLOOKUP('Résultat équipe'!L$1,'DB L1'!$C282:$P291,12,FALSE))</f>
        <v>#N/A</v>
      </c>
      <c r="M30" s="4" t="e">
        <f>IF(COUNTIF('DB L1'!$B282:$B291,'Résultat équipe'!M$1)=1,VLOOKUP(M$1,'DB L1'!$B282:$O291,12,FALSE),VLOOKUP('Résultat équipe'!M$1,'DB L1'!$C282:$P291,12,FALSE))</f>
        <v>#N/A</v>
      </c>
      <c r="N30" s="4" t="e">
        <f>IF(COUNTIF('DB L1'!$B282:$B291,'Résultat équipe'!N$1)=1,VLOOKUP(N$1,'DB L1'!$B282:$O291,12,FALSE),VLOOKUP('Résultat équipe'!N$1,'DB L1'!$C282:$P291,12,FALSE))</f>
        <v>#N/A</v>
      </c>
      <c r="O30" s="4" t="e">
        <f>IF(COUNTIF('DB L1'!$B282:$B291,'Résultat équipe'!O$1)=1,VLOOKUP(O$1,'DB L1'!$B282:$O291,12,FALSE),VLOOKUP('Résultat équipe'!O$1,'DB L1'!$C282:$P291,12,FALSE))</f>
        <v>#N/A</v>
      </c>
      <c r="P30" s="4" t="e">
        <f>IF(COUNTIF('DB L1'!$B282:$B291,'Résultat équipe'!P$1)=1,VLOOKUP(P$1,'DB L1'!$B282:$O291,12,FALSE),VLOOKUP('Résultat équipe'!P$1,'DB L1'!$C282:$P291,12,FALSE))</f>
        <v>#N/A</v>
      </c>
      <c r="Q30" s="4" t="e">
        <f>IF(COUNTIF('DB L1'!$B282:$B291,'Résultat équipe'!Q$1)=1,VLOOKUP(Q$1,'DB L1'!$B282:$O291,12,FALSE),VLOOKUP('Résultat équipe'!Q$1,'DB L1'!$C282:$P291,12,FALSE))</f>
        <v>#N/A</v>
      </c>
      <c r="R30" s="4" t="e">
        <f>IF(COUNTIF('DB L1'!$B282:$B291,'Résultat équipe'!R$1)=1,VLOOKUP(R$1,'DB L1'!$B282:$O291,12,FALSE),VLOOKUP('Résultat équipe'!R$1,'DB L1'!$C282:$P291,12,FALSE))</f>
        <v>#N/A</v>
      </c>
      <c r="S30" s="4" t="e">
        <f>IF(COUNTIF('DB L1'!$B282:$B291,'Résultat équipe'!S$1)=1,VLOOKUP(S$1,'DB L1'!$B282:$O291,12,FALSE),VLOOKUP('Résultat équipe'!S$1,'DB L1'!$C282:$P291,12,FALSE))</f>
        <v>#N/A</v>
      </c>
      <c r="T30" s="4" t="e">
        <f>IF(COUNTIF('DB L1'!$B282:$B291,'Résultat équipe'!T$1)=1,VLOOKUP(T$1,'DB L1'!$B282:$O291,12,FALSE),VLOOKUP('Résultat équipe'!T$1,'DB L1'!$C282:$P291,12,FALSE))</f>
        <v>#N/A</v>
      </c>
      <c r="U30" s="4" t="e">
        <f>IF(COUNTIF('DB L1'!$B282:$B291,'Résultat équipe'!U$1)=1,VLOOKUP(U$1,'DB L1'!$B282:$O291,12,FALSE),VLOOKUP('Résultat équipe'!U$1,'DB L1'!$C282:$P291,12,FALSE))</f>
        <v>#N/A</v>
      </c>
      <c r="W30" s="12">
        <v>29</v>
      </c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S30" s="12">
        <v>29</v>
      </c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</row>
    <row r="31" spans="1:65">
      <c r="A31" s="1">
        <v>30</v>
      </c>
      <c r="B31" s="4" t="e">
        <f>IF(COUNTIF('DB L1'!$B292:$B301,'Résultat équipe'!B$1)=1,VLOOKUP(B$1,'DB L1'!$B292:$O301,12,FALSE),VLOOKUP('Résultat équipe'!B$1,'DB L1'!$C292:$P301,12,FALSE))</f>
        <v>#N/A</v>
      </c>
      <c r="C31" s="4" t="e">
        <f>IF(COUNTIF('DB L1'!$B292:$B301,'Résultat équipe'!C$1)=1,VLOOKUP(C$1,'DB L1'!$B292:$O301,12,FALSE),VLOOKUP('Résultat équipe'!C$1,'DB L1'!$C292:$P301,12,FALSE))</f>
        <v>#N/A</v>
      </c>
      <c r="D31" s="4" t="e">
        <f>IF(COUNTIF('DB L1'!$B292:$B301,'Résultat équipe'!D$1)=1,VLOOKUP(D$1,'DB L1'!$B292:$O301,12,FALSE),VLOOKUP('Résultat équipe'!D$1,'DB L1'!$C292:$P301,12,FALSE))</f>
        <v>#N/A</v>
      </c>
      <c r="E31" s="4" t="e">
        <f>IF(COUNTIF('DB L1'!$B292:$B301,'Résultat équipe'!E$1)=1,VLOOKUP(E$1,'DB L1'!$B292:$O301,12,FALSE),VLOOKUP('Résultat équipe'!E$1,'DB L1'!$C292:$P301,12,FALSE))</f>
        <v>#N/A</v>
      </c>
      <c r="F31" s="4" t="e">
        <f>IF(COUNTIF('DB L1'!$B292:$B301,'Résultat équipe'!F$1)=1,VLOOKUP(F$1,'DB L1'!$B292:$O301,12,FALSE),VLOOKUP('Résultat équipe'!F$1,'DB L1'!$C292:$P301,12,FALSE))</f>
        <v>#N/A</v>
      </c>
      <c r="G31" s="4" t="e">
        <f>IF(COUNTIF('DB L1'!$B292:$B301,'Résultat équipe'!G$1)=1,VLOOKUP(G$1,'DB L1'!$B292:$O301,12,FALSE),VLOOKUP('Résultat équipe'!G$1,'DB L1'!$C292:$P301,12,FALSE))</f>
        <v>#N/A</v>
      </c>
      <c r="H31" s="4" t="e">
        <f>IF(COUNTIF('DB L1'!$B292:$B301,'Résultat équipe'!H$1)=1,VLOOKUP(H$1,'DB L1'!$B292:$O301,12,FALSE),VLOOKUP('Résultat équipe'!H$1,'DB L1'!$C292:$P301,12,FALSE))</f>
        <v>#N/A</v>
      </c>
      <c r="I31" s="4" t="e">
        <f>IF(COUNTIF('DB L1'!$B292:$B301,'Résultat équipe'!I$1)=1,VLOOKUP(I$1,'DB L1'!$B292:$O301,12,FALSE),VLOOKUP('Résultat équipe'!I$1,'DB L1'!$C292:$P301,12,FALSE))</f>
        <v>#N/A</v>
      </c>
      <c r="J31" s="4" t="e">
        <f>IF(COUNTIF('DB L1'!$B292:$B301,'Résultat équipe'!J$1)=1,VLOOKUP(J$1,'DB L1'!$B292:$O301,12,FALSE),VLOOKUP('Résultat équipe'!J$1,'DB L1'!$C292:$P301,12,FALSE))</f>
        <v>#N/A</v>
      </c>
      <c r="K31" s="4" t="e">
        <f>IF(COUNTIF('DB L1'!$B292:$B301,'Résultat équipe'!K$1)=1,VLOOKUP(K$1,'DB L1'!$B292:$O301,12,FALSE),VLOOKUP('Résultat équipe'!K$1,'DB L1'!$C292:$P301,12,FALSE))</f>
        <v>#N/A</v>
      </c>
      <c r="L31" s="4" t="e">
        <f>IF(COUNTIF('DB L1'!$B292:$B301,'Résultat équipe'!L$1)=1,VLOOKUP(L$1,'DB L1'!$B292:$O301,12,FALSE),VLOOKUP('Résultat équipe'!L$1,'DB L1'!$C292:$P301,12,FALSE))</f>
        <v>#N/A</v>
      </c>
      <c r="M31" s="4" t="e">
        <f>IF(COUNTIF('DB L1'!$B292:$B301,'Résultat équipe'!M$1)=1,VLOOKUP(M$1,'DB L1'!$B292:$O301,12,FALSE),VLOOKUP('Résultat équipe'!M$1,'DB L1'!$C292:$P301,12,FALSE))</f>
        <v>#N/A</v>
      </c>
      <c r="N31" s="4" t="e">
        <f>IF(COUNTIF('DB L1'!$B292:$B301,'Résultat équipe'!N$1)=1,VLOOKUP(N$1,'DB L1'!$B292:$O301,12,FALSE),VLOOKUP('Résultat équipe'!N$1,'DB L1'!$C292:$P301,12,FALSE))</f>
        <v>#N/A</v>
      </c>
      <c r="O31" s="4" t="e">
        <f>IF(COUNTIF('DB L1'!$B292:$B301,'Résultat équipe'!O$1)=1,VLOOKUP(O$1,'DB L1'!$B292:$O301,12,FALSE),VLOOKUP('Résultat équipe'!O$1,'DB L1'!$C292:$P301,12,FALSE))</f>
        <v>#N/A</v>
      </c>
      <c r="P31" s="4" t="e">
        <f>IF(COUNTIF('DB L1'!$B292:$B301,'Résultat équipe'!P$1)=1,VLOOKUP(P$1,'DB L1'!$B292:$O301,12,FALSE),VLOOKUP('Résultat équipe'!P$1,'DB L1'!$C292:$P301,12,FALSE))</f>
        <v>#N/A</v>
      </c>
      <c r="Q31" s="4" t="e">
        <f>IF(COUNTIF('DB L1'!$B292:$B301,'Résultat équipe'!Q$1)=1,VLOOKUP(Q$1,'DB L1'!$B292:$O301,12,FALSE),VLOOKUP('Résultat équipe'!Q$1,'DB L1'!$C292:$P301,12,FALSE))</f>
        <v>#N/A</v>
      </c>
      <c r="R31" s="4" t="e">
        <f>IF(COUNTIF('DB L1'!$B292:$B301,'Résultat équipe'!R$1)=1,VLOOKUP(R$1,'DB L1'!$B292:$O301,12,FALSE),VLOOKUP('Résultat équipe'!R$1,'DB L1'!$C292:$P301,12,FALSE))</f>
        <v>#N/A</v>
      </c>
      <c r="S31" s="4" t="e">
        <f>IF(COUNTIF('DB L1'!$B292:$B301,'Résultat équipe'!S$1)=1,VLOOKUP(S$1,'DB L1'!$B292:$O301,12,FALSE),VLOOKUP('Résultat équipe'!S$1,'DB L1'!$C292:$P301,12,FALSE))</f>
        <v>#N/A</v>
      </c>
      <c r="T31" s="4" t="e">
        <f>IF(COUNTIF('DB L1'!$B292:$B301,'Résultat équipe'!T$1)=1,VLOOKUP(T$1,'DB L1'!$B292:$O301,12,FALSE),VLOOKUP('Résultat équipe'!T$1,'DB L1'!$C292:$P301,12,FALSE))</f>
        <v>#N/A</v>
      </c>
      <c r="U31" s="4" t="e">
        <f>IF(COUNTIF('DB L1'!$B292:$B301,'Résultat équipe'!U$1)=1,VLOOKUP(U$1,'DB L1'!$B292:$O301,12,FALSE),VLOOKUP('Résultat équipe'!U$1,'DB L1'!$C292:$P301,12,FALSE))</f>
        <v>#N/A</v>
      </c>
      <c r="W31" s="12">
        <v>30</v>
      </c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S31" s="12">
        <v>30</v>
      </c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</row>
    <row r="32" spans="1:65">
      <c r="A32" s="1">
        <v>31</v>
      </c>
      <c r="B32" s="4" t="e">
        <f>IF(COUNTIF('DB L1'!$B302:$B311,'Résultat équipe'!B$1)=1,VLOOKUP(B$1,'DB L1'!$B302:$O311,12,FALSE),VLOOKUP('Résultat équipe'!B$1,'DB L1'!$C302:$P311,12,FALSE))</f>
        <v>#N/A</v>
      </c>
      <c r="C32" s="4" t="e">
        <f>IF(COUNTIF('DB L1'!$B302:$B311,'Résultat équipe'!C$1)=1,VLOOKUP(C$1,'DB L1'!$B302:$O311,12,FALSE),VLOOKUP('Résultat équipe'!C$1,'DB L1'!$C302:$P311,12,FALSE))</f>
        <v>#N/A</v>
      </c>
      <c r="D32" s="4" t="e">
        <f>IF(COUNTIF('DB L1'!$B302:$B311,'Résultat équipe'!D$1)=1,VLOOKUP(D$1,'DB L1'!$B302:$O311,12,FALSE),VLOOKUP('Résultat équipe'!D$1,'DB L1'!$C302:$P311,12,FALSE))</f>
        <v>#N/A</v>
      </c>
      <c r="E32" s="4" t="e">
        <f>IF(COUNTIF('DB L1'!$B302:$B311,'Résultat équipe'!E$1)=1,VLOOKUP(E$1,'DB L1'!$B302:$O311,12,FALSE),VLOOKUP('Résultat équipe'!E$1,'DB L1'!$C302:$P311,12,FALSE))</f>
        <v>#N/A</v>
      </c>
      <c r="F32" s="4" t="e">
        <f>IF(COUNTIF('DB L1'!$B302:$B311,'Résultat équipe'!F$1)=1,VLOOKUP(F$1,'DB L1'!$B302:$O311,12,FALSE),VLOOKUP('Résultat équipe'!F$1,'DB L1'!$C302:$P311,12,FALSE))</f>
        <v>#N/A</v>
      </c>
      <c r="G32" s="4" t="e">
        <f>IF(COUNTIF('DB L1'!$B302:$B311,'Résultat équipe'!G$1)=1,VLOOKUP(G$1,'DB L1'!$B302:$O311,12,FALSE),VLOOKUP('Résultat équipe'!G$1,'DB L1'!$C302:$P311,12,FALSE))</f>
        <v>#N/A</v>
      </c>
      <c r="H32" s="4" t="e">
        <f>IF(COUNTIF('DB L1'!$B302:$B311,'Résultat équipe'!H$1)=1,VLOOKUP(H$1,'DB L1'!$B302:$O311,12,FALSE),VLOOKUP('Résultat équipe'!H$1,'DB L1'!$C302:$P311,12,FALSE))</f>
        <v>#N/A</v>
      </c>
      <c r="I32" s="4" t="e">
        <f>IF(COUNTIF('DB L1'!$B302:$B311,'Résultat équipe'!I$1)=1,VLOOKUP(I$1,'DB L1'!$B302:$O311,12,FALSE),VLOOKUP('Résultat équipe'!I$1,'DB L1'!$C302:$P311,12,FALSE))</f>
        <v>#N/A</v>
      </c>
      <c r="J32" s="4" t="e">
        <f>IF(COUNTIF('DB L1'!$B302:$B311,'Résultat équipe'!J$1)=1,VLOOKUP(J$1,'DB L1'!$B302:$O311,12,FALSE),VLOOKUP('Résultat équipe'!J$1,'DB L1'!$C302:$P311,12,FALSE))</f>
        <v>#N/A</v>
      </c>
      <c r="K32" s="4" t="e">
        <f>IF(COUNTIF('DB L1'!$B302:$B311,'Résultat équipe'!K$1)=1,VLOOKUP(K$1,'DB L1'!$B302:$O311,12,FALSE),VLOOKUP('Résultat équipe'!K$1,'DB L1'!$C302:$P311,12,FALSE))</f>
        <v>#N/A</v>
      </c>
      <c r="L32" s="4" t="e">
        <f>IF(COUNTIF('DB L1'!$B302:$B311,'Résultat équipe'!L$1)=1,VLOOKUP(L$1,'DB L1'!$B302:$O311,12,FALSE),VLOOKUP('Résultat équipe'!L$1,'DB L1'!$C302:$P311,12,FALSE))</f>
        <v>#N/A</v>
      </c>
      <c r="M32" s="4" t="e">
        <f>IF(COUNTIF('DB L1'!$B302:$B311,'Résultat équipe'!M$1)=1,VLOOKUP(M$1,'DB L1'!$B302:$O311,12,FALSE),VLOOKUP('Résultat équipe'!M$1,'DB L1'!$C302:$P311,12,FALSE))</f>
        <v>#N/A</v>
      </c>
      <c r="N32" s="4" t="e">
        <f>IF(COUNTIF('DB L1'!$B302:$B311,'Résultat équipe'!N$1)=1,VLOOKUP(N$1,'DB L1'!$B302:$O311,12,FALSE),VLOOKUP('Résultat équipe'!N$1,'DB L1'!$C302:$P311,12,FALSE))</f>
        <v>#N/A</v>
      </c>
      <c r="O32" s="4" t="e">
        <f>IF(COUNTIF('DB L1'!$B302:$B311,'Résultat équipe'!O$1)=1,VLOOKUP(O$1,'DB L1'!$B302:$O311,12,FALSE),VLOOKUP('Résultat équipe'!O$1,'DB L1'!$C302:$P311,12,FALSE))</f>
        <v>#N/A</v>
      </c>
      <c r="P32" s="4" t="e">
        <f>IF(COUNTIF('DB L1'!$B302:$B311,'Résultat équipe'!P$1)=1,VLOOKUP(P$1,'DB L1'!$B302:$O311,12,FALSE),VLOOKUP('Résultat équipe'!P$1,'DB L1'!$C302:$P311,12,FALSE))</f>
        <v>#N/A</v>
      </c>
      <c r="Q32" s="4" t="e">
        <f>IF(COUNTIF('DB L1'!$B302:$B311,'Résultat équipe'!Q$1)=1,VLOOKUP(Q$1,'DB L1'!$B302:$O311,12,FALSE),VLOOKUP('Résultat équipe'!Q$1,'DB L1'!$C302:$P311,12,FALSE))</f>
        <v>#N/A</v>
      </c>
      <c r="R32" s="4" t="e">
        <f>IF(COUNTIF('DB L1'!$B302:$B311,'Résultat équipe'!R$1)=1,VLOOKUP(R$1,'DB L1'!$B302:$O311,12,FALSE),VLOOKUP('Résultat équipe'!R$1,'DB L1'!$C302:$P311,12,FALSE))</f>
        <v>#N/A</v>
      </c>
      <c r="S32" s="4" t="e">
        <f>IF(COUNTIF('DB L1'!$B302:$B311,'Résultat équipe'!S$1)=1,VLOOKUP(S$1,'DB L1'!$B302:$O311,12,FALSE),VLOOKUP('Résultat équipe'!S$1,'DB L1'!$C302:$P311,12,FALSE))</f>
        <v>#N/A</v>
      </c>
      <c r="T32" s="4" t="e">
        <f>IF(COUNTIF('DB L1'!$B302:$B311,'Résultat équipe'!T$1)=1,VLOOKUP(T$1,'DB L1'!$B302:$O311,12,FALSE),VLOOKUP('Résultat équipe'!T$1,'DB L1'!$C302:$P311,12,FALSE))</f>
        <v>#N/A</v>
      </c>
      <c r="U32" s="4" t="e">
        <f>IF(COUNTIF('DB L1'!$B302:$B311,'Résultat équipe'!U$1)=1,VLOOKUP(U$1,'DB L1'!$B302:$O311,12,FALSE),VLOOKUP('Résultat équipe'!U$1,'DB L1'!$C302:$P311,12,FALSE))</f>
        <v>#N/A</v>
      </c>
      <c r="W32" s="12">
        <v>31</v>
      </c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S32" s="12">
        <v>31</v>
      </c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</row>
    <row r="33" spans="1:65">
      <c r="A33" s="1">
        <v>32</v>
      </c>
      <c r="B33" s="4" t="e">
        <f>IF(COUNTIF('DB L1'!$B312:$B321,'Résultat équipe'!B$1)=1,VLOOKUP(B$1,'DB L1'!$B312:$O321,12,FALSE),VLOOKUP('Résultat équipe'!B$1,'DB L1'!$C312:$P321,12,FALSE))</f>
        <v>#N/A</v>
      </c>
      <c r="C33" s="4" t="e">
        <f>IF(COUNTIF('DB L1'!$B312:$B321,'Résultat équipe'!C$1)=1,VLOOKUP(C$1,'DB L1'!$B312:$O321,12,FALSE),VLOOKUP('Résultat équipe'!C$1,'DB L1'!$C312:$P321,12,FALSE))</f>
        <v>#N/A</v>
      </c>
      <c r="D33" s="4" t="e">
        <f>IF(COUNTIF('DB L1'!$B312:$B321,'Résultat équipe'!D$1)=1,VLOOKUP(D$1,'DB L1'!$B312:$O321,12,FALSE),VLOOKUP('Résultat équipe'!D$1,'DB L1'!$C312:$P321,12,FALSE))</f>
        <v>#N/A</v>
      </c>
      <c r="E33" s="4" t="e">
        <f>IF(COUNTIF('DB L1'!$B312:$B321,'Résultat équipe'!E$1)=1,VLOOKUP(E$1,'DB L1'!$B312:$O321,12,FALSE),VLOOKUP('Résultat équipe'!E$1,'DB L1'!$C312:$P321,12,FALSE))</f>
        <v>#N/A</v>
      </c>
      <c r="F33" s="4" t="e">
        <f>IF(COUNTIF('DB L1'!$B312:$B321,'Résultat équipe'!F$1)=1,VLOOKUP(F$1,'DB L1'!$B312:$O321,12,FALSE),VLOOKUP('Résultat équipe'!F$1,'DB L1'!$C312:$P321,12,FALSE))</f>
        <v>#N/A</v>
      </c>
      <c r="G33" s="4" t="e">
        <f>IF(COUNTIF('DB L1'!$B312:$B321,'Résultat équipe'!G$1)=1,VLOOKUP(G$1,'DB L1'!$B312:$O321,12,FALSE),VLOOKUP('Résultat équipe'!G$1,'DB L1'!$C312:$P321,12,FALSE))</f>
        <v>#N/A</v>
      </c>
      <c r="H33" s="4" t="e">
        <f>IF(COUNTIF('DB L1'!$B312:$B321,'Résultat équipe'!H$1)=1,VLOOKUP(H$1,'DB L1'!$B312:$O321,12,FALSE),VLOOKUP('Résultat équipe'!H$1,'DB L1'!$C312:$P321,12,FALSE))</f>
        <v>#N/A</v>
      </c>
      <c r="I33" s="4" t="e">
        <f>IF(COUNTIF('DB L1'!$B312:$B321,'Résultat équipe'!I$1)=1,VLOOKUP(I$1,'DB L1'!$B312:$O321,12,FALSE),VLOOKUP('Résultat équipe'!I$1,'DB L1'!$C312:$P321,12,FALSE))</f>
        <v>#N/A</v>
      </c>
      <c r="J33" s="4" t="e">
        <f>IF(COUNTIF('DB L1'!$B312:$B321,'Résultat équipe'!J$1)=1,VLOOKUP(J$1,'DB L1'!$B312:$O321,12,FALSE),VLOOKUP('Résultat équipe'!J$1,'DB L1'!$C312:$P321,12,FALSE))</f>
        <v>#N/A</v>
      </c>
      <c r="K33" s="4" t="e">
        <f>IF(COUNTIF('DB L1'!$B312:$B321,'Résultat équipe'!K$1)=1,VLOOKUP(K$1,'DB L1'!$B312:$O321,12,FALSE),VLOOKUP('Résultat équipe'!K$1,'DB L1'!$C312:$P321,12,FALSE))</f>
        <v>#N/A</v>
      </c>
      <c r="L33" s="4" t="e">
        <f>IF(COUNTIF('DB L1'!$B312:$B321,'Résultat équipe'!L$1)=1,VLOOKUP(L$1,'DB L1'!$B312:$O321,12,FALSE),VLOOKUP('Résultat équipe'!L$1,'DB L1'!$C312:$P321,12,FALSE))</f>
        <v>#N/A</v>
      </c>
      <c r="M33" s="4" t="e">
        <f>IF(COUNTIF('DB L1'!$B312:$B321,'Résultat équipe'!M$1)=1,VLOOKUP(M$1,'DB L1'!$B312:$O321,12,FALSE),VLOOKUP('Résultat équipe'!M$1,'DB L1'!$C312:$P321,12,FALSE))</f>
        <v>#N/A</v>
      </c>
      <c r="N33" s="4" t="e">
        <f>IF(COUNTIF('DB L1'!$B312:$B321,'Résultat équipe'!N$1)=1,VLOOKUP(N$1,'DB L1'!$B312:$O321,12,FALSE),VLOOKUP('Résultat équipe'!N$1,'DB L1'!$C312:$P321,12,FALSE))</f>
        <v>#N/A</v>
      </c>
      <c r="O33" s="4" t="e">
        <f>IF(COUNTIF('DB L1'!$B312:$B321,'Résultat équipe'!O$1)=1,VLOOKUP(O$1,'DB L1'!$B312:$O321,12,FALSE),VLOOKUP('Résultat équipe'!O$1,'DB L1'!$C312:$P321,12,FALSE))</f>
        <v>#N/A</v>
      </c>
      <c r="P33" s="4" t="e">
        <f>IF(COUNTIF('DB L1'!$B312:$B321,'Résultat équipe'!P$1)=1,VLOOKUP(P$1,'DB L1'!$B312:$O321,12,FALSE),VLOOKUP('Résultat équipe'!P$1,'DB L1'!$C312:$P321,12,FALSE))</f>
        <v>#N/A</v>
      </c>
      <c r="Q33" s="4" t="e">
        <f>IF(COUNTIF('DB L1'!$B312:$B321,'Résultat équipe'!Q$1)=1,VLOOKUP(Q$1,'DB L1'!$B312:$O321,12,FALSE),VLOOKUP('Résultat équipe'!Q$1,'DB L1'!$C312:$P321,12,FALSE))</f>
        <v>#N/A</v>
      </c>
      <c r="R33" s="4" t="e">
        <f>IF(COUNTIF('DB L1'!$B312:$B321,'Résultat équipe'!R$1)=1,VLOOKUP(R$1,'DB L1'!$B312:$O321,12,FALSE),VLOOKUP('Résultat équipe'!R$1,'DB L1'!$C312:$P321,12,FALSE))</f>
        <v>#N/A</v>
      </c>
      <c r="S33" s="4" t="e">
        <f>IF(COUNTIF('DB L1'!$B312:$B321,'Résultat équipe'!S$1)=1,VLOOKUP(S$1,'DB L1'!$B312:$O321,12,FALSE),VLOOKUP('Résultat équipe'!S$1,'DB L1'!$C312:$P321,12,FALSE))</f>
        <v>#N/A</v>
      </c>
      <c r="T33" s="4" t="e">
        <f>IF(COUNTIF('DB L1'!$B312:$B321,'Résultat équipe'!T$1)=1,VLOOKUP(T$1,'DB L1'!$B312:$O321,12,FALSE),VLOOKUP('Résultat équipe'!T$1,'DB L1'!$C312:$P321,12,FALSE))</f>
        <v>#N/A</v>
      </c>
      <c r="U33" s="4" t="e">
        <f>IF(COUNTIF('DB L1'!$B312:$B321,'Résultat équipe'!U$1)=1,VLOOKUP(U$1,'DB L1'!$B312:$O321,12,FALSE),VLOOKUP('Résultat équipe'!U$1,'DB L1'!$C312:$P321,12,FALSE))</f>
        <v>#N/A</v>
      </c>
      <c r="W33" s="12">
        <v>32</v>
      </c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S33" s="12">
        <v>32</v>
      </c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</row>
    <row r="34" spans="1:65">
      <c r="A34" s="1">
        <v>33</v>
      </c>
      <c r="B34" s="4" t="e">
        <f>IF(COUNTIF('DB L1'!$B322:$B331,'Résultat équipe'!B$1)=1,VLOOKUP(B$1,'DB L1'!$B322:$O331,12,FALSE),VLOOKUP('Résultat équipe'!B$1,'DB L1'!$C322:$P331,12,FALSE))</f>
        <v>#N/A</v>
      </c>
      <c r="C34" s="4" t="e">
        <f>IF(COUNTIF('DB L1'!$B322:$B331,'Résultat équipe'!C$1)=1,VLOOKUP(C$1,'DB L1'!$B322:$O331,12,FALSE),VLOOKUP('Résultat équipe'!C$1,'DB L1'!$C322:$P331,12,FALSE))</f>
        <v>#N/A</v>
      </c>
      <c r="D34" s="4" t="e">
        <f>IF(COUNTIF('DB L1'!$B322:$B331,'Résultat équipe'!D$1)=1,VLOOKUP(D$1,'DB L1'!$B322:$O331,12,FALSE),VLOOKUP('Résultat équipe'!D$1,'DB L1'!$C322:$P331,12,FALSE))</f>
        <v>#N/A</v>
      </c>
      <c r="E34" s="4" t="e">
        <f>IF(COUNTIF('DB L1'!$B322:$B331,'Résultat équipe'!E$1)=1,VLOOKUP(E$1,'DB L1'!$B322:$O331,12,FALSE),VLOOKUP('Résultat équipe'!E$1,'DB L1'!$C322:$P331,12,FALSE))</f>
        <v>#N/A</v>
      </c>
      <c r="F34" s="4" t="e">
        <f>IF(COUNTIF('DB L1'!$B322:$B331,'Résultat équipe'!F$1)=1,VLOOKUP(F$1,'DB L1'!$B322:$O331,12,FALSE),VLOOKUP('Résultat équipe'!F$1,'DB L1'!$C322:$P331,12,FALSE))</f>
        <v>#N/A</v>
      </c>
      <c r="G34" s="4" t="e">
        <f>IF(COUNTIF('DB L1'!$B322:$B331,'Résultat équipe'!G$1)=1,VLOOKUP(G$1,'DB L1'!$B322:$O331,12,FALSE),VLOOKUP('Résultat équipe'!G$1,'DB L1'!$C322:$P331,12,FALSE))</f>
        <v>#N/A</v>
      </c>
      <c r="H34" s="4" t="e">
        <f>IF(COUNTIF('DB L1'!$B322:$B331,'Résultat équipe'!H$1)=1,VLOOKUP(H$1,'DB L1'!$B322:$O331,12,FALSE),VLOOKUP('Résultat équipe'!H$1,'DB L1'!$C322:$P331,12,FALSE))</f>
        <v>#N/A</v>
      </c>
      <c r="I34" s="4" t="e">
        <f>IF(COUNTIF('DB L1'!$B322:$B331,'Résultat équipe'!I$1)=1,VLOOKUP(I$1,'DB L1'!$B322:$O331,12,FALSE),VLOOKUP('Résultat équipe'!I$1,'DB L1'!$C322:$P331,12,FALSE))</f>
        <v>#N/A</v>
      </c>
      <c r="J34" s="4" t="e">
        <f>IF(COUNTIF('DB L1'!$B322:$B331,'Résultat équipe'!J$1)=1,VLOOKUP(J$1,'DB L1'!$B322:$O331,12,FALSE),VLOOKUP('Résultat équipe'!J$1,'DB L1'!$C322:$P331,12,FALSE))</f>
        <v>#N/A</v>
      </c>
      <c r="K34" s="4" t="e">
        <f>IF(COUNTIF('DB L1'!$B322:$B331,'Résultat équipe'!K$1)=1,VLOOKUP(K$1,'DB L1'!$B322:$O331,12,FALSE),VLOOKUP('Résultat équipe'!K$1,'DB L1'!$C322:$P331,12,FALSE))</f>
        <v>#N/A</v>
      </c>
      <c r="L34" s="4" t="e">
        <f>IF(COUNTIF('DB L1'!$B322:$B331,'Résultat équipe'!L$1)=1,VLOOKUP(L$1,'DB L1'!$B322:$O331,12,FALSE),VLOOKUP('Résultat équipe'!L$1,'DB L1'!$C322:$P331,12,FALSE))</f>
        <v>#N/A</v>
      </c>
      <c r="M34" s="4" t="e">
        <f>IF(COUNTIF('DB L1'!$B322:$B331,'Résultat équipe'!M$1)=1,VLOOKUP(M$1,'DB L1'!$B322:$O331,12,FALSE),VLOOKUP('Résultat équipe'!M$1,'DB L1'!$C322:$P331,12,FALSE))</f>
        <v>#N/A</v>
      </c>
      <c r="N34" s="4" t="e">
        <f>IF(COUNTIF('DB L1'!$B322:$B331,'Résultat équipe'!N$1)=1,VLOOKUP(N$1,'DB L1'!$B322:$O331,12,FALSE),VLOOKUP('Résultat équipe'!N$1,'DB L1'!$C322:$P331,12,FALSE))</f>
        <v>#N/A</v>
      </c>
      <c r="O34" s="4" t="e">
        <f>IF(COUNTIF('DB L1'!$B322:$B331,'Résultat équipe'!O$1)=1,VLOOKUP(O$1,'DB L1'!$B322:$O331,12,FALSE),VLOOKUP('Résultat équipe'!O$1,'DB L1'!$C322:$P331,12,FALSE))</f>
        <v>#N/A</v>
      </c>
      <c r="P34" s="4" t="e">
        <f>IF(COUNTIF('DB L1'!$B322:$B331,'Résultat équipe'!P$1)=1,VLOOKUP(P$1,'DB L1'!$B322:$O331,12,FALSE),VLOOKUP('Résultat équipe'!P$1,'DB L1'!$C322:$P331,12,FALSE))</f>
        <v>#N/A</v>
      </c>
      <c r="Q34" s="4" t="e">
        <f>IF(COUNTIF('DB L1'!$B322:$B331,'Résultat équipe'!Q$1)=1,VLOOKUP(Q$1,'DB L1'!$B322:$O331,12,FALSE),VLOOKUP('Résultat équipe'!Q$1,'DB L1'!$C322:$P331,12,FALSE))</f>
        <v>#N/A</v>
      </c>
      <c r="R34" s="4" t="e">
        <f>IF(COUNTIF('DB L1'!$B322:$B331,'Résultat équipe'!R$1)=1,VLOOKUP(R$1,'DB L1'!$B322:$O331,12,FALSE),VLOOKUP('Résultat équipe'!R$1,'DB L1'!$C322:$P331,12,FALSE))</f>
        <v>#N/A</v>
      </c>
      <c r="S34" s="4" t="e">
        <f>IF(COUNTIF('DB L1'!$B322:$B331,'Résultat équipe'!S$1)=1,VLOOKUP(S$1,'DB L1'!$B322:$O331,12,FALSE),VLOOKUP('Résultat équipe'!S$1,'DB L1'!$C322:$P331,12,FALSE))</f>
        <v>#N/A</v>
      </c>
      <c r="T34" s="4" t="e">
        <f>IF(COUNTIF('DB L1'!$B322:$B331,'Résultat équipe'!T$1)=1,VLOOKUP(T$1,'DB L1'!$B322:$O331,12,FALSE),VLOOKUP('Résultat équipe'!T$1,'DB L1'!$C322:$P331,12,FALSE))</f>
        <v>#N/A</v>
      </c>
      <c r="U34" s="4" t="e">
        <f>IF(COUNTIF('DB L1'!$B322:$B331,'Résultat équipe'!U$1)=1,VLOOKUP(U$1,'DB L1'!$B322:$O331,12,FALSE),VLOOKUP('Résultat équipe'!U$1,'DB L1'!$C322:$P331,12,FALSE))</f>
        <v>#N/A</v>
      </c>
      <c r="W34" s="12">
        <v>33</v>
      </c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S34" s="12">
        <v>33</v>
      </c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</row>
    <row r="35" spans="1:65">
      <c r="A35" s="1">
        <v>34</v>
      </c>
      <c r="B35" s="4" t="e">
        <f>IF(COUNTIF('DB L1'!$B332:$B341,'Résultat équipe'!B$1)=1,VLOOKUP(B$1,'DB L1'!$B332:$O341,12,FALSE),VLOOKUP('Résultat équipe'!B$1,'DB L1'!$C331:$P342,12,FALSE))</f>
        <v>#N/A</v>
      </c>
      <c r="C35" s="4" t="e">
        <f>IF(COUNTIF('DB L1'!$B332:$B341,'Résultat équipe'!C$1)=1,VLOOKUP(C$1,'DB L1'!$B332:$O341,12,FALSE),VLOOKUP('Résultat équipe'!C$1,'DB L1'!$C331:$P342,12,FALSE))</f>
        <v>#N/A</v>
      </c>
      <c r="D35" s="4" t="e">
        <f>IF(COUNTIF('DB L1'!$B332:$B341,'Résultat équipe'!D$1)=1,VLOOKUP(D$1,'DB L1'!$B332:$O341,12,FALSE),VLOOKUP('Résultat équipe'!D$1,'DB L1'!$C331:$P342,12,FALSE))</f>
        <v>#N/A</v>
      </c>
      <c r="E35" s="4" t="e">
        <f>IF(COUNTIF('DB L1'!$B332:$B341,'Résultat équipe'!E$1)=1,VLOOKUP(E$1,'DB L1'!$B332:$O341,12,FALSE),VLOOKUP('Résultat équipe'!E$1,'DB L1'!$C331:$P342,12,FALSE))</f>
        <v>#N/A</v>
      </c>
      <c r="F35" s="4" t="e">
        <f>IF(COUNTIF('DB L1'!$B332:$B341,'Résultat équipe'!F$1)=1,VLOOKUP(F$1,'DB L1'!$B332:$O341,12,FALSE),VLOOKUP('Résultat équipe'!F$1,'DB L1'!$C331:$P342,12,FALSE))</f>
        <v>#N/A</v>
      </c>
      <c r="G35" s="4" t="e">
        <f>IF(COUNTIF('DB L1'!$B332:$B341,'Résultat équipe'!G$1)=1,VLOOKUP(G$1,'DB L1'!$B332:$O341,12,FALSE),VLOOKUP('Résultat équipe'!G$1,'DB L1'!$C331:$P342,12,FALSE))</f>
        <v>#N/A</v>
      </c>
      <c r="H35" s="4" t="e">
        <f>IF(COUNTIF('DB L1'!$B332:$B341,'Résultat équipe'!H$1)=1,VLOOKUP(H$1,'DB L1'!$B332:$O341,12,FALSE),VLOOKUP('Résultat équipe'!H$1,'DB L1'!$C331:$P342,12,FALSE))</f>
        <v>#N/A</v>
      </c>
      <c r="I35" s="4" t="e">
        <f>IF(COUNTIF('DB L1'!$B332:$B341,'Résultat équipe'!I$1)=1,VLOOKUP(I$1,'DB L1'!$B332:$O341,12,FALSE),VLOOKUP('Résultat équipe'!I$1,'DB L1'!$C331:$P342,12,FALSE))</f>
        <v>#N/A</v>
      </c>
      <c r="J35" s="4" t="e">
        <f>IF(COUNTIF('DB L1'!$B332:$B341,'Résultat équipe'!J$1)=1,VLOOKUP(J$1,'DB L1'!$B332:$O341,12,FALSE),VLOOKUP('Résultat équipe'!J$1,'DB L1'!$C331:$P342,12,FALSE))</f>
        <v>#N/A</v>
      </c>
      <c r="K35" s="4" t="e">
        <f>IF(COUNTIF('DB L1'!$B332:$B341,'Résultat équipe'!K$1)=1,VLOOKUP(K$1,'DB L1'!$B332:$O341,12,FALSE),VLOOKUP('Résultat équipe'!K$1,'DB L1'!$C331:$P342,12,FALSE))</f>
        <v>#N/A</v>
      </c>
      <c r="L35" s="4" t="e">
        <f>IF(COUNTIF('DB L1'!$B332:$B341,'Résultat équipe'!L$1)=1,VLOOKUP(L$1,'DB L1'!$B332:$O341,12,FALSE),VLOOKUP('Résultat équipe'!L$1,'DB L1'!$C331:$P342,12,FALSE))</f>
        <v>#N/A</v>
      </c>
      <c r="M35" s="4" t="e">
        <f>IF(COUNTIF('DB L1'!$B332:$B341,'Résultat équipe'!M$1)=1,VLOOKUP(M$1,'DB L1'!$B332:$O341,12,FALSE),VLOOKUP('Résultat équipe'!M$1,'DB L1'!$C331:$P342,12,FALSE))</f>
        <v>#N/A</v>
      </c>
      <c r="N35" s="4" t="e">
        <f>IF(COUNTIF('DB L1'!$B332:$B341,'Résultat équipe'!N$1)=1,VLOOKUP(N$1,'DB L1'!$B332:$O341,12,FALSE),VLOOKUP('Résultat équipe'!N$1,'DB L1'!$C331:$P342,12,FALSE))</f>
        <v>#N/A</v>
      </c>
      <c r="O35" s="4" t="e">
        <f>IF(COUNTIF('DB L1'!$B332:$B341,'Résultat équipe'!O$1)=1,VLOOKUP(O$1,'DB L1'!$B332:$O341,12,FALSE),VLOOKUP('Résultat équipe'!O$1,'DB L1'!$C331:$P342,12,FALSE))</f>
        <v>#N/A</v>
      </c>
      <c r="P35" s="4" t="e">
        <f>IF(COUNTIF('DB L1'!$B332:$B341,'Résultat équipe'!P$1)=1,VLOOKUP(P$1,'DB L1'!$B332:$O341,12,FALSE),VLOOKUP('Résultat équipe'!P$1,'DB L1'!$C331:$P342,12,FALSE))</f>
        <v>#N/A</v>
      </c>
      <c r="Q35" s="4" t="e">
        <f>IF(COUNTIF('DB L1'!$B332:$B341,'Résultat équipe'!Q$1)=1,VLOOKUP(Q$1,'DB L1'!$B332:$O341,12,FALSE),VLOOKUP('Résultat équipe'!Q$1,'DB L1'!$C331:$P342,12,FALSE))</f>
        <v>#N/A</v>
      </c>
      <c r="R35" s="4" t="e">
        <f>IF(COUNTIF('DB L1'!$B332:$B341,'Résultat équipe'!R$1)=1,VLOOKUP(R$1,'DB L1'!$B332:$O341,12,FALSE),VLOOKUP('Résultat équipe'!R$1,'DB L1'!$C331:$P342,12,FALSE))</f>
        <v>#N/A</v>
      </c>
      <c r="S35" s="4" t="e">
        <f>IF(COUNTIF('DB L1'!$B332:$B341,'Résultat équipe'!S$1)=1,VLOOKUP(S$1,'DB L1'!$B332:$O341,12,FALSE),VLOOKUP('Résultat équipe'!S$1,'DB L1'!$C331:$P342,12,FALSE))</f>
        <v>#N/A</v>
      </c>
      <c r="T35" s="4" t="e">
        <f>IF(COUNTIF('DB L1'!$B332:$B341,'Résultat équipe'!T$1)=1,VLOOKUP(T$1,'DB L1'!$B332:$O341,12,FALSE),VLOOKUP('Résultat équipe'!T$1,'DB L1'!$C331:$P342,12,FALSE))</f>
        <v>#N/A</v>
      </c>
      <c r="U35" s="4" t="e">
        <f>IF(COUNTIF('DB L1'!$B332:$B341,'Résultat équipe'!U$1)=1,VLOOKUP(U$1,'DB L1'!$B332:$O341,12,FALSE),VLOOKUP('Résultat équipe'!U$1,'DB L1'!$C331:$P342,12,FALSE))</f>
        <v>#N/A</v>
      </c>
      <c r="W35" s="12">
        <v>34</v>
      </c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S35" s="12">
        <v>34</v>
      </c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</row>
    <row r="36" spans="1:65">
      <c r="A36" s="1">
        <v>35</v>
      </c>
      <c r="B36" s="4" t="e">
        <f>IF(COUNTIF('DB L1'!$B342:$B351,'Résultat équipe'!B$1)=1,VLOOKUP(B$1,'DB L1'!$B342:$O351,12,FALSE),VLOOKUP('Résultat équipe'!B$1,'DB L1'!$C342:$P351,12,FALSE))</f>
        <v>#N/A</v>
      </c>
      <c r="C36" s="4" t="e">
        <f>IF(COUNTIF('DB L1'!$B342:$B351,'Résultat équipe'!C$1)=1,VLOOKUP(C$1,'DB L1'!$B342:$O351,12,FALSE),VLOOKUP('Résultat équipe'!C$1,'DB L1'!$C342:$P351,12,FALSE))</f>
        <v>#N/A</v>
      </c>
      <c r="D36" s="4" t="e">
        <f>IF(COUNTIF('DB L1'!$B342:$B351,'Résultat équipe'!D$1)=1,VLOOKUP(D$1,'DB L1'!$B342:$O351,12,FALSE),VLOOKUP('Résultat équipe'!D$1,'DB L1'!$C342:$P351,12,FALSE))</f>
        <v>#N/A</v>
      </c>
      <c r="E36" s="4" t="e">
        <f>IF(COUNTIF('DB L1'!$B342:$B351,'Résultat équipe'!E$1)=1,VLOOKUP(E$1,'DB L1'!$B342:$O351,12,FALSE),VLOOKUP('Résultat équipe'!E$1,'DB L1'!$C342:$P351,12,FALSE))</f>
        <v>#N/A</v>
      </c>
      <c r="F36" s="4" t="e">
        <f>IF(COUNTIF('DB L1'!$B342:$B351,'Résultat équipe'!F$1)=1,VLOOKUP(F$1,'DB L1'!$B342:$O351,12,FALSE),VLOOKUP('Résultat équipe'!F$1,'DB L1'!$C342:$P351,12,FALSE))</f>
        <v>#N/A</v>
      </c>
      <c r="G36" s="4" t="e">
        <f>IF(COUNTIF('DB L1'!$B342:$B351,'Résultat équipe'!G$1)=1,VLOOKUP(G$1,'DB L1'!$B342:$O351,12,FALSE),VLOOKUP('Résultat équipe'!G$1,'DB L1'!$C342:$P351,12,FALSE))</f>
        <v>#N/A</v>
      </c>
      <c r="H36" s="4" t="e">
        <f>IF(COUNTIF('DB L1'!$B342:$B351,'Résultat équipe'!H$1)=1,VLOOKUP(H$1,'DB L1'!$B342:$O351,12,FALSE),VLOOKUP('Résultat équipe'!H$1,'DB L1'!$C342:$P351,12,FALSE))</f>
        <v>#N/A</v>
      </c>
      <c r="I36" s="4" t="e">
        <f>IF(COUNTIF('DB L1'!$B342:$B351,'Résultat équipe'!I$1)=1,VLOOKUP(I$1,'DB L1'!$B342:$O351,12,FALSE),VLOOKUP('Résultat équipe'!I$1,'DB L1'!$C342:$P351,12,FALSE))</f>
        <v>#N/A</v>
      </c>
      <c r="J36" s="4" t="e">
        <f>IF(COUNTIF('DB L1'!$B342:$B351,'Résultat équipe'!J$1)=1,VLOOKUP(J$1,'DB L1'!$B342:$O351,12,FALSE),VLOOKUP('Résultat équipe'!J$1,'DB L1'!$C342:$P351,12,FALSE))</f>
        <v>#N/A</v>
      </c>
      <c r="K36" s="4" t="e">
        <f>IF(COUNTIF('DB L1'!$B342:$B351,'Résultat équipe'!K$1)=1,VLOOKUP(K$1,'DB L1'!$B342:$O351,12,FALSE),VLOOKUP('Résultat équipe'!K$1,'DB L1'!$C342:$P351,12,FALSE))</f>
        <v>#N/A</v>
      </c>
      <c r="L36" s="4" t="e">
        <f>IF(COUNTIF('DB L1'!$B342:$B351,'Résultat équipe'!L$1)=1,VLOOKUP(L$1,'DB L1'!$B342:$O351,12,FALSE),VLOOKUP('Résultat équipe'!L$1,'DB L1'!$C342:$P351,12,FALSE))</f>
        <v>#N/A</v>
      </c>
      <c r="M36" s="4" t="e">
        <f>IF(COUNTIF('DB L1'!$B342:$B351,'Résultat équipe'!M$1)=1,VLOOKUP(M$1,'DB L1'!$B342:$O351,12,FALSE),VLOOKUP('Résultat équipe'!M$1,'DB L1'!$C342:$P351,12,FALSE))</f>
        <v>#N/A</v>
      </c>
      <c r="N36" s="4" t="e">
        <f>IF(COUNTIF('DB L1'!$B342:$B351,'Résultat équipe'!N$1)=1,VLOOKUP(N$1,'DB L1'!$B342:$O351,12,FALSE),VLOOKUP('Résultat équipe'!N$1,'DB L1'!$C342:$P351,12,FALSE))</f>
        <v>#N/A</v>
      </c>
      <c r="O36" s="4" t="e">
        <f>IF(COUNTIF('DB L1'!$B342:$B351,'Résultat équipe'!O$1)=1,VLOOKUP(O$1,'DB L1'!$B342:$O351,12,FALSE),VLOOKUP('Résultat équipe'!O$1,'DB L1'!$C342:$P351,12,FALSE))</f>
        <v>#N/A</v>
      </c>
      <c r="P36" s="4" t="e">
        <f>IF(COUNTIF('DB L1'!$B342:$B351,'Résultat équipe'!P$1)=1,VLOOKUP(P$1,'DB L1'!$B342:$O351,12,FALSE),VLOOKUP('Résultat équipe'!P$1,'DB L1'!$C342:$P351,12,FALSE))</f>
        <v>#N/A</v>
      </c>
      <c r="Q36" s="4" t="e">
        <f>IF(COUNTIF('DB L1'!$B342:$B351,'Résultat équipe'!Q$1)=1,VLOOKUP(Q$1,'DB L1'!$B342:$O351,12,FALSE),VLOOKUP('Résultat équipe'!Q$1,'DB L1'!$C342:$P351,12,FALSE))</f>
        <v>#N/A</v>
      </c>
      <c r="R36" s="4" t="e">
        <f>IF(COUNTIF('DB L1'!$B342:$B351,'Résultat équipe'!R$1)=1,VLOOKUP(R$1,'DB L1'!$B342:$O351,12,FALSE),VLOOKUP('Résultat équipe'!R$1,'DB L1'!$C342:$P351,12,FALSE))</f>
        <v>#N/A</v>
      </c>
      <c r="S36" s="4" t="e">
        <f>IF(COUNTIF('DB L1'!$B342:$B351,'Résultat équipe'!S$1)=1,VLOOKUP(S$1,'DB L1'!$B342:$O351,12,FALSE),VLOOKUP('Résultat équipe'!S$1,'DB L1'!$C342:$P351,12,FALSE))</f>
        <v>#N/A</v>
      </c>
      <c r="T36" s="4" t="e">
        <f>IF(COUNTIF('DB L1'!$B342:$B351,'Résultat équipe'!T$1)=1,VLOOKUP(T$1,'DB L1'!$B342:$O351,12,FALSE),VLOOKUP('Résultat équipe'!T$1,'DB L1'!$C342:$P351,12,FALSE))</f>
        <v>#N/A</v>
      </c>
      <c r="U36" s="4" t="e">
        <f>IF(COUNTIF('DB L1'!$B342:$B351,'Résultat équipe'!U$1)=1,VLOOKUP(U$1,'DB L1'!$B342:$O351,12,FALSE),VLOOKUP('Résultat équipe'!U$1,'DB L1'!$C342:$P351,12,FALSE))</f>
        <v>#N/A</v>
      </c>
      <c r="W36" s="12">
        <v>35</v>
      </c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S36" s="12">
        <v>35</v>
      </c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</row>
    <row r="37" spans="1:65">
      <c r="A37" s="1">
        <v>36</v>
      </c>
      <c r="B37" s="4" t="e">
        <f>IF(COUNTIF('DB L1'!$B352:$B361,'Résultat équipe'!B$1)=1,VLOOKUP(B$1,'DB L1'!$B352:$O361,12,FALSE),VLOOKUP('Résultat équipe'!B$1,'DB L1'!$C352:$P361,12,FALSE))</f>
        <v>#N/A</v>
      </c>
      <c r="C37" s="4" t="e">
        <f>IF(COUNTIF('DB L1'!$B352:$B361,'Résultat équipe'!C$1)=1,VLOOKUP(C$1,'DB L1'!$B352:$O361,12,FALSE),VLOOKUP('Résultat équipe'!C$1,'DB L1'!$C352:$P361,12,FALSE))</f>
        <v>#N/A</v>
      </c>
      <c r="D37" s="4" t="e">
        <f>IF(COUNTIF('DB L1'!$B352:$B361,'Résultat équipe'!D$1)=1,VLOOKUP(D$1,'DB L1'!$B352:$O361,12,FALSE),VLOOKUP('Résultat équipe'!D$1,'DB L1'!$C352:$P361,12,FALSE))</f>
        <v>#N/A</v>
      </c>
      <c r="E37" s="4" t="e">
        <f>IF(COUNTIF('DB L1'!$B352:$B361,'Résultat équipe'!E$1)=1,VLOOKUP(E$1,'DB L1'!$B352:$O361,12,FALSE),VLOOKUP('Résultat équipe'!E$1,'DB L1'!$C352:$P361,12,FALSE))</f>
        <v>#N/A</v>
      </c>
      <c r="F37" s="4" t="e">
        <f>IF(COUNTIF('DB L1'!$B352:$B361,'Résultat équipe'!F$1)=1,VLOOKUP(F$1,'DB L1'!$B352:$O361,12,FALSE),VLOOKUP('Résultat équipe'!F$1,'DB L1'!$C352:$P361,12,FALSE))</f>
        <v>#N/A</v>
      </c>
      <c r="G37" s="4" t="e">
        <f>IF(COUNTIF('DB L1'!$B352:$B361,'Résultat équipe'!G$1)=1,VLOOKUP(G$1,'DB L1'!$B352:$O361,12,FALSE),VLOOKUP('Résultat équipe'!G$1,'DB L1'!$C352:$P361,12,FALSE))</f>
        <v>#N/A</v>
      </c>
      <c r="H37" s="4" t="e">
        <f>IF(COUNTIF('DB L1'!$B352:$B361,'Résultat équipe'!H$1)=1,VLOOKUP(H$1,'DB L1'!$B352:$O361,12,FALSE),VLOOKUP('Résultat équipe'!H$1,'DB L1'!$C352:$P361,12,FALSE))</f>
        <v>#N/A</v>
      </c>
      <c r="I37" s="4" t="e">
        <f>IF(COUNTIF('DB L1'!$B352:$B361,'Résultat équipe'!I$1)=1,VLOOKUP(I$1,'DB L1'!$B352:$O361,12,FALSE),VLOOKUP('Résultat équipe'!I$1,'DB L1'!$C352:$P361,12,FALSE))</f>
        <v>#N/A</v>
      </c>
      <c r="J37" s="4" t="e">
        <f>IF(COUNTIF('DB L1'!$B352:$B361,'Résultat équipe'!J$1)=1,VLOOKUP(J$1,'DB L1'!$B352:$O361,12,FALSE),VLOOKUP('Résultat équipe'!J$1,'DB L1'!$C352:$P361,12,FALSE))</f>
        <v>#N/A</v>
      </c>
      <c r="K37" s="4" t="e">
        <f>IF(COUNTIF('DB L1'!$B352:$B361,'Résultat équipe'!K$1)=1,VLOOKUP(K$1,'DB L1'!$B352:$O361,12,FALSE),VLOOKUP('Résultat équipe'!K$1,'DB L1'!$C352:$P361,12,FALSE))</f>
        <v>#N/A</v>
      </c>
      <c r="L37" s="4" t="e">
        <f>IF(COUNTIF('DB L1'!$B352:$B361,'Résultat équipe'!L$1)=1,VLOOKUP(L$1,'DB L1'!$B352:$O361,12,FALSE),VLOOKUP('Résultat équipe'!L$1,'DB L1'!$C352:$P361,12,FALSE))</f>
        <v>#N/A</v>
      </c>
      <c r="M37" s="4" t="e">
        <f>IF(COUNTIF('DB L1'!$B352:$B361,'Résultat équipe'!M$1)=1,VLOOKUP(M$1,'DB L1'!$B352:$O361,12,FALSE),VLOOKUP('Résultat équipe'!M$1,'DB L1'!$C352:$P361,12,FALSE))</f>
        <v>#N/A</v>
      </c>
      <c r="N37" s="4" t="e">
        <f>IF(COUNTIF('DB L1'!$B352:$B361,'Résultat équipe'!N$1)=1,VLOOKUP(N$1,'DB L1'!$B352:$O361,12,FALSE),VLOOKUP('Résultat équipe'!N$1,'DB L1'!$C352:$P361,12,FALSE))</f>
        <v>#N/A</v>
      </c>
      <c r="O37" s="4" t="e">
        <f>IF(COUNTIF('DB L1'!$B352:$B361,'Résultat équipe'!O$1)=1,VLOOKUP(O$1,'DB L1'!$B352:$O361,12,FALSE),VLOOKUP('Résultat équipe'!O$1,'DB L1'!$C352:$P361,12,FALSE))</f>
        <v>#N/A</v>
      </c>
      <c r="P37" s="4" t="e">
        <f>IF(COUNTIF('DB L1'!$B352:$B361,'Résultat équipe'!P$1)=1,VLOOKUP(P$1,'DB L1'!$B352:$O361,12,FALSE),VLOOKUP('Résultat équipe'!P$1,'DB L1'!$C352:$P361,12,FALSE))</f>
        <v>#N/A</v>
      </c>
      <c r="Q37" s="4" t="e">
        <f>IF(COUNTIF('DB L1'!$B352:$B361,'Résultat équipe'!Q$1)=1,VLOOKUP(Q$1,'DB L1'!$B352:$O361,12,FALSE),VLOOKUP('Résultat équipe'!Q$1,'DB L1'!$C352:$P361,12,FALSE))</f>
        <v>#N/A</v>
      </c>
      <c r="R37" s="4" t="e">
        <f>IF(COUNTIF('DB L1'!$B352:$B361,'Résultat équipe'!R$1)=1,VLOOKUP(R$1,'DB L1'!$B352:$O361,12,FALSE),VLOOKUP('Résultat équipe'!R$1,'DB L1'!$C352:$P361,12,FALSE))</f>
        <v>#N/A</v>
      </c>
      <c r="S37" s="4" t="e">
        <f>IF(COUNTIF('DB L1'!$B352:$B361,'Résultat équipe'!S$1)=1,VLOOKUP(S$1,'DB L1'!$B352:$O361,12,FALSE),VLOOKUP('Résultat équipe'!S$1,'DB L1'!$C352:$P361,12,FALSE))</f>
        <v>#N/A</v>
      </c>
      <c r="T37" s="4" t="e">
        <f>IF(COUNTIF('DB L1'!$B352:$B361,'Résultat équipe'!T$1)=1,VLOOKUP(T$1,'DB L1'!$B352:$O361,12,FALSE),VLOOKUP('Résultat équipe'!T$1,'DB L1'!$C352:$P361,12,FALSE))</f>
        <v>#N/A</v>
      </c>
      <c r="U37" s="4" t="e">
        <f>IF(COUNTIF('DB L1'!$B352:$B361,'Résultat équipe'!U$1)=1,VLOOKUP(U$1,'DB L1'!$B352:$O361,12,FALSE),VLOOKUP('Résultat équipe'!U$1,'DB L1'!$C352:$P361,12,FALSE))</f>
        <v>#N/A</v>
      </c>
      <c r="W37" s="12">
        <v>36</v>
      </c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S37" s="12">
        <v>36</v>
      </c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</row>
    <row r="38" spans="1:65">
      <c r="A38" s="1">
        <v>37</v>
      </c>
      <c r="B38" s="4" t="e">
        <f>IF(COUNTIF('DB L1'!$B362:$B371,'Résultat équipe'!B$1)=1,VLOOKUP(B$1,'DB L1'!$B362:$O371,12,FALSE),VLOOKUP('Résultat équipe'!B$1,'DB L1'!$C362:$P371,12,FALSE))</f>
        <v>#N/A</v>
      </c>
      <c r="C38" s="4" t="e">
        <f>IF(COUNTIF('DB L1'!$B362:$B371,'Résultat équipe'!C$1)=1,VLOOKUP(C$1,'DB L1'!$B362:$O371,12,FALSE),VLOOKUP('Résultat équipe'!C$1,'DB L1'!$C362:$P371,12,FALSE))</f>
        <v>#N/A</v>
      </c>
      <c r="D38" s="4" t="e">
        <f>IF(COUNTIF('DB L1'!$B362:$B371,'Résultat équipe'!D$1)=1,VLOOKUP(D$1,'DB L1'!$B362:$O371,12,FALSE),VLOOKUP('Résultat équipe'!D$1,'DB L1'!$C362:$P371,12,FALSE))</f>
        <v>#N/A</v>
      </c>
      <c r="E38" s="4" t="e">
        <f>IF(COUNTIF('DB L1'!$B362:$B371,'Résultat équipe'!E$1)=1,VLOOKUP(E$1,'DB L1'!$B362:$O371,12,FALSE),VLOOKUP('Résultat équipe'!E$1,'DB L1'!$C362:$P371,12,FALSE))</f>
        <v>#N/A</v>
      </c>
      <c r="F38" s="4" t="e">
        <f>IF(COUNTIF('DB L1'!$B362:$B371,'Résultat équipe'!F$1)=1,VLOOKUP(F$1,'DB L1'!$B362:$O371,12,FALSE),VLOOKUP('Résultat équipe'!F$1,'DB L1'!$C362:$P371,12,FALSE))</f>
        <v>#N/A</v>
      </c>
      <c r="G38" s="4" t="e">
        <f>IF(COUNTIF('DB L1'!$B362:$B371,'Résultat équipe'!G$1)=1,VLOOKUP(G$1,'DB L1'!$B362:$O371,12,FALSE),VLOOKUP('Résultat équipe'!G$1,'DB L1'!$C362:$P371,12,FALSE))</f>
        <v>#N/A</v>
      </c>
      <c r="H38" s="4" t="e">
        <f>IF(COUNTIF('DB L1'!$B362:$B371,'Résultat équipe'!H$1)=1,VLOOKUP(H$1,'DB L1'!$B362:$O371,12,FALSE),VLOOKUP('Résultat équipe'!H$1,'DB L1'!$C362:$P371,12,FALSE))</f>
        <v>#N/A</v>
      </c>
      <c r="I38" s="4" t="e">
        <f>IF(COUNTIF('DB L1'!$B362:$B371,'Résultat équipe'!I$1)=1,VLOOKUP(I$1,'DB L1'!$B362:$O371,12,FALSE),VLOOKUP('Résultat équipe'!I$1,'DB L1'!$C362:$P371,12,FALSE))</f>
        <v>#N/A</v>
      </c>
      <c r="J38" s="4" t="e">
        <f>IF(COUNTIF('DB L1'!$B362:$B371,'Résultat équipe'!J$1)=1,VLOOKUP(J$1,'DB L1'!$B362:$O371,12,FALSE),VLOOKUP('Résultat équipe'!J$1,'DB L1'!$C362:$P371,12,FALSE))</f>
        <v>#N/A</v>
      </c>
      <c r="K38" s="4" t="e">
        <f>IF(COUNTIF('DB L1'!$B362:$B371,'Résultat équipe'!K$1)=1,VLOOKUP(K$1,'DB L1'!$B362:$O371,12,FALSE),VLOOKUP('Résultat équipe'!K$1,'DB L1'!$C362:$P371,12,FALSE))</f>
        <v>#N/A</v>
      </c>
      <c r="L38" s="4" t="e">
        <f>IF(COUNTIF('DB L1'!$B362:$B371,'Résultat équipe'!L$1)=1,VLOOKUP(L$1,'DB L1'!$B362:$O371,12,FALSE),VLOOKUP('Résultat équipe'!L$1,'DB L1'!$C362:$P371,12,FALSE))</f>
        <v>#N/A</v>
      </c>
      <c r="M38" s="4" t="e">
        <f>IF(COUNTIF('DB L1'!$B362:$B371,'Résultat équipe'!M$1)=1,VLOOKUP(M$1,'DB L1'!$B362:$O371,12,FALSE),VLOOKUP('Résultat équipe'!M$1,'DB L1'!$C362:$P371,12,FALSE))</f>
        <v>#N/A</v>
      </c>
      <c r="N38" s="4" t="e">
        <f>IF(COUNTIF('DB L1'!$B362:$B371,'Résultat équipe'!N$1)=1,VLOOKUP(N$1,'DB L1'!$B362:$O371,12,FALSE),VLOOKUP('Résultat équipe'!N$1,'DB L1'!$C362:$P371,12,FALSE))</f>
        <v>#N/A</v>
      </c>
      <c r="O38" s="4" t="e">
        <f>IF(COUNTIF('DB L1'!$B362:$B371,'Résultat équipe'!O$1)=1,VLOOKUP(O$1,'DB L1'!$B362:$O371,12,FALSE),VLOOKUP('Résultat équipe'!O$1,'DB L1'!$C362:$P371,12,FALSE))</f>
        <v>#N/A</v>
      </c>
      <c r="P38" s="4" t="e">
        <f>IF(COUNTIF('DB L1'!$B362:$B371,'Résultat équipe'!P$1)=1,VLOOKUP(P$1,'DB L1'!$B362:$O371,12,FALSE),VLOOKUP('Résultat équipe'!P$1,'DB L1'!$C362:$P371,12,FALSE))</f>
        <v>#N/A</v>
      </c>
      <c r="Q38" s="4" t="e">
        <f>IF(COUNTIF('DB L1'!$B362:$B371,'Résultat équipe'!Q$1)=1,VLOOKUP(Q$1,'DB L1'!$B362:$O371,12,FALSE),VLOOKUP('Résultat équipe'!Q$1,'DB L1'!$C362:$P371,12,FALSE))</f>
        <v>#N/A</v>
      </c>
      <c r="R38" s="4" t="e">
        <f>IF(COUNTIF('DB L1'!$B362:$B371,'Résultat équipe'!R$1)=1,VLOOKUP(R$1,'DB L1'!$B362:$O371,12,FALSE),VLOOKUP('Résultat équipe'!R$1,'DB L1'!$C362:$P371,12,FALSE))</f>
        <v>#N/A</v>
      </c>
      <c r="S38" s="4" t="e">
        <f>IF(COUNTIF('DB L1'!$B362:$B371,'Résultat équipe'!S$1)=1,VLOOKUP(S$1,'DB L1'!$B362:$O371,12,FALSE),VLOOKUP('Résultat équipe'!S$1,'DB L1'!$C362:$P371,12,FALSE))</f>
        <v>#N/A</v>
      </c>
      <c r="T38" s="4" t="e">
        <f>IF(COUNTIF('DB L1'!$B362:$B371,'Résultat équipe'!T$1)=1,VLOOKUP(T$1,'DB L1'!$B362:$O371,12,FALSE),VLOOKUP('Résultat équipe'!T$1,'DB L1'!$C362:$P371,12,FALSE))</f>
        <v>#N/A</v>
      </c>
      <c r="U38" s="4" t="e">
        <f>IF(COUNTIF('DB L1'!$B362:$B371,'Résultat équipe'!U$1)=1,VLOOKUP(U$1,'DB L1'!$B362:$O371,12,FALSE),VLOOKUP('Résultat équipe'!U$1,'DB L1'!$C362:$P371,12,FALSE))</f>
        <v>#N/A</v>
      </c>
      <c r="W38" s="12">
        <v>37</v>
      </c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S38" s="12">
        <v>37</v>
      </c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</row>
    <row r="39" spans="1:65">
      <c r="A39" s="1">
        <v>38</v>
      </c>
      <c r="B39" s="4" t="e">
        <f>IF(COUNTIF('DB L1'!$B372:$B381,'Résultat équipe'!B$1)=1,VLOOKUP(B$1,'DB L1'!$B372:$O381,12,FALSE),VLOOKUP('Résultat équipe'!B$1,'DB L1'!$C372:$P381,12,FALSE))</f>
        <v>#N/A</v>
      </c>
      <c r="C39" s="4" t="e">
        <f>IF(COUNTIF('DB L1'!$B372:$B381,'Résultat équipe'!C$1)=1,VLOOKUP(C$1,'DB L1'!$B372:$O381,12,FALSE),VLOOKUP('Résultat équipe'!C$1,'DB L1'!$C372:$P381,12,FALSE))</f>
        <v>#N/A</v>
      </c>
      <c r="D39" s="4" t="e">
        <f>IF(COUNTIF('DB L1'!$B372:$B381,'Résultat équipe'!D$1)=1,VLOOKUP(D$1,'DB L1'!$B372:$O381,12,FALSE),VLOOKUP('Résultat équipe'!D$1,'DB L1'!$C372:$P381,12,FALSE))</f>
        <v>#N/A</v>
      </c>
      <c r="E39" s="4" t="e">
        <f>IF(COUNTIF('DB L1'!$B372:$B381,'Résultat équipe'!E$1)=1,VLOOKUP(E$1,'DB L1'!$B372:$O381,12,FALSE),VLOOKUP('Résultat équipe'!E$1,'DB L1'!$C372:$P381,12,FALSE))</f>
        <v>#N/A</v>
      </c>
      <c r="F39" s="4" t="e">
        <f>IF(COUNTIF('DB L1'!$B372:$B381,'Résultat équipe'!F$1)=1,VLOOKUP(F$1,'DB L1'!$B372:$O381,12,FALSE),VLOOKUP('Résultat équipe'!F$1,'DB L1'!$C372:$P381,12,FALSE))</f>
        <v>#N/A</v>
      </c>
      <c r="G39" s="4" t="e">
        <f>IF(COUNTIF('DB L1'!$B372:$B381,'Résultat équipe'!G$1)=1,VLOOKUP(G$1,'DB L1'!$B372:$O381,12,FALSE),VLOOKUP('Résultat équipe'!G$1,'DB L1'!$C372:$P381,12,FALSE))</f>
        <v>#N/A</v>
      </c>
      <c r="H39" s="4" t="e">
        <f>IF(COUNTIF('DB L1'!$B372:$B381,'Résultat équipe'!H$1)=1,VLOOKUP(H$1,'DB L1'!$B372:$O381,12,FALSE),VLOOKUP('Résultat équipe'!H$1,'DB L1'!$C372:$P381,12,FALSE))</f>
        <v>#N/A</v>
      </c>
      <c r="I39" s="4" t="e">
        <f>IF(COUNTIF('DB L1'!$B372:$B381,'Résultat équipe'!I$1)=1,VLOOKUP(I$1,'DB L1'!$B372:$O381,12,FALSE),VLOOKUP('Résultat équipe'!I$1,'DB L1'!$C372:$P381,12,FALSE))</f>
        <v>#N/A</v>
      </c>
      <c r="J39" s="4" t="e">
        <f>IF(COUNTIF('DB L1'!$B372:$B381,'Résultat équipe'!J$1)=1,VLOOKUP(J$1,'DB L1'!$B372:$O381,12,FALSE),VLOOKUP('Résultat équipe'!J$1,'DB L1'!$C372:$P381,12,FALSE))</f>
        <v>#N/A</v>
      </c>
      <c r="K39" s="4" t="e">
        <f>IF(COUNTIF('DB L1'!$B372:$B381,'Résultat équipe'!K$1)=1,VLOOKUP(K$1,'DB L1'!$B372:$O381,12,FALSE),VLOOKUP('Résultat équipe'!K$1,'DB L1'!$C372:$P381,12,FALSE))</f>
        <v>#N/A</v>
      </c>
      <c r="L39" s="4" t="e">
        <f>IF(COUNTIF('DB L1'!$B372:$B381,'Résultat équipe'!L$1)=1,VLOOKUP(L$1,'DB L1'!$B372:$O381,12,FALSE),VLOOKUP('Résultat équipe'!L$1,'DB L1'!$C372:$P381,12,FALSE))</f>
        <v>#N/A</v>
      </c>
      <c r="M39" s="4" t="e">
        <f>IF(COUNTIF('DB L1'!$B372:$B381,'Résultat équipe'!M$1)=1,VLOOKUP(M$1,'DB L1'!$B372:$O381,12,FALSE),VLOOKUP('Résultat équipe'!M$1,'DB L1'!$C372:$P381,12,FALSE))</f>
        <v>#N/A</v>
      </c>
      <c r="N39" s="4" t="e">
        <f>IF(COUNTIF('DB L1'!$B372:$B381,'Résultat équipe'!N$1)=1,VLOOKUP(N$1,'DB L1'!$B372:$O381,12,FALSE),VLOOKUP('Résultat équipe'!N$1,'DB L1'!$C372:$P381,12,FALSE))</f>
        <v>#N/A</v>
      </c>
      <c r="O39" s="4" t="e">
        <f>IF(COUNTIF('DB L1'!$B372:$B381,'Résultat équipe'!O$1)=1,VLOOKUP(O$1,'DB L1'!$B372:$O381,12,FALSE),VLOOKUP('Résultat équipe'!O$1,'DB L1'!$C372:$P381,12,FALSE))</f>
        <v>#N/A</v>
      </c>
      <c r="P39" s="4" t="e">
        <f>IF(COUNTIF('DB L1'!$B372:$B381,'Résultat équipe'!P$1)=1,VLOOKUP(P$1,'DB L1'!$B372:$O381,12,FALSE),VLOOKUP('Résultat équipe'!P$1,'DB L1'!$C372:$P381,12,FALSE))</f>
        <v>#N/A</v>
      </c>
      <c r="Q39" s="4" t="e">
        <f>IF(COUNTIF('DB L1'!$B372:$B381,'Résultat équipe'!Q$1)=1,VLOOKUP(Q$1,'DB L1'!$B372:$O381,12,FALSE),VLOOKUP('Résultat équipe'!Q$1,'DB L1'!$C372:$P381,12,FALSE))</f>
        <v>#N/A</v>
      </c>
      <c r="R39" s="4" t="e">
        <f>IF(COUNTIF('DB L1'!$B372:$B381,'Résultat équipe'!R$1)=1,VLOOKUP(R$1,'DB L1'!$B372:$O381,12,FALSE),VLOOKUP('Résultat équipe'!R$1,'DB L1'!$C372:$P381,12,FALSE))</f>
        <v>#N/A</v>
      </c>
      <c r="S39" s="4" t="e">
        <f>IF(COUNTIF('DB L1'!$B372:$B381,'Résultat équipe'!S$1)=1,VLOOKUP(S$1,'DB L1'!$B372:$O381,12,FALSE),VLOOKUP('Résultat équipe'!S$1,'DB L1'!$C372:$P381,12,FALSE))</f>
        <v>#N/A</v>
      </c>
      <c r="T39" s="4" t="e">
        <f>IF(COUNTIF('DB L1'!$B372:$B381,'Résultat équipe'!T$1)=1,VLOOKUP(T$1,'DB L1'!$B372:$O381,12,FALSE),VLOOKUP('Résultat équipe'!T$1,'DB L1'!$C372:$P381,12,FALSE))</f>
        <v>#N/A</v>
      </c>
      <c r="U39" s="4" t="e">
        <f>IF(COUNTIF('DB L1'!$B372:$B381,'Résultat équipe'!U$1)=1,VLOOKUP(U$1,'DB L1'!$B372:$O381,12,FALSE),VLOOKUP('Résultat équipe'!U$1,'DB L1'!$C372:$P381,12,FALSE))</f>
        <v>#N/A</v>
      </c>
      <c r="W39" s="12">
        <v>38</v>
      </c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S39" s="12">
        <v>38</v>
      </c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</row>
    <row r="44" spans="1:65">
      <c r="A44" s="13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M169"/>
  <sheetViews>
    <sheetView tabSelected="1" workbookViewId="0">
      <selection activeCell="A6" sqref="A6"/>
    </sheetView>
  </sheetViews>
  <sheetFormatPr baseColWidth="10" defaultRowHeight="15"/>
  <cols>
    <col min="1" max="1" width="12.7109375" bestFit="1" customWidth="1"/>
    <col min="2" max="2" width="13.42578125" bestFit="1" customWidth="1"/>
    <col min="3" max="3" width="19" bestFit="1" customWidth="1"/>
    <col min="4" max="4" width="29.42578125" bestFit="1" customWidth="1"/>
    <col min="5" max="5" width="32.85546875" bestFit="1" customWidth="1"/>
    <col min="6" max="6" width="50.42578125" bestFit="1" customWidth="1"/>
    <col min="7" max="7" width="27.140625" bestFit="1" customWidth="1"/>
    <col min="8" max="8" width="34.85546875" bestFit="1" customWidth="1"/>
  </cols>
  <sheetData>
    <row r="1" spans="1:13">
      <c r="A1" s="12" t="s">
        <v>92</v>
      </c>
      <c r="B1" s="12" t="s">
        <v>104</v>
      </c>
      <c r="C1" s="12" t="s">
        <v>105</v>
      </c>
      <c r="D1" s="12" t="s">
        <v>110</v>
      </c>
      <c r="E1" s="12" t="s">
        <v>109</v>
      </c>
      <c r="F1" s="12" t="s">
        <v>111</v>
      </c>
      <c r="G1" s="12" t="s">
        <v>106</v>
      </c>
      <c r="H1" s="12" t="s">
        <v>107</v>
      </c>
      <c r="I1" s="16"/>
      <c r="J1" s="16"/>
      <c r="K1" s="16"/>
      <c r="L1" s="16"/>
      <c r="M1" s="16"/>
    </row>
    <row r="2" spans="1:13">
      <c r="A2" s="21" t="s">
        <v>36</v>
      </c>
      <c r="B2" s="20" t="str">
        <f>VLOOKUP(CHAR(255),'Résultat équipe'!AT:AT,1)</f>
        <v>1defaite</v>
      </c>
      <c r="C2" s="20" t="str">
        <f>VLOOKUP(CHAR(252),cleansheet!AT:AT,1)</f>
        <v>0non</v>
      </c>
      <c r="D2" s="20">
        <f>cleansheet!BQ2</f>
        <v>1</v>
      </c>
      <c r="E2" s="20" t="str">
        <f>VLOOKUP(CHAR(252),'mi temps avec le plus de but'!AT:AT,1)</f>
        <v>3 * moins de but en 2eme mi temps</v>
      </c>
      <c r="F2" s="20">
        <f>'mi temps avec le plus de but'!BQ2</f>
        <v>3</v>
      </c>
      <c r="G2" s="20" t="str">
        <f>VLOOKUP(CHAR(252),'Les 2 equipes marquent'!AT:AT,1)</f>
        <v>3non</v>
      </c>
      <c r="H2" s="20">
        <f>'Les 2 equipes marquent'!BQ2</f>
        <v>3</v>
      </c>
    </row>
    <row r="3" spans="1:13">
      <c r="A3" s="21" t="s">
        <v>27</v>
      </c>
      <c r="B3" s="20" t="str">
        <f>VLOOKUP(CHAR(255),'Résultat équipe'!AU:AU,1)</f>
        <v>2nul</v>
      </c>
      <c r="C3" s="20" t="str">
        <f>VLOOKUP(CHAR(252),cleansheet!AU:AU,1)</f>
        <v>0non</v>
      </c>
      <c r="D3" s="20">
        <f>cleansheet!BR2</f>
        <v>2</v>
      </c>
      <c r="E3" s="20" t="str">
        <f>VLOOKUP(CHAR(252),'mi temps avec le plus de but'!AU:AU,1)</f>
        <v>1 * moins de but en 2eme mi temps</v>
      </c>
      <c r="F3" s="20">
        <f>'mi temps avec le plus de but'!BR2</f>
        <v>4</v>
      </c>
      <c r="G3" s="20" t="str">
        <f>VLOOKUP(CHAR(252),'Les 2 equipes marquent'!AU:AU,1)</f>
        <v>1non</v>
      </c>
      <c r="H3" s="20">
        <f>'Les 2 equipes marquent'!BR2</f>
        <v>3</v>
      </c>
    </row>
    <row r="4" spans="1:13">
      <c r="A4" s="21" t="s">
        <v>64</v>
      </c>
      <c r="B4" s="20" t="str">
        <f>VLOOKUP(CHAR(255),'Résultat équipe'!AV:AV,1)</f>
        <v>1defaite</v>
      </c>
      <c r="C4" s="20" t="str">
        <f>VLOOKUP(CHAR(252),cleansheet!AV:AV,1)</f>
        <v>0non</v>
      </c>
      <c r="D4" s="20">
        <f>cleansheet!BS2</f>
        <v>3</v>
      </c>
      <c r="E4" s="20" t="str">
        <f>VLOOKUP(CHAR(252),'mi temps avec le plus de but'!AV:AV,1)</f>
        <v>4 * moins de but en 2eme mi temps</v>
      </c>
      <c r="F4" s="20">
        <f>'mi temps avec le plus de but'!BS2</f>
        <v>4</v>
      </c>
      <c r="G4" s="20" t="str">
        <f>VLOOKUP(CHAR(252),'Les 2 equipes marquent'!AV:AV,1)</f>
        <v>4non</v>
      </c>
      <c r="H4" s="20">
        <f>'Les 2 equipes marquent'!BS2</f>
        <v>4</v>
      </c>
    </row>
    <row r="5" spans="1:13">
      <c r="A5" s="21" t="s">
        <v>34</v>
      </c>
      <c r="B5" s="20" t="str">
        <f>VLOOKUP(CHAR(255),'Résultat équipe'!AW:AW,1)</f>
        <v>1nul</v>
      </c>
      <c r="C5" s="20" t="str">
        <f>VLOOKUP(CHAR(252),cleansheet!AW:AW,1)</f>
        <v>1oui</v>
      </c>
      <c r="D5" s="20">
        <f>cleansheet!BT2</f>
        <v>1</v>
      </c>
      <c r="E5" s="20" t="str">
        <f>VLOOKUP(CHAR(252),'mi temps avec le plus de but'!AW:AW,1)</f>
        <v>5 * moins de but en 2eme mi temps</v>
      </c>
      <c r="F5" s="20">
        <f>'mi temps avec le plus de but'!BT2</f>
        <v>5</v>
      </c>
      <c r="G5" s="20" t="str">
        <f>VLOOKUP(CHAR(252),'Les 2 equipes marquent'!AW:AW,1)</f>
        <v>1oui</v>
      </c>
      <c r="H5" s="20">
        <f>'Les 2 equipes marquent'!BT2</f>
        <v>3</v>
      </c>
    </row>
    <row r="6" spans="1:13">
      <c r="A6" s="21" t="s">
        <v>39</v>
      </c>
      <c r="B6" s="20" t="str">
        <f>VLOOKUP(CHAR(255),'Résultat équipe'!AX:AX,1)</f>
        <v>4defaite</v>
      </c>
      <c r="C6" s="20" t="str">
        <f>VLOOKUP(CHAR(252),cleansheet!AX:AX,1)</f>
        <v>0non</v>
      </c>
      <c r="D6" s="20">
        <f>cleansheet!BU2</f>
        <v>2</v>
      </c>
      <c r="E6" s="20" t="str">
        <f>VLOOKUP(CHAR(252),'mi temps avec le plus de but'!AX:AX,1)</f>
        <v>0 * moins de but en 2eme mi temps</v>
      </c>
      <c r="F6" s="20">
        <f>'mi temps avec le plus de but'!BU2</f>
        <v>6</v>
      </c>
      <c r="G6" s="20" t="str">
        <f>VLOOKUP(CHAR(252),'Les 2 equipes marquent'!AX:AX,1)</f>
        <v>5non</v>
      </c>
      <c r="H6" s="20">
        <f>'Les 2 equipes marquent'!BU2</f>
        <v>5</v>
      </c>
    </row>
    <row r="7" spans="1:13">
      <c r="A7" s="21" t="s">
        <v>103</v>
      </c>
      <c r="B7" s="20" t="str">
        <f>VLOOKUP(CHAR(255),'Résultat équipe'!AY:AY,1)</f>
        <v>2nul</v>
      </c>
      <c r="C7" s="20" t="str">
        <f>VLOOKUP(CHAR(252),cleansheet!AY:AY,1)</f>
        <v>1oui</v>
      </c>
      <c r="D7" s="20">
        <f>cleansheet!BV2</f>
        <v>2</v>
      </c>
      <c r="E7" s="20" t="str">
        <f>VLOOKUP(CHAR(252),'mi temps avec le plus de but'!AY:AY,1)</f>
        <v>1 * moins de but en 2eme mi temps</v>
      </c>
      <c r="F7" s="20">
        <f>'mi temps avec le plus de but'!BV2</f>
        <v>4</v>
      </c>
      <c r="G7" s="20" t="str">
        <f>VLOOKUP(CHAR(252),'Les 2 equipes marquent'!AY:AY,1)</f>
        <v>2oui</v>
      </c>
      <c r="H7" s="20">
        <f>'Les 2 equipes marquent'!BV2</f>
        <v>2</v>
      </c>
    </row>
    <row r="8" spans="1:13">
      <c r="A8" s="21" t="s">
        <v>28</v>
      </c>
      <c r="B8" s="20" t="str">
        <f>VLOOKUP(CHAR(255),'Résultat équipe'!AZ:AZ,1)</f>
        <v>3victoire</v>
      </c>
      <c r="C8" s="20" t="str">
        <f>VLOOKUP(CHAR(252),cleansheet!AZ:AZ,1)</f>
        <v>0non</v>
      </c>
      <c r="D8" s="20">
        <f>cleansheet!BW2</f>
        <v>2</v>
      </c>
      <c r="E8" s="20" t="str">
        <f>VLOOKUP(CHAR(252),'mi temps avec le plus de but'!AZ:AZ,1)</f>
        <v>1 * moins de but en 2eme mi temps</v>
      </c>
      <c r="F8" s="20">
        <f>'mi temps avec le plus de but'!BW2</f>
        <v>3</v>
      </c>
      <c r="G8" s="20" t="str">
        <f>VLOOKUP(CHAR(252),'Les 2 equipes marquent'!AZ:AZ,1)</f>
        <v>1non</v>
      </c>
      <c r="H8" s="20">
        <f>'Les 2 equipes marquent'!BW2</f>
        <v>3</v>
      </c>
    </row>
    <row r="9" spans="1:13">
      <c r="A9" s="21" t="s">
        <v>26</v>
      </c>
      <c r="B9" s="20" t="str">
        <f>VLOOKUP(CHAR(255),'Résultat équipe'!BA:BA,1)</f>
        <v>1victoire</v>
      </c>
      <c r="C9" s="20" t="str">
        <f>VLOOKUP(CHAR(252),cleansheet!BA:BA,1)</f>
        <v>1oui</v>
      </c>
      <c r="D9" s="20">
        <f>cleansheet!BX2</f>
        <v>1</v>
      </c>
      <c r="E9" s="20" t="str">
        <f>VLOOKUP(CHAR(252),'mi temps avec le plus de but'!BA:BA,1)</f>
        <v>4 * moins de but en 2eme mi temps</v>
      </c>
      <c r="F9" s="20">
        <f>'mi temps avec le plus de but'!BX2</f>
        <v>5</v>
      </c>
      <c r="G9" s="20" t="str">
        <f>VLOOKUP(CHAR(252),'Les 2 equipes marquent'!BA:BA,1)</f>
        <v>1oui</v>
      </c>
      <c r="H9" s="20">
        <f>'Les 2 equipes marquent'!BX2</f>
        <v>3</v>
      </c>
    </row>
    <row r="10" spans="1:13">
      <c r="A10" s="21" t="s">
        <v>33</v>
      </c>
      <c r="B10" s="20" t="str">
        <f>VLOOKUP(CHAR(255),'Résultat équipe'!BB:BB,1)</f>
        <v>2victoire</v>
      </c>
      <c r="C10" s="20" t="str">
        <f>VLOOKUP(CHAR(252),cleansheet!BB:BB,1)</f>
        <v>2oui</v>
      </c>
      <c r="D10" s="20">
        <f>cleansheet!BY2</f>
        <v>2</v>
      </c>
      <c r="E10" s="20" t="str">
        <f>VLOOKUP(CHAR(252),'mi temps avec le plus de but'!BB:BB,1)</f>
        <v>5 * moins de but en 2eme mi temps</v>
      </c>
      <c r="F10" s="20">
        <f>'mi temps avec le plus de but'!BY2</f>
        <v>5</v>
      </c>
      <c r="G10" s="20" t="str">
        <f>VLOOKUP(CHAR(252),'Les 2 equipes marquent'!BB:BB,1)</f>
        <v>1oui</v>
      </c>
      <c r="H10" s="20">
        <f>'Les 2 equipes marquent'!BY2</f>
        <v>3</v>
      </c>
    </row>
    <row r="11" spans="1:13">
      <c r="A11" s="21" t="s">
        <v>41</v>
      </c>
      <c r="B11" s="20" t="str">
        <f>VLOOKUP(CHAR(255),'Résultat équipe'!BC:BC,1)</f>
        <v>4defaite</v>
      </c>
      <c r="C11" s="20" t="str">
        <f>VLOOKUP(CHAR(252),cleansheet!BC:BC,1)</f>
        <v>0non</v>
      </c>
      <c r="D11" s="20">
        <f>cleansheet!BZ2</f>
        <v>1</v>
      </c>
      <c r="E11" s="20" t="str">
        <f>VLOOKUP(CHAR(252),'mi temps avec le plus de but'!BC:BC,1)</f>
        <v>0 * moins de but en 2eme mi temps</v>
      </c>
      <c r="F11" s="20">
        <f>'mi temps avec le plus de but'!BZ2</f>
        <v>3</v>
      </c>
      <c r="G11" s="20" t="str">
        <f>VLOOKUP(CHAR(252),'Les 2 equipes marquent'!BC:BC,1)</f>
        <v>1non</v>
      </c>
      <c r="H11" s="20">
        <f>'Les 2 equipes marquent'!BZ2</f>
        <v>4</v>
      </c>
    </row>
    <row r="12" spans="1:13">
      <c r="A12" s="21" t="s">
        <v>29</v>
      </c>
      <c r="B12" s="20" t="str">
        <f>VLOOKUP(CHAR(255),'Résultat équipe'!BD:BD,1)</f>
        <v>1victoire</v>
      </c>
      <c r="C12" s="20" t="str">
        <f>VLOOKUP(CHAR(252),cleansheet!BD:BD,1)</f>
        <v>1oui</v>
      </c>
      <c r="D12" s="20">
        <f>cleansheet!CA2</f>
        <v>2</v>
      </c>
      <c r="E12" s="20" t="str">
        <f>VLOOKUP(CHAR(252),'mi temps avec le plus de but'!BD:BD,1)</f>
        <v>5 * moins de but en 2eme mi temps</v>
      </c>
      <c r="F12" s="20">
        <f>'mi temps avec le plus de but'!CA2</f>
        <v>5</v>
      </c>
      <c r="G12" s="20" t="str">
        <f>VLOOKUP(CHAR(252),'Les 2 equipes marquent'!BD:BD,1)</f>
        <v>2oui</v>
      </c>
      <c r="H12" s="20">
        <f>'Les 2 equipes marquent'!CA2</f>
        <v>2</v>
      </c>
    </row>
    <row r="13" spans="1:13">
      <c r="A13" s="21" t="s">
        <v>32</v>
      </c>
      <c r="B13" s="20" t="str">
        <f>VLOOKUP(CHAR(255),'Résultat équipe'!BE:BE,1)</f>
        <v>1victoire</v>
      </c>
      <c r="C13" s="20" t="str">
        <f>VLOOKUP(CHAR(252),cleansheet!BE:BE,1)</f>
        <v>1oui</v>
      </c>
      <c r="D13" s="20">
        <f>cleansheet!CB2</f>
        <v>1</v>
      </c>
      <c r="E13" s="20" t="str">
        <f>VLOOKUP(CHAR(252),'mi temps avec le plus de but'!BE:BE,1)</f>
        <v>2 * moins de but en 2eme mi temps</v>
      </c>
      <c r="F13" s="20">
        <f>'mi temps avec le plus de but'!CB2</f>
        <v>2</v>
      </c>
      <c r="G13" s="20" t="str">
        <f>VLOOKUP(CHAR(252),'Les 2 equipes marquent'!BE:BE,1)</f>
        <v>1oui</v>
      </c>
      <c r="H13" s="20">
        <f>'Les 2 equipes marquent'!CB2</f>
        <v>2</v>
      </c>
    </row>
    <row r="14" spans="1:13">
      <c r="A14" s="21" t="s">
        <v>30</v>
      </c>
      <c r="B14" s="20" t="str">
        <f>VLOOKUP(CHAR(255),'Résultat équipe'!BF:BF,1)</f>
        <v>1defaite</v>
      </c>
      <c r="C14" s="20" t="str">
        <f>VLOOKUP(CHAR(252),cleansheet!BF:BF,1)</f>
        <v>0non</v>
      </c>
      <c r="D14" s="20">
        <f>cleansheet!CC2</f>
        <v>1</v>
      </c>
      <c r="E14" s="20" t="str">
        <f>VLOOKUP(CHAR(252),'mi temps avec le plus de but'!BF:BF,1)</f>
        <v>5 * moins de but en 2eme mi temps</v>
      </c>
      <c r="F14" s="20">
        <f>'mi temps avec le plus de but'!CC2</f>
        <v>5</v>
      </c>
      <c r="G14" s="20" t="str">
        <f>VLOOKUP(CHAR(252),'Les 2 equipes marquent'!BF:BF,1)</f>
        <v>1non</v>
      </c>
      <c r="H14" s="20">
        <f>'Les 2 equipes marquent'!CC2</f>
        <v>2</v>
      </c>
    </row>
    <row r="15" spans="1:13">
      <c r="A15" s="21" t="s">
        <v>37</v>
      </c>
      <c r="B15" s="20" t="str">
        <f>VLOOKUP(CHAR(255),'Résultat équipe'!BG:BG,1)</f>
        <v>1defaite</v>
      </c>
      <c r="C15" s="20" t="str">
        <f>VLOOKUP(CHAR(252),cleansheet!BG:BG,1)</f>
        <v>0non</v>
      </c>
      <c r="D15" s="20">
        <f>cleansheet!CD2</f>
        <v>1</v>
      </c>
      <c r="E15" s="20" t="str">
        <f>VLOOKUP(CHAR(252),'mi temps avec le plus de but'!BG:BG,1)</f>
        <v>6 * moins de but en 2eme mi temps</v>
      </c>
      <c r="F15" s="20">
        <f>'mi temps avec le plus de but'!CD2</f>
        <v>6</v>
      </c>
      <c r="G15" s="20" t="str">
        <f>VLOOKUP(CHAR(252),'Les 2 equipes marquent'!BG:BG,1)</f>
        <v>4non</v>
      </c>
      <c r="H15" s="20">
        <f>'Les 2 equipes marquent'!CD2</f>
        <v>4</v>
      </c>
    </row>
    <row r="16" spans="1:13">
      <c r="A16" s="21" t="s">
        <v>59</v>
      </c>
      <c r="B16" s="20" t="str">
        <f>VLOOKUP(CHAR(255),'Résultat équipe'!BH:BH,1)</f>
        <v>10victoire</v>
      </c>
      <c r="C16" s="20" t="str">
        <f>VLOOKUP(CHAR(252),cleansheet!BH:BH,1)</f>
        <v>3oui</v>
      </c>
      <c r="D16" s="20">
        <f>cleansheet!CE2</f>
        <v>3</v>
      </c>
      <c r="E16" s="20" t="str">
        <f>VLOOKUP(CHAR(252),'mi temps avec le plus de but'!BH:BH,1)</f>
        <v>0 * moins de but en 2eme mi temps</v>
      </c>
      <c r="F16" s="20">
        <f>'mi temps avec le plus de but'!CE2</f>
        <v>1</v>
      </c>
      <c r="G16" s="20" t="str">
        <f>VLOOKUP(CHAR(252),'Les 2 equipes marquent'!BH:BH,1)</f>
        <v>1oui</v>
      </c>
      <c r="H16" s="20">
        <f>'Les 2 equipes marquent'!CE2</f>
        <v>3</v>
      </c>
    </row>
    <row r="17" spans="1:8">
      <c r="A17" s="21" t="s">
        <v>40</v>
      </c>
      <c r="B17" s="20" t="str">
        <f>VLOOKUP(CHAR(255),'Résultat équipe'!BI:BI,1)</f>
        <v>3nul</v>
      </c>
      <c r="C17" s="20" t="str">
        <f>VLOOKUP(CHAR(252),cleansheet!BI:BI,1)</f>
        <v>0non</v>
      </c>
      <c r="D17" s="20">
        <f>cleansheet!CF2</f>
        <v>2</v>
      </c>
      <c r="E17" s="20" t="str">
        <f>VLOOKUP(CHAR(252),'mi temps avec le plus de but'!BI:BI,1)</f>
        <v>0 * moins de but en 2eme mi temps</v>
      </c>
      <c r="F17" s="20">
        <f>'mi temps avec le plus de but'!CF2</f>
        <v>6</v>
      </c>
      <c r="G17" s="20" t="str">
        <f>VLOOKUP(CHAR(252),'Les 2 equipes marquent'!BI:BI,1)</f>
        <v>3non</v>
      </c>
      <c r="H17" s="20">
        <f>'Les 2 equipes marquent'!CF2</f>
        <v>3</v>
      </c>
    </row>
    <row r="18" spans="1:8">
      <c r="A18" s="21" t="s">
        <v>38</v>
      </c>
      <c r="B18" s="20" t="str">
        <f>VLOOKUP(CHAR(255),'Résultat équipe'!BJ:BJ,1)</f>
        <v>1nul</v>
      </c>
      <c r="C18" s="20" t="str">
        <f>VLOOKUP(CHAR(252),cleansheet!BJ:BJ,1)</f>
        <v>0non</v>
      </c>
      <c r="D18" s="20">
        <f>cleansheet!CG2</f>
        <v>1</v>
      </c>
      <c r="E18" s="20" t="str">
        <f>VLOOKUP(CHAR(252),'mi temps avec le plus de but'!BJ:BJ,1)</f>
        <v>2 * moins de but en 2eme mi temps</v>
      </c>
      <c r="F18" s="20">
        <f>'mi temps avec le plus de but'!CG2</f>
        <v>2</v>
      </c>
      <c r="G18" s="20" t="str">
        <f>VLOOKUP(CHAR(252),'Les 2 equipes marquent'!BJ:BJ,1)</f>
        <v>1non</v>
      </c>
      <c r="H18" s="20">
        <f>'Les 2 equipes marquent'!CG2</f>
        <v>3</v>
      </c>
    </row>
    <row r="19" spans="1:8">
      <c r="A19" s="21" t="s">
        <v>31</v>
      </c>
      <c r="B19" s="20" t="str">
        <f>VLOOKUP(CHAR(255),'Résultat équipe'!BK:BK,1)</f>
        <v>1nul</v>
      </c>
      <c r="C19" s="20" t="str">
        <f>VLOOKUP(CHAR(252),cleansheet!BK:BK,1)</f>
        <v>0non</v>
      </c>
      <c r="D19" s="20">
        <f>cleansheet!CH2</f>
        <v>2</v>
      </c>
      <c r="E19" s="20" t="str">
        <f>VLOOKUP(CHAR(252),'mi temps avec le plus de but'!BK:BK,1)</f>
        <v>3 * moins de but en 2eme mi temps</v>
      </c>
      <c r="F19" s="20">
        <f>'mi temps avec le plus de but'!CH2</f>
        <v>3</v>
      </c>
      <c r="G19" s="20" t="str">
        <f>VLOOKUP(CHAR(252),'Les 2 equipes marquent'!BK:BK,1)</f>
        <v>1non</v>
      </c>
      <c r="H19" s="20">
        <f>'Les 2 equipes marquent'!CH2</f>
        <v>3</v>
      </c>
    </row>
    <row r="20" spans="1:8">
      <c r="A20" s="21" t="s">
        <v>35</v>
      </c>
      <c r="B20" s="20" t="str">
        <f>VLOOKUP(CHAR(255),'Résultat équipe'!BL:BL,1)</f>
        <v>1victoire</v>
      </c>
      <c r="C20" s="20" t="str">
        <f>VLOOKUP(CHAR(252),cleansheet!BL:BL,1)</f>
        <v>0non</v>
      </c>
      <c r="D20" s="20">
        <f>cleansheet!CI2</f>
        <v>1</v>
      </c>
      <c r="E20" s="20" t="str">
        <f>VLOOKUP(CHAR(252),'mi temps avec le plus de but'!BL:BL,1)</f>
        <v>2 * moins de but en 2eme mi temps</v>
      </c>
      <c r="F20" s="20">
        <f>'mi temps avec le plus de but'!CI2</f>
        <v>2</v>
      </c>
      <c r="G20" s="20" t="str">
        <f>VLOOKUP(CHAR(252),'Les 2 equipes marquent'!BL:BL,1)</f>
        <v>1non</v>
      </c>
      <c r="H20" s="20">
        <f>'Les 2 equipes marquent'!CI2</f>
        <v>4</v>
      </c>
    </row>
    <row r="21" spans="1:8">
      <c r="A21" s="21" t="s">
        <v>42</v>
      </c>
      <c r="B21" s="20" t="str">
        <f>VLOOKUP(CHAR(255),'Résultat équipe'!BM:BM,1)</f>
        <v>1defaite</v>
      </c>
      <c r="C21" s="20" t="str">
        <f>VLOOKUP(CHAR(252),cleansheet!BM:BM,1)</f>
        <v>0non</v>
      </c>
      <c r="D21" s="20">
        <f>cleansheet!CJ2</f>
        <v>1</v>
      </c>
      <c r="E21" s="20" t="str">
        <f>VLOOKUP(CHAR(252),'mi temps avec le plus de but'!BM:BM,1)</f>
        <v>1 * moins de but en 2eme mi temps</v>
      </c>
      <c r="F21" s="20">
        <f>'mi temps avec le plus de but'!CJ2</f>
        <v>2</v>
      </c>
      <c r="G21" s="20" t="str">
        <f>VLOOKUP(CHAR(252),'Les 2 equipes marquent'!BM:BM,1)</f>
        <v>1non</v>
      </c>
      <c r="H21" s="20">
        <f>'Les 2 equipes marquent'!CJ2</f>
        <v>2</v>
      </c>
    </row>
    <row r="22" spans="1:8">
      <c r="A22" s="20"/>
      <c r="B22" s="20"/>
      <c r="C22" s="20"/>
      <c r="D22" s="20"/>
      <c r="E22" s="20"/>
      <c r="F22" s="20"/>
      <c r="G22" s="20"/>
      <c r="H22" s="20"/>
    </row>
    <row r="23" spans="1:8">
      <c r="A23" s="20"/>
      <c r="B23" s="20"/>
      <c r="C23" s="20"/>
      <c r="D23" s="20"/>
      <c r="E23" s="20"/>
      <c r="F23" s="20"/>
      <c r="G23" s="20"/>
      <c r="H23" s="20"/>
    </row>
    <row r="24" spans="1:8">
      <c r="A24" s="20"/>
      <c r="B24" s="20"/>
      <c r="C24" s="20"/>
      <c r="D24" s="20"/>
      <c r="E24" s="20"/>
      <c r="F24" s="20"/>
      <c r="G24" s="20"/>
      <c r="H24" s="20"/>
    </row>
    <row r="25" spans="1:8">
      <c r="A25" s="20"/>
      <c r="B25" s="20"/>
      <c r="C25" s="20"/>
      <c r="D25" s="20"/>
      <c r="E25" s="20"/>
      <c r="F25" s="20"/>
      <c r="G25" s="20"/>
      <c r="H25" s="20"/>
    </row>
    <row r="26" spans="1:8">
      <c r="A26" s="20"/>
      <c r="B26" s="20"/>
      <c r="C26" s="20"/>
      <c r="D26" s="20"/>
      <c r="E26" s="20"/>
      <c r="F26" s="20"/>
      <c r="G26" s="20"/>
      <c r="H26" s="20"/>
    </row>
    <row r="27" spans="1:8">
      <c r="A27" s="20"/>
      <c r="B27" s="20"/>
      <c r="C27" s="20"/>
      <c r="D27" s="20"/>
      <c r="E27" s="20"/>
      <c r="F27" s="20"/>
      <c r="G27" s="20"/>
      <c r="H27" s="20"/>
    </row>
    <row r="28" spans="1:8">
      <c r="A28" s="20"/>
      <c r="B28" s="20"/>
      <c r="C28" s="20"/>
      <c r="D28" s="20"/>
      <c r="E28" s="20"/>
      <c r="F28" s="20"/>
      <c r="G28" s="20"/>
      <c r="H28" s="20"/>
    </row>
    <row r="29" spans="1:8">
      <c r="A29" s="20"/>
      <c r="B29" s="20"/>
      <c r="C29" s="20"/>
      <c r="D29" s="20"/>
      <c r="E29" s="20"/>
      <c r="F29" s="20"/>
      <c r="G29" s="20"/>
      <c r="H29" s="20"/>
    </row>
    <row r="30" spans="1:8">
      <c r="A30" s="20"/>
      <c r="B30" s="20"/>
      <c r="C30" s="20"/>
      <c r="D30" s="20"/>
      <c r="E30" s="20"/>
      <c r="F30" s="20"/>
      <c r="G30" s="20"/>
      <c r="H30" s="20"/>
    </row>
    <row r="31" spans="1:8">
      <c r="A31" s="20"/>
      <c r="B31" s="20"/>
      <c r="C31" s="20"/>
      <c r="D31" s="20"/>
      <c r="E31" s="20"/>
      <c r="F31" s="20"/>
      <c r="G31" s="20"/>
      <c r="H31" s="20"/>
    </row>
    <row r="32" spans="1:8">
      <c r="A32" s="20"/>
      <c r="B32" s="20"/>
      <c r="C32" s="20"/>
      <c r="D32" s="20"/>
      <c r="E32" s="20"/>
      <c r="F32" s="20"/>
      <c r="G32" s="20"/>
      <c r="H32" s="20"/>
    </row>
    <row r="33" spans="1:8">
      <c r="A33" s="20"/>
      <c r="B33" s="20"/>
      <c r="C33" s="20"/>
      <c r="D33" s="20"/>
      <c r="E33" s="20"/>
      <c r="F33" s="20"/>
      <c r="G33" s="20"/>
      <c r="H33" s="20"/>
    </row>
    <row r="34" spans="1:8">
      <c r="A34" s="20"/>
      <c r="B34" s="20"/>
      <c r="C34" s="20"/>
      <c r="D34" s="20"/>
      <c r="E34" s="20"/>
      <c r="F34" s="20"/>
      <c r="G34" s="20"/>
      <c r="H34" s="20"/>
    </row>
    <row r="35" spans="1:8">
      <c r="A35" s="20"/>
      <c r="B35" s="20"/>
      <c r="C35" s="20"/>
      <c r="D35" s="20"/>
      <c r="E35" s="20"/>
      <c r="F35" s="20"/>
      <c r="G35" s="20"/>
      <c r="H35" s="20"/>
    </row>
    <row r="36" spans="1:8">
      <c r="A36" s="20"/>
      <c r="B36" s="20"/>
      <c r="C36" s="20"/>
      <c r="D36" s="20"/>
      <c r="E36" s="20"/>
      <c r="F36" s="20"/>
      <c r="G36" s="20"/>
      <c r="H36" s="20"/>
    </row>
    <row r="37" spans="1:8">
      <c r="A37" s="20"/>
      <c r="B37" s="20"/>
      <c r="C37" s="20"/>
      <c r="D37" s="20"/>
      <c r="E37" s="20"/>
      <c r="F37" s="20"/>
      <c r="G37" s="20"/>
      <c r="H37" s="20"/>
    </row>
    <row r="38" spans="1:8">
      <c r="A38" s="20"/>
      <c r="B38" s="20"/>
      <c r="C38" s="20"/>
      <c r="D38" s="20"/>
      <c r="E38" s="20"/>
      <c r="F38" s="20"/>
      <c r="G38" s="20"/>
      <c r="H38" s="20"/>
    </row>
    <row r="39" spans="1:8">
      <c r="A39" s="20"/>
      <c r="B39" s="20"/>
      <c r="C39" s="20"/>
      <c r="D39" s="20"/>
      <c r="E39" s="20"/>
      <c r="F39" s="20"/>
      <c r="G39" s="20"/>
      <c r="H39" s="20"/>
    </row>
    <row r="40" spans="1:8">
      <c r="A40" s="20"/>
      <c r="B40" s="20"/>
      <c r="C40" s="20"/>
      <c r="D40" s="20"/>
      <c r="E40" s="20"/>
      <c r="F40" s="20"/>
      <c r="G40" s="20"/>
      <c r="H40" s="20"/>
    </row>
    <row r="41" spans="1:8">
      <c r="A41" s="20"/>
      <c r="B41" s="20"/>
      <c r="C41" s="20"/>
      <c r="D41" s="20"/>
      <c r="E41" s="20"/>
      <c r="F41" s="20"/>
      <c r="G41" s="20"/>
      <c r="H41" s="20"/>
    </row>
    <row r="42" spans="1:8">
      <c r="A42" s="20"/>
      <c r="B42" s="20"/>
      <c r="C42" s="20"/>
      <c r="D42" s="20"/>
      <c r="E42" s="20"/>
      <c r="F42" s="20"/>
      <c r="G42" s="20"/>
      <c r="H42" s="20"/>
    </row>
    <row r="43" spans="1:8">
      <c r="A43" s="20"/>
      <c r="B43" s="20"/>
      <c r="C43" s="20"/>
      <c r="D43" s="20"/>
      <c r="E43" s="20"/>
      <c r="F43" s="20"/>
      <c r="G43" s="20"/>
      <c r="H43" s="20"/>
    </row>
    <row r="44" spans="1:8">
      <c r="A44" s="20"/>
      <c r="B44" s="20"/>
      <c r="C44" s="20"/>
      <c r="D44" s="20"/>
      <c r="E44" s="20"/>
      <c r="F44" s="20"/>
      <c r="G44" s="20"/>
      <c r="H44" s="20"/>
    </row>
    <row r="45" spans="1:8">
      <c r="A45" s="20"/>
      <c r="B45" s="20"/>
      <c r="C45" s="20"/>
      <c r="D45" s="20"/>
      <c r="E45" s="20"/>
      <c r="F45" s="20"/>
      <c r="G45" s="20"/>
      <c r="H45" s="20"/>
    </row>
    <row r="46" spans="1:8">
      <c r="A46" s="20"/>
      <c r="B46" s="20"/>
      <c r="C46" s="20"/>
      <c r="D46" s="20"/>
      <c r="E46" s="20"/>
      <c r="F46" s="20"/>
      <c r="G46" s="20"/>
      <c r="H46" s="20"/>
    </row>
    <row r="47" spans="1:8">
      <c r="A47" s="20"/>
      <c r="B47" s="20"/>
      <c r="C47" s="20"/>
      <c r="D47" s="20"/>
      <c r="E47" s="20"/>
      <c r="F47" s="20"/>
      <c r="G47" s="20"/>
      <c r="H47" s="20"/>
    </row>
    <row r="48" spans="1:8">
      <c r="A48" s="20"/>
      <c r="B48" s="20"/>
      <c r="C48" s="20"/>
      <c r="D48" s="20"/>
      <c r="E48" s="20"/>
      <c r="F48" s="20"/>
      <c r="G48" s="20"/>
      <c r="H48" s="20"/>
    </row>
    <row r="49" spans="1:8">
      <c r="A49" s="20"/>
      <c r="B49" s="20"/>
      <c r="C49" s="20"/>
      <c r="D49" s="20"/>
      <c r="E49" s="20"/>
      <c r="F49" s="20"/>
      <c r="G49" s="20"/>
      <c r="H49" s="20"/>
    </row>
    <row r="50" spans="1:8">
      <c r="A50" s="20"/>
      <c r="B50" s="20"/>
      <c r="C50" s="20"/>
      <c r="D50" s="20"/>
      <c r="E50" s="20"/>
      <c r="F50" s="20"/>
      <c r="G50" s="20"/>
      <c r="H50" s="20"/>
    </row>
    <row r="51" spans="1:8">
      <c r="A51" s="20"/>
      <c r="B51" s="20"/>
      <c r="C51" s="20"/>
      <c r="D51" s="20"/>
      <c r="E51" s="20"/>
      <c r="F51" s="20"/>
      <c r="G51" s="20"/>
      <c r="H51" s="20"/>
    </row>
    <row r="52" spans="1:8">
      <c r="A52" s="20"/>
      <c r="B52" s="20"/>
      <c r="C52" s="20"/>
      <c r="D52" s="20"/>
      <c r="E52" s="20"/>
      <c r="F52" s="20"/>
      <c r="G52" s="20"/>
      <c r="H52" s="20"/>
    </row>
    <row r="53" spans="1:8">
      <c r="A53" s="20"/>
      <c r="B53" s="20"/>
      <c r="C53" s="20"/>
      <c r="D53" s="20"/>
      <c r="E53" s="20"/>
      <c r="F53" s="20"/>
      <c r="G53" s="20"/>
      <c r="H53" s="20"/>
    </row>
    <row r="54" spans="1:8">
      <c r="A54" s="20"/>
      <c r="B54" s="20"/>
      <c r="C54" s="20"/>
      <c r="D54" s="20"/>
      <c r="E54" s="20"/>
      <c r="F54" s="20"/>
      <c r="G54" s="20"/>
      <c r="H54" s="20"/>
    </row>
    <row r="55" spans="1:8">
      <c r="A55" s="20"/>
      <c r="B55" s="20"/>
      <c r="C55" s="20"/>
      <c r="D55" s="20"/>
      <c r="E55" s="20"/>
      <c r="F55" s="20"/>
      <c r="G55" s="20"/>
      <c r="H55" s="20"/>
    </row>
    <row r="56" spans="1:8">
      <c r="A56" s="20"/>
      <c r="B56" s="20"/>
      <c r="C56" s="20"/>
      <c r="D56" s="20"/>
      <c r="E56" s="20"/>
      <c r="F56" s="20"/>
      <c r="G56" s="20"/>
      <c r="H56" s="20"/>
    </row>
    <row r="57" spans="1:8">
      <c r="A57" s="20"/>
      <c r="B57" s="20"/>
      <c r="C57" s="20"/>
      <c r="D57" s="20"/>
      <c r="E57" s="20"/>
      <c r="F57" s="20"/>
      <c r="G57" s="20"/>
      <c r="H57" s="20"/>
    </row>
    <row r="58" spans="1:8">
      <c r="A58" s="20"/>
      <c r="B58" s="20"/>
      <c r="C58" s="20"/>
      <c r="D58" s="20"/>
      <c r="E58" s="20"/>
      <c r="F58" s="20"/>
      <c r="G58" s="20"/>
      <c r="H58" s="20"/>
    </row>
    <row r="59" spans="1:8">
      <c r="A59" s="20"/>
      <c r="B59" s="20"/>
      <c r="C59" s="20"/>
      <c r="D59" s="20"/>
      <c r="E59" s="20"/>
      <c r="F59" s="20"/>
      <c r="G59" s="20"/>
      <c r="H59" s="20"/>
    </row>
    <row r="60" spans="1:8">
      <c r="A60" s="20"/>
      <c r="B60" s="20"/>
      <c r="C60" s="20"/>
      <c r="D60" s="20"/>
      <c r="E60" s="20"/>
      <c r="F60" s="20"/>
      <c r="G60" s="20"/>
      <c r="H60" s="20"/>
    </row>
    <row r="61" spans="1:8">
      <c r="A61" s="20"/>
      <c r="B61" s="20"/>
      <c r="C61" s="20"/>
      <c r="D61" s="20"/>
      <c r="E61" s="20"/>
      <c r="F61" s="20"/>
      <c r="G61" s="20"/>
      <c r="H61" s="20"/>
    </row>
    <row r="62" spans="1:8">
      <c r="A62" s="20"/>
      <c r="B62" s="20"/>
      <c r="C62" s="20"/>
      <c r="D62" s="20"/>
      <c r="E62" s="20"/>
      <c r="F62" s="20"/>
      <c r="G62" s="20"/>
      <c r="H62" s="20"/>
    </row>
    <row r="63" spans="1:8">
      <c r="A63" s="20"/>
      <c r="B63" s="20"/>
      <c r="C63" s="20"/>
      <c r="D63" s="20"/>
      <c r="E63" s="20"/>
      <c r="F63" s="20"/>
      <c r="G63" s="20"/>
      <c r="H63" s="20"/>
    </row>
    <row r="64" spans="1:8">
      <c r="A64" s="20"/>
      <c r="B64" s="20"/>
      <c r="C64" s="20"/>
      <c r="D64" s="20"/>
      <c r="E64" s="20"/>
      <c r="F64" s="20"/>
      <c r="G64" s="20"/>
      <c r="H64" s="20"/>
    </row>
    <row r="65" spans="1:8">
      <c r="A65" s="20"/>
      <c r="B65" s="20"/>
      <c r="C65" s="20"/>
      <c r="D65" s="20"/>
      <c r="E65" s="20"/>
      <c r="F65" s="20"/>
      <c r="G65" s="20"/>
      <c r="H65" s="20"/>
    </row>
    <row r="66" spans="1:8">
      <c r="A66" s="20"/>
      <c r="B66" s="20"/>
      <c r="C66" s="20"/>
      <c r="D66" s="20"/>
      <c r="E66" s="20"/>
      <c r="F66" s="20"/>
      <c r="G66" s="20"/>
      <c r="H66" s="20"/>
    </row>
    <row r="67" spans="1:8">
      <c r="A67" s="20"/>
      <c r="B67" s="20"/>
      <c r="C67" s="20"/>
      <c r="D67" s="20"/>
      <c r="E67" s="20"/>
      <c r="F67" s="20"/>
      <c r="G67" s="20"/>
      <c r="H67" s="20"/>
    </row>
    <row r="68" spans="1:8">
      <c r="A68" s="20"/>
      <c r="B68" s="20"/>
      <c r="C68" s="20"/>
      <c r="D68" s="20"/>
      <c r="E68" s="20"/>
      <c r="F68" s="20"/>
      <c r="G68" s="20"/>
      <c r="H68" s="20"/>
    </row>
    <row r="69" spans="1:8">
      <c r="A69" s="20"/>
      <c r="B69" s="20"/>
      <c r="C69" s="20"/>
      <c r="D69" s="20"/>
      <c r="E69" s="20"/>
      <c r="F69" s="20"/>
      <c r="G69" s="20"/>
      <c r="H69" s="20"/>
    </row>
    <row r="70" spans="1:8">
      <c r="A70" s="20"/>
      <c r="B70" s="20"/>
      <c r="C70" s="20"/>
      <c r="D70" s="20"/>
      <c r="E70" s="20"/>
      <c r="F70" s="20"/>
      <c r="G70" s="20"/>
      <c r="H70" s="20"/>
    </row>
    <row r="71" spans="1:8">
      <c r="A71" s="20"/>
      <c r="B71" s="20"/>
      <c r="C71" s="20"/>
      <c r="D71" s="20"/>
      <c r="E71" s="20"/>
      <c r="F71" s="20"/>
      <c r="G71" s="20"/>
      <c r="H71" s="20"/>
    </row>
    <row r="72" spans="1:8">
      <c r="A72" s="20"/>
      <c r="B72" s="20"/>
      <c r="C72" s="20"/>
      <c r="D72" s="20"/>
      <c r="E72" s="20"/>
      <c r="F72" s="20"/>
      <c r="G72" s="20"/>
      <c r="H72" s="20"/>
    </row>
    <row r="73" spans="1:8">
      <c r="A73" s="20"/>
      <c r="B73" s="20"/>
      <c r="C73" s="20"/>
      <c r="D73" s="20"/>
      <c r="E73" s="20"/>
      <c r="F73" s="20"/>
      <c r="G73" s="20"/>
      <c r="H73" s="20"/>
    </row>
    <row r="74" spans="1:8">
      <c r="A74" s="20"/>
      <c r="B74" s="20"/>
      <c r="C74" s="20"/>
      <c r="D74" s="20"/>
      <c r="E74" s="20"/>
      <c r="F74" s="20"/>
      <c r="G74" s="20"/>
      <c r="H74" s="20"/>
    </row>
    <row r="75" spans="1:8">
      <c r="A75" s="20"/>
      <c r="B75" s="20"/>
      <c r="C75" s="20"/>
      <c r="D75" s="20"/>
      <c r="E75" s="20"/>
      <c r="F75" s="20"/>
      <c r="G75" s="20"/>
      <c r="H75" s="20"/>
    </row>
    <row r="76" spans="1:8">
      <c r="A76" s="20"/>
      <c r="B76" s="20"/>
      <c r="C76" s="20"/>
      <c r="D76" s="20"/>
      <c r="E76" s="20"/>
      <c r="F76" s="20"/>
      <c r="G76" s="20"/>
      <c r="H76" s="20"/>
    </row>
    <row r="77" spans="1:8">
      <c r="A77" s="20"/>
      <c r="B77" s="20"/>
      <c r="C77" s="20"/>
      <c r="D77" s="20"/>
      <c r="E77" s="20"/>
      <c r="F77" s="20"/>
      <c r="G77" s="20"/>
      <c r="H77" s="20"/>
    </row>
    <row r="78" spans="1:8">
      <c r="A78" s="20"/>
      <c r="B78" s="20"/>
      <c r="C78" s="20"/>
      <c r="D78" s="20"/>
      <c r="E78" s="20"/>
      <c r="F78" s="20"/>
      <c r="G78" s="20"/>
      <c r="H78" s="20"/>
    </row>
    <row r="79" spans="1:8">
      <c r="A79" s="20"/>
      <c r="B79" s="20"/>
      <c r="C79" s="20"/>
      <c r="D79" s="20"/>
      <c r="E79" s="20"/>
      <c r="F79" s="20"/>
      <c r="G79" s="20"/>
      <c r="H79" s="20"/>
    </row>
    <row r="80" spans="1:8">
      <c r="A80" s="20"/>
      <c r="B80" s="20"/>
      <c r="C80" s="20"/>
      <c r="D80" s="20"/>
      <c r="E80" s="20"/>
      <c r="F80" s="20"/>
      <c r="G80" s="20"/>
      <c r="H80" s="20"/>
    </row>
    <row r="81" spans="1:8">
      <c r="A81" s="20"/>
      <c r="B81" s="20"/>
      <c r="C81" s="20"/>
      <c r="D81" s="20"/>
      <c r="E81" s="20"/>
      <c r="F81" s="20"/>
      <c r="G81" s="20"/>
      <c r="H81" s="20"/>
    </row>
    <row r="82" spans="1:8">
      <c r="A82" s="20"/>
      <c r="B82" s="20"/>
      <c r="C82" s="20"/>
      <c r="D82" s="20"/>
      <c r="E82" s="20"/>
      <c r="F82" s="20"/>
      <c r="G82" s="20"/>
      <c r="H82" s="20"/>
    </row>
    <row r="83" spans="1:8">
      <c r="A83" s="20"/>
      <c r="B83" s="20"/>
      <c r="C83" s="20"/>
      <c r="D83" s="20"/>
      <c r="E83" s="20"/>
      <c r="F83" s="20"/>
      <c r="G83" s="20"/>
      <c r="H83" s="20"/>
    </row>
    <row r="84" spans="1:8">
      <c r="A84" s="20"/>
      <c r="B84" s="20"/>
      <c r="C84" s="20"/>
      <c r="D84" s="20"/>
      <c r="E84" s="20"/>
      <c r="F84" s="20"/>
      <c r="G84" s="20"/>
      <c r="H84" s="20"/>
    </row>
    <row r="85" spans="1:8">
      <c r="A85" s="20"/>
      <c r="B85" s="20"/>
      <c r="C85" s="20"/>
      <c r="D85" s="20"/>
      <c r="E85" s="20"/>
      <c r="F85" s="20"/>
      <c r="G85" s="20"/>
      <c r="H85" s="20"/>
    </row>
    <row r="86" spans="1:8">
      <c r="A86" s="20"/>
      <c r="B86" s="20"/>
      <c r="C86" s="20"/>
      <c r="D86" s="20"/>
      <c r="E86" s="20"/>
      <c r="F86" s="20"/>
      <c r="G86" s="20"/>
      <c r="H86" s="20"/>
    </row>
    <row r="87" spans="1:8">
      <c r="A87" s="20"/>
      <c r="B87" s="20"/>
      <c r="C87" s="20"/>
      <c r="D87" s="20"/>
      <c r="E87" s="20"/>
      <c r="F87" s="20"/>
      <c r="G87" s="20"/>
      <c r="H87" s="20"/>
    </row>
    <row r="88" spans="1:8">
      <c r="A88" s="20"/>
      <c r="B88" s="20"/>
      <c r="C88" s="20"/>
      <c r="D88" s="20"/>
      <c r="E88" s="20"/>
      <c r="F88" s="20"/>
      <c r="G88" s="20"/>
      <c r="H88" s="20"/>
    </row>
    <row r="89" spans="1:8">
      <c r="A89" s="20"/>
      <c r="B89" s="20"/>
      <c r="C89" s="20"/>
      <c r="D89" s="20"/>
      <c r="E89" s="20"/>
      <c r="F89" s="20"/>
      <c r="G89" s="20"/>
      <c r="H89" s="20"/>
    </row>
    <row r="90" spans="1:8">
      <c r="A90" s="20"/>
      <c r="B90" s="20"/>
      <c r="C90" s="20"/>
      <c r="D90" s="20"/>
      <c r="E90" s="20"/>
      <c r="F90" s="20"/>
      <c r="G90" s="20"/>
      <c r="H90" s="20"/>
    </row>
    <row r="91" spans="1:8">
      <c r="A91" s="20"/>
      <c r="B91" s="20"/>
      <c r="C91" s="20"/>
      <c r="D91" s="20"/>
      <c r="E91" s="20"/>
      <c r="F91" s="20"/>
      <c r="G91" s="20"/>
      <c r="H91" s="20"/>
    </row>
    <row r="92" spans="1:8">
      <c r="A92" s="20"/>
      <c r="B92" s="20"/>
      <c r="C92" s="20"/>
      <c r="D92" s="20"/>
      <c r="E92" s="20"/>
      <c r="F92" s="20"/>
      <c r="G92" s="20"/>
      <c r="H92" s="20"/>
    </row>
    <row r="93" spans="1:8">
      <c r="A93" s="20"/>
      <c r="B93" s="20"/>
      <c r="C93" s="20"/>
      <c r="D93" s="20"/>
      <c r="E93" s="20"/>
      <c r="F93" s="20"/>
      <c r="G93" s="20"/>
      <c r="H93" s="20"/>
    </row>
    <row r="94" spans="1:8">
      <c r="A94" s="20"/>
      <c r="B94" s="20"/>
      <c r="C94" s="20"/>
      <c r="D94" s="20"/>
      <c r="E94" s="20"/>
      <c r="F94" s="20"/>
      <c r="G94" s="20"/>
      <c r="H94" s="20"/>
    </row>
    <row r="95" spans="1:8">
      <c r="A95" s="20"/>
      <c r="B95" s="20"/>
      <c r="C95" s="20"/>
      <c r="D95" s="20"/>
      <c r="E95" s="20"/>
      <c r="F95" s="20"/>
      <c r="G95" s="20"/>
      <c r="H95" s="20"/>
    </row>
    <row r="96" spans="1:8">
      <c r="A96" s="20"/>
      <c r="B96" s="20"/>
      <c r="C96" s="20"/>
      <c r="D96" s="20"/>
      <c r="E96" s="20"/>
      <c r="F96" s="20"/>
      <c r="G96" s="20"/>
      <c r="H96" s="20"/>
    </row>
    <row r="97" spans="1:8">
      <c r="A97" s="20"/>
      <c r="B97" s="20"/>
      <c r="C97" s="20"/>
      <c r="D97" s="20"/>
      <c r="E97" s="20"/>
      <c r="F97" s="20"/>
      <c r="G97" s="20"/>
      <c r="H97" s="20"/>
    </row>
    <row r="98" spans="1:8">
      <c r="A98" s="20"/>
      <c r="B98" s="20"/>
      <c r="C98" s="20"/>
      <c r="D98" s="20"/>
      <c r="E98" s="20"/>
      <c r="F98" s="20"/>
      <c r="G98" s="20"/>
      <c r="H98" s="20"/>
    </row>
    <row r="99" spans="1:8">
      <c r="A99" s="20"/>
      <c r="B99" s="20"/>
      <c r="C99" s="20"/>
      <c r="D99" s="20"/>
      <c r="E99" s="20"/>
      <c r="F99" s="20"/>
      <c r="G99" s="20"/>
      <c r="H99" s="20"/>
    </row>
    <row r="100" spans="1:8">
      <c r="A100" s="20"/>
      <c r="B100" s="20"/>
      <c r="C100" s="20"/>
      <c r="D100" s="20"/>
      <c r="E100" s="20"/>
      <c r="F100" s="20"/>
      <c r="G100" s="20"/>
      <c r="H100" s="20"/>
    </row>
    <row r="101" spans="1:8">
      <c r="A101" s="20"/>
      <c r="B101" s="20"/>
      <c r="C101" s="20"/>
      <c r="D101" s="20"/>
      <c r="E101" s="20"/>
      <c r="F101" s="20"/>
      <c r="G101" s="20"/>
      <c r="H101" s="20"/>
    </row>
    <row r="102" spans="1:8">
      <c r="A102" s="20"/>
      <c r="B102" s="20"/>
      <c r="C102" s="20"/>
      <c r="D102" s="20"/>
      <c r="E102" s="20"/>
      <c r="F102" s="20"/>
      <c r="G102" s="20"/>
      <c r="H102" s="20"/>
    </row>
    <row r="103" spans="1:8">
      <c r="A103" s="20"/>
      <c r="B103" s="20"/>
      <c r="C103" s="20"/>
      <c r="D103" s="20"/>
      <c r="E103" s="20"/>
      <c r="F103" s="20"/>
      <c r="G103" s="20"/>
      <c r="H103" s="20"/>
    </row>
    <row r="104" spans="1:8">
      <c r="A104" s="20"/>
      <c r="B104" s="20"/>
      <c r="C104" s="20"/>
      <c r="D104" s="20"/>
      <c r="E104" s="20"/>
      <c r="F104" s="20"/>
      <c r="G104" s="20"/>
      <c r="H104" s="20"/>
    </row>
    <row r="105" spans="1:8">
      <c r="A105" s="20"/>
      <c r="B105" s="20"/>
      <c r="C105" s="20"/>
      <c r="D105" s="20"/>
      <c r="E105" s="20"/>
      <c r="F105" s="20"/>
      <c r="G105" s="20"/>
      <c r="H105" s="20"/>
    </row>
    <row r="106" spans="1:8">
      <c r="A106" s="20"/>
      <c r="B106" s="20"/>
      <c r="C106" s="20"/>
      <c r="D106" s="20"/>
      <c r="E106" s="20"/>
      <c r="F106" s="20"/>
      <c r="G106" s="20"/>
      <c r="H106" s="20"/>
    </row>
    <row r="107" spans="1:8">
      <c r="A107" s="20"/>
      <c r="B107" s="20"/>
      <c r="C107" s="20"/>
      <c r="D107" s="20"/>
      <c r="E107" s="20"/>
      <c r="F107" s="20"/>
      <c r="G107" s="20"/>
      <c r="H107" s="20"/>
    </row>
    <row r="108" spans="1:8">
      <c r="A108" s="20"/>
      <c r="B108" s="20"/>
      <c r="C108" s="20"/>
      <c r="D108" s="20"/>
      <c r="E108" s="20"/>
      <c r="F108" s="20"/>
      <c r="G108" s="20"/>
      <c r="H108" s="20"/>
    </row>
    <row r="109" spans="1:8">
      <c r="A109" s="20"/>
      <c r="B109" s="20"/>
      <c r="C109" s="20"/>
      <c r="D109" s="20"/>
      <c r="E109" s="20"/>
      <c r="F109" s="20"/>
      <c r="G109" s="20"/>
      <c r="H109" s="20"/>
    </row>
    <row r="110" spans="1:8">
      <c r="A110" s="20"/>
      <c r="B110" s="20"/>
      <c r="C110" s="20"/>
      <c r="D110" s="20"/>
      <c r="E110" s="20"/>
      <c r="F110" s="20"/>
      <c r="G110" s="20"/>
      <c r="H110" s="20"/>
    </row>
    <row r="111" spans="1:8">
      <c r="A111" s="20"/>
      <c r="B111" s="20"/>
      <c r="C111" s="20"/>
      <c r="D111" s="20"/>
      <c r="E111" s="20"/>
      <c r="F111" s="20"/>
      <c r="G111" s="20"/>
      <c r="H111" s="20"/>
    </row>
    <row r="112" spans="1:8">
      <c r="A112" s="20"/>
      <c r="B112" s="20"/>
      <c r="C112" s="20"/>
      <c r="D112" s="20"/>
      <c r="E112" s="20"/>
      <c r="F112" s="20"/>
      <c r="G112" s="20"/>
      <c r="H112" s="20"/>
    </row>
    <row r="113" spans="1:8">
      <c r="A113" s="20"/>
      <c r="B113" s="20"/>
      <c r="C113" s="20"/>
      <c r="D113" s="20"/>
      <c r="E113" s="20"/>
      <c r="F113" s="20"/>
      <c r="G113" s="20"/>
      <c r="H113" s="20"/>
    </row>
    <row r="114" spans="1:8">
      <c r="A114" s="20"/>
      <c r="B114" s="20"/>
      <c r="C114" s="20"/>
      <c r="D114" s="20"/>
      <c r="E114" s="20"/>
      <c r="F114" s="20"/>
      <c r="G114" s="20"/>
      <c r="H114" s="20"/>
    </row>
    <row r="115" spans="1:8">
      <c r="A115" s="20"/>
      <c r="B115" s="20"/>
      <c r="C115" s="20"/>
      <c r="D115" s="20"/>
      <c r="E115" s="20"/>
      <c r="F115" s="20"/>
      <c r="G115" s="20"/>
      <c r="H115" s="20"/>
    </row>
    <row r="116" spans="1:8">
      <c r="A116" s="20"/>
      <c r="B116" s="20"/>
      <c r="C116" s="20"/>
      <c r="D116" s="20"/>
      <c r="E116" s="20"/>
      <c r="F116" s="20"/>
      <c r="G116" s="20"/>
      <c r="H116" s="20"/>
    </row>
    <row r="117" spans="1:8">
      <c r="A117" s="20"/>
      <c r="B117" s="20"/>
      <c r="C117" s="20"/>
      <c r="D117" s="20"/>
      <c r="E117" s="20"/>
      <c r="F117" s="20"/>
      <c r="G117" s="20"/>
      <c r="H117" s="20"/>
    </row>
    <row r="118" spans="1:8">
      <c r="A118" s="20"/>
      <c r="B118" s="20"/>
      <c r="C118" s="20"/>
      <c r="D118" s="20"/>
      <c r="E118" s="20"/>
      <c r="F118" s="20"/>
      <c r="G118" s="20"/>
      <c r="H118" s="20"/>
    </row>
    <row r="119" spans="1:8">
      <c r="A119" s="20"/>
      <c r="B119" s="20"/>
      <c r="C119" s="20"/>
      <c r="D119" s="20"/>
      <c r="E119" s="20"/>
      <c r="F119" s="20"/>
      <c r="G119" s="20"/>
      <c r="H119" s="20"/>
    </row>
    <row r="120" spans="1:8">
      <c r="A120" s="20"/>
      <c r="B120" s="20"/>
      <c r="C120" s="20"/>
      <c r="D120" s="20"/>
      <c r="E120" s="20"/>
      <c r="F120" s="20"/>
      <c r="G120" s="20"/>
      <c r="H120" s="20"/>
    </row>
    <row r="121" spans="1:8">
      <c r="A121" s="20"/>
      <c r="B121" s="20"/>
      <c r="C121" s="20"/>
      <c r="D121" s="20"/>
      <c r="E121" s="20"/>
      <c r="F121" s="20"/>
      <c r="G121" s="20"/>
      <c r="H121" s="20"/>
    </row>
    <row r="122" spans="1:8">
      <c r="A122" s="20"/>
      <c r="B122" s="20"/>
      <c r="C122" s="20"/>
      <c r="D122" s="20"/>
      <c r="E122" s="20"/>
      <c r="F122" s="20"/>
      <c r="G122" s="20"/>
      <c r="H122" s="20"/>
    </row>
    <row r="123" spans="1:8">
      <c r="A123" s="20"/>
      <c r="B123" s="20"/>
      <c r="C123" s="20"/>
      <c r="D123" s="20"/>
      <c r="E123" s="20"/>
      <c r="F123" s="20"/>
      <c r="G123" s="20"/>
      <c r="H123" s="20"/>
    </row>
    <row r="124" spans="1:8">
      <c r="A124" s="20"/>
      <c r="B124" s="20"/>
      <c r="C124" s="20"/>
      <c r="D124" s="20"/>
      <c r="E124" s="20"/>
      <c r="F124" s="20"/>
      <c r="G124" s="20"/>
      <c r="H124" s="20"/>
    </row>
    <row r="125" spans="1:8">
      <c r="A125" s="20"/>
      <c r="B125" s="20"/>
      <c r="C125" s="20"/>
      <c r="D125" s="20"/>
      <c r="E125" s="20"/>
      <c r="F125" s="20"/>
      <c r="G125" s="20"/>
      <c r="H125" s="20"/>
    </row>
    <row r="126" spans="1:8">
      <c r="A126" s="20"/>
      <c r="B126" s="20"/>
      <c r="C126" s="20"/>
      <c r="D126" s="20"/>
      <c r="E126" s="20"/>
      <c r="F126" s="20"/>
      <c r="G126" s="20"/>
      <c r="H126" s="20"/>
    </row>
    <row r="127" spans="1:8">
      <c r="A127" s="20"/>
      <c r="B127" s="20"/>
      <c r="C127" s="20"/>
      <c r="D127" s="20"/>
      <c r="E127" s="20"/>
      <c r="F127" s="20"/>
      <c r="G127" s="20"/>
      <c r="H127" s="20"/>
    </row>
    <row r="128" spans="1:8">
      <c r="A128" s="20"/>
      <c r="B128" s="20"/>
      <c r="C128" s="20"/>
      <c r="D128" s="20"/>
      <c r="E128" s="20"/>
      <c r="F128" s="20"/>
      <c r="G128" s="20"/>
      <c r="H128" s="20"/>
    </row>
    <row r="129" spans="1:8">
      <c r="A129" s="20"/>
      <c r="B129" s="20"/>
      <c r="C129" s="20"/>
      <c r="D129" s="20"/>
      <c r="E129" s="20"/>
      <c r="F129" s="20"/>
      <c r="G129" s="20"/>
      <c r="H129" s="20"/>
    </row>
    <row r="130" spans="1:8">
      <c r="A130" s="20"/>
      <c r="B130" s="20"/>
      <c r="C130" s="20"/>
      <c r="D130" s="20"/>
      <c r="E130" s="20"/>
      <c r="F130" s="20"/>
      <c r="G130" s="20"/>
      <c r="H130" s="20"/>
    </row>
    <row r="131" spans="1:8">
      <c r="A131" s="20"/>
      <c r="B131" s="20"/>
      <c r="C131" s="20"/>
      <c r="D131" s="20"/>
      <c r="E131" s="20"/>
      <c r="F131" s="20"/>
      <c r="G131" s="20"/>
      <c r="H131" s="20"/>
    </row>
    <row r="132" spans="1:8">
      <c r="A132" s="20"/>
      <c r="B132" s="20"/>
      <c r="C132" s="20"/>
      <c r="D132" s="20"/>
      <c r="E132" s="20"/>
      <c r="F132" s="20"/>
      <c r="G132" s="20"/>
      <c r="H132" s="20"/>
    </row>
    <row r="133" spans="1:8">
      <c r="A133" s="20"/>
      <c r="B133" s="20"/>
      <c r="C133" s="20"/>
      <c r="D133" s="20"/>
      <c r="E133" s="20"/>
      <c r="F133" s="20"/>
      <c r="G133" s="20"/>
      <c r="H133" s="20"/>
    </row>
    <row r="134" spans="1:8">
      <c r="A134" s="20"/>
      <c r="B134" s="20"/>
      <c r="C134" s="20"/>
      <c r="D134" s="20"/>
      <c r="E134" s="20"/>
      <c r="F134" s="20"/>
      <c r="G134" s="20"/>
      <c r="H134" s="20"/>
    </row>
    <row r="135" spans="1:8">
      <c r="A135" s="20"/>
      <c r="B135" s="20"/>
      <c r="C135" s="20"/>
      <c r="D135" s="20"/>
      <c r="E135" s="20"/>
      <c r="F135" s="20"/>
      <c r="G135" s="20"/>
      <c r="H135" s="20"/>
    </row>
    <row r="136" spans="1:8">
      <c r="A136" s="20"/>
      <c r="B136" s="20"/>
      <c r="C136" s="20"/>
      <c r="D136" s="20"/>
      <c r="E136" s="20"/>
      <c r="F136" s="20"/>
      <c r="G136" s="20"/>
      <c r="H136" s="20"/>
    </row>
    <row r="137" spans="1:8">
      <c r="A137" s="20"/>
      <c r="B137" s="20"/>
      <c r="C137" s="20"/>
      <c r="D137" s="20"/>
      <c r="E137" s="20"/>
      <c r="F137" s="20"/>
      <c r="G137" s="20"/>
      <c r="H137" s="20"/>
    </row>
    <row r="138" spans="1:8">
      <c r="A138" s="20"/>
      <c r="B138" s="20"/>
      <c r="C138" s="20"/>
      <c r="D138" s="20"/>
      <c r="E138" s="20"/>
      <c r="F138" s="20"/>
      <c r="G138" s="20"/>
      <c r="H138" s="20"/>
    </row>
    <row r="139" spans="1:8">
      <c r="A139" s="20"/>
      <c r="B139" s="20"/>
      <c r="C139" s="20"/>
      <c r="D139" s="20"/>
      <c r="E139" s="20"/>
      <c r="F139" s="20"/>
      <c r="G139" s="20"/>
      <c r="H139" s="20"/>
    </row>
    <row r="140" spans="1:8">
      <c r="A140" s="20"/>
      <c r="B140" s="20"/>
      <c r="C140" s="20"/>
      <c r="D140" s="20"/>
      <c r="E140" s="20"/>
      <c r="F140" s="20"/>
      <c r="G140" s="20"/>
      <c r="H140" s="20"/>
    </row>
    <row r="141" spans="1:8">
      <c r="A141" s="20"/>
      <c r="B141" s="20"/>
      <c r="C141" s="20"/>
      <c r="D141" s="20"/>
      <c r="E141" s="20"/>
      <c r="F141" s="20"/>
      <c r="G141" s="20"/>
      <c r="H141" s="20"/>
    </row>
    <row r="142" spans="1:8">
      <c r="A142" s="20"/>
      <c r="B142" s="20"/>
      <c r="C142" s="20"/>
      <c r="D142" s="20"/>
      <c r="E142" s="20"/>
      <c r="F142" s="20"/>
      <c r="G142" s="20"/>
      <c r="H142" s="20"/>
    </row>
    <row r="143" spans="1:8">
      <c r="A143" s="20"/>
      <c r="B143" s="20"/>
      <c r="C143" s="20"/>
      <c r="D143" s="20"/>
      <c r="E143" s="20"/>
      <c r="F143" s="20"/>
      <c r="G143" s="20"/>
      <c r="H143" s="20"/>
    </row>
    <row r="144" spans="1:8">
      <c r="A144" s="20"/>
      <c r="B144" s="20"/>
      <c r="C144" s="20"/>
      <c r="D144" s="20"/>
      <c r="E144" s="20"/>
      <c r="F144" s="20"/>
      <c r="G144" s="20"/>
      <c r="H144" s="20"/>
    </row>
    <row r="145" spans="1:8">
      <c r="A145" s="20"/>
      <c r="B145" s="20"/>
      <c r="C145" s="20"/>
      <c r="D145" s="20"/>
      <c r="E145" s="20"/>
      <c r="F145" s="20"/>
      <c r="G145" s="20"/>
      <c r="H145" s="20"/>
    </row>
    <row r="146" spans="1:8">
      <c r="A146" s="20"/>
      <c r="B146" s="20"/>
      <c r="C146" s="20"/>
      <c r="D146" s="20"/>
      <c r="E146" s="20"/>
      <c r="F146" s="20"/>
      <c r="G146" s="20"/>
      <c r="H146" s="20"/>
    </row>
    <row r="147" spans="1:8">
      <c r="A147" s="20"/>
      <c r="B147" s="20"/>
      <c r="C147" s="20"/>
      <c r="D147" s="20"/>
      <c r="E147" s="20"/>
      <c r="F147" s="20"/>
      <c r="G147" s="20"/>
      <c r="H147" s="20"/>
    </row>
    <row r="148" spans="1:8">
      <c r="A148" s="20"/>
      <c r="B148" s="20"/>
      <c r="C148" s="20"/>
      <c r="D148" s="20"/>
      <c r="E148" s="20"/>
      <c r="F148" s="20"/>
      <c r="G148" s="20"/>
      <c r="H148" s="20"/>
    </row>
    <row r="149" spans="1:8">
      <c r="A149" s="20"/>
      <c r="B149" s="20"/>
      <c r="C149" s="20"/>
      <c r="D149" s="20"/>
      <c r="E149" s="20"/>
      <c r="F149" s="20"/>
      <c r="G149" s="20"/>
      <c r="H149" s="20"/>
    </row>
    <row r="150" spans="1:8">
      <c r="A150" s="20"/>
      <c r="B150" s="20"/>
      <c r="C150" s="20"/>
      <c r="D150" s="20"/>
      <c r="E150" s="20"/>
      <c r="F150" s="20"/>
      <c r="G150" s="20"/>
      <c r="H150" s="20"/>
    </row>
    <row r="151" spans="1:8">
      <c r="A151" s="20"/>
      <c r="B151" s="20"/>
      <c r="C151" s="20"/>
      <c r="D151" s="20"/>
      <c r="E151" s="20"/>
      <c r="F151" s="20"/>
      <c r="G151" s="20"/>
      <c r="H151" s="20"/>
    </row>
    <row r="152" spans="1:8">
      <c r="A152" s="20"/>
      <c r="B152" s="20"/>
      <c r="C152" s="20"/>
      <c r="D152" s="20"/>
      <c r="E152" s="20"/>
      <c r="F152" s="20"/>
      <c r="G152" s="20"/>
      <c r="H152" s="20"/>
    </row>
    <row r="153" spans="1:8">
      <c r="A153" s="20"/>
      <c r="B153" s="20"/>
      <c r="C153" s="20"/>
      <c r="D153" s="20"/>
      <c r="E153" s="20"/>
      <c r="F153" s="20"/>
      <c r="G153" s="20"/>
      <c r="H153" s="20"/>
    </row>
    <row r="154" spans="1:8">
      <c r="A154" s="20"/>
      <c r="B154" s="20"/>
      <c r="C154" s="20"/>
      <c r="D154" s="20"/>
      <c r="E154" s="20"/>
      <c r="F154" s="20"/>
      <c r="G154" s="20"/>
      <c r="H154" s="20"/>
    </row>
    <row r="155" spans="1:8">
      <c r="A155" s="20"/>
      <c r="B155" s="20"/>
      <c r="C155" s="20"/>
      <c r="D155" s="20"/>
      <c r="E155" s="20"/>
      <c r="F155" s="20"/>
      <c r="G155" s="20"/>
      <c r="H155" s="20"/>
    </row>
    <row r="156" spans="1:8">
      <c r="A156" s="20"/>
      <c r="B156" s="20"/>
      <c r="C156" s="20"/>
      <c r="D156" s="20"/>
      <c r="E156" s="20"/>
      <c r="F156" s="20"/>
      <c r="G156" s="20"/>
      <c r="H156" s="20"/>
    </row>
    <row r="157" spans="1:8">
      <c r="A157" s="20"/>
      <c r="B157" s="20"/>
      <c r="C157" s="20"/>
      <c r="D157" s="20"/>
      <c r="E157" s="20"/>
      <c r="F157" s="20"/>
      <c r="G157" s="20"/>
      <c r="H157" s="20"/>
    </row>
    <row r="158" spans="1:8">
      <c r="A158" s="20"/>
      <c r="B158" s="20"/>
      <c r="C158" s="20"/>
      <c r="D158" s="20"/>
      <c r="E158" s="20"/>
      <c r="F158" s="20"/>
      <c r="G158" s="20"/>
      <c r="H158" s="20"/>
    </row>
    <row r="159" spans="1:8">
      <c r="A159" s="20"/>
      <c r="B159" s="20"/>
      <c r="C159" s="20"/>
      <c r="D159" s="20"/>
      <c r="E159" s="20"/>
      <c r="F159" s="20"/>
      <c r="G159" s="20"/>
      <c r="H159" s="20"/>
    </row>
    <row r="160" spans="1:8">
      <c r="A160" s="20"/>
      <c r="B160" s="20"/>
      <c r="C160" s="20"/>
      <c r="D160" s="20"/>
      <c r="E160" s="20"/>
      <c r="F160" s="20"/>
      <c r="G160" s="20"/>
      <c r="H160" s="20"/>
    </row>
    <row r="161" spans="1:8">
      <c r="A161" s="20"/>
      <c r="B161" s="20"/>
      <c r="C161" s="20"/>
      <c r="D161" s="20"/>
      <c r="E161" s="20"/>
      <c r="F161" s="20"/>
      <c r="G161" s="20"/>
      <c r="H161" s="20"/>
    </row>
    <row r="162" spans="1:8">
      <c r="A162" s="20"/>
      <c r="B162" s="20"/>
      <c r="C162" s="20"/>
      <c r="D162" s="20"/>
      <c r="E162" s="20"/>
      <c r="F162" s="20"/>
      <c r="G162" s="20"/>
      <c r="H162" s="20"/>
    </row>
    <row r="163" spans="1:8">
      <c r="A163" s="20"/>
      <c r="B163" s="20"/>
      <c r="C163" s="20"/>
      <c r="D163" s="20"/>
      <c r="E163" s="20"/>
      <c r="F163" s="20"/>
      <c r="G163" s="20"/>
      <c r="H163" s="20"/>
    </row>
    <row r="164" spans="1:8">
      <c r="A164" s="20"/>
      <c r="B164" s="20"/>
      <c r="C164" s="20"/>
      <c r="D164" s="20"/>
      <c r="E164" s="20"/>
      <c r="F164" s="20"/>
      <c r="G164" s="20"/>
      <c r="H164" s="20"/>
    </row>
    <row r="165" spans="1:8">
      <c r="A165" s="20"/>
      <c r="B165" s="20"/>
      <c r="C165" s="20"/>
      <c r="D165" s="20"/>
      <c r="E165" s="20"/>
      <c r="F165" s="20"/>
      <c r="G165" s="20"/>
      <c r="H165" s="20"/>
    </row>
    <row r="166" spans="1:8">
      <c r="A166" s="20"/>
      <c r="B166" s="20"/>
      <c r="C166" s="20"/>
      <c r="D166" s="20"/>
      <c r="E166" s="20"/>
      <c r="F166" s="20"/>
      <c r="G166" s="20"/>
      <c r="H166" s="20"/>
    </row>
    <row r="167" spans="1:8">
      <c r="A167" s="20"/>
      <c r="B167" s="20"/>
      <c r="C167" s="20"/>
      <c r="D167" s="20"/>
      <c r="E167" s="20"/>
      <c r="F167" s="20"/>
      <c r="G167" s="20"/>
      <c r="H167" s="20"/>
    </row>
    <row r="168" spans="1:8">
      <c r="A168" s="20"/>
      <c r="B168" s="20"/>
      <c r="C168" s="20"/>
      <c r="D168" s="20"/>
      <c r="E168" s="20"/>
      <c r="F168" s="20"/>
      <c r="G168" s="20"/>
      <c r="H168" s="20"/>
    </row>
    <row r="169" spans="1:8">
      <c r="A169" s="20"/>
      <c r="B169" s="20"/>
      <c r="C169" s="20"/>
      <c r="D169" s="20"/>
      <c r="E169" s="20"/>
      <c r="F169" s="20"/>
      <c r="G169" s="20"/>
      <c r="H169" s="2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DB L1</vt:lpstr>
      <vt:lpstr>Résultat équipe</vt:lpstr>
      <vt:lpstr>mi temps avec le plus de but</vt:lpstr>
      <vt:lpstr>Les 2 equipes marquent</vt:lpstr>
      <vt:lpstr>cleansheet</vt:lpstr>
      <vt:lpstr>stat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JOUET</dc:creator>
  <cp:lastModifiedBy>devilrock 60</cp:lastModifiedBy>
  <dcterms:created xsi:type="dcterms:W3CDTF">2018-10-08T09:33:23Z</dcterms:created>
  <dcterms:modified xsi:type="dcterms:W3CDTF">2018-10-23T19:41:26Z</dcterms:modified>
</cp:coreProperties>
</file>