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 codeName="{51196F13-6AD0-C1B8-E2B4-A1F9AE17003E}"/>
  <workbookPr codeName="CeClasseur" defaultThemeVersion="166925"/>
  <mc:AlternateContent xmlns:mc="http://schemas.openxmlformats.org/markup-compatibility/2006">
    <mc:Choice Requires="x15">
      <x15ac:absPath xmlns:x15ac="http://schemas.microsoft.com/office/spreadsheetml/2010/11/ac" url="/Users/anthony/Desktop/"/>
    </mc:Choice>
  </mc:AlternateContent>
  <xr:revisionPtr revIDLastSave="0" documentId="8_{880FD716-6237-F34E-A6F7-9144E0EBF795}" xr6:coauthVersionLast="32" xr6:coauthVersionMax="32" xr10:uidLastSave="{00000000-0000-0000-0000-000000000000}"/>
  <bookViews>
    <workbookView xWindow="660" yWindow="960" windowWidth="27840" windowHeight="16600" xr2:uid="{00000000-000D-0000-FFFF-FFFF00000000}"/>
  </bookViews>
  <sheets>
    <sheet name="exemple_developpez" sheetId="1" r:id="rId1"/>
  </sheets>
  <externalReferences>
    <externalReference r:id="rId2"/>
  </externalReferences>
  <calcPr calcId="162913"/>
  <fileRecoveryPr repairLoad="1"/>
</workbook>
</file>

<file path=xl/calcChain.xml><?xml version="1.0" encoding="utf-8"?>
<calcChain xmlns="http://schemas.openxmlformats.org/spreadsheetml/2006/main">
  <c r="F37" i="1" l="1"/>
  <c r="G37" i="1" s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2" i="1"/>
  <c r="I1" i="1" l="1"/>
</calcChain>
</file>

<file path=xl/sharedStrings.xml><?xml version="1.0" encoding="utf-8"?>
<sst xmlns="http://schemas.openxmlformats.org/spreadsheetml/2006/main" count="78" uniqueCount="55">
  <si>
    <t>Nom complet</t>
  </si>
  <si>
    <t>Code formule</t>
  </si>
  <si>
    <t>Nomenclature : code matiËre</t>
  </si>
  <si>
    <t>Nomenclature : intitulÈ matiËre</t>
  </si>
  <si>
    <t>Nomenclature : quantitÈ</t>
  </si>
  <si>
    <t>600-14-6</t>
  </si>
  <si>
    <t>105-54-4</t>
  </si>
  <si>
    <t>127-91-3</t>
  </si>
  <si>
    <t>123-92-2</t>
  </si>
  <si>
    <t>99-86-5</t>
  </si>
  <si>
    <t>5989-27-5</t>
  </si>
  <si>
    <t>80-56-8</t>
  </si>
  <si>
    <t>99-87-6</t>
  </si>
  <si>
    <t>64-19-7</t>
  </si>
  <si>
    <t>78-70-6</t>
  </si>
  <si>
    <t>620-02-0</t>
  </si>
  <si>
    <t>22047-25-2</t>
  </si>
  <si>
    <t>79-31-2</t>
  </si>
  <si>
    <t>503-74-2</t>
  </si>
  <si>
    <t>5392-40-5</t>
  </si>
  <si>
    <t>105-87-3</t>
  </si>
  <si>
    <t>104-46-1</t>
  </si>
  <si>
    <t>118-71-8</t>
  </si>
  <si>
    <t>3658-77-3</t>
  </si>
  <si>
    <t>102-76-1</t>
  </si>
  <si>
    <t>137-00-8</t>
  </si>
  <si>
    <t>121-33-5</t>
  </si>
  <si>
    <t>57-55-6</t>
  </si>
  <si>
    <t>Alpha</t>
  </si>
  <si>
    <t>Composant 1</t>
  </si>
  <si>
    <t>Composant 3</t>
  </si>
  <si>
    <t>Composant 5</t>
  </si>
  <si>
    <t>Composant 7</t>
  </si>
  <si>
    <t>Composant 9</t>
  </si>
  <si>
    <t>Composant 11</t>
  </si>
  <si>
    <t>Composant 13</t>
  </si>
  <si>
    <t>Composant 15</t>
  </si>
  <si>
    <t>Composant 17</t>
  </si>
  <si>
    <t>Composant 19</t>
  </si>
  <si>
    <t>Composant 21</t>
  </si>
  <si>
    <t>Composant 23</t>
  </si>
  <si>
    <t>Composant 25</t>
  </si>
  <si>
    <t>Composant 27</t>
  </si>
  <si>
    <t>Composant 29</t>
  </si>
  <si>
    <t>Composant 31</t>
  </si>
  <si>
    <t>Composant 33</t>
  </si>
  <si>
    <t>Composant 35</t>
  </si>
  <si>
    <t>Composant 37</t>
  </si>
  <si>
    <t>Composant 39</t>
  </si>
  <si>
    <t>Composant 41</t>
  </si>
  <si>
    <t>Composant 43</t>
  </si>
  <si>
    <t>Composant 45</t>
  </si>
  <si>
    <t>Composant 47</t>
  </si>
  <si>
    <t>Delta</t>
  </si>
  <si>
    <t>Dissolution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</si>
</sst>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8" fillId="0" borderId="0" xfId="0" applyFont="1" applyAlignment="1">
      <alignment vertical="center"/>
    </xf>
    <xf numFmtId="0" fontId="19" fillId="0" borderId="0" xfId="0" applyFont="1"/>
  </cellXfs>
  <cellStyles count="42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Partage/1-Fabrication/Solutions%20Roxa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118-71-8</v>
          </cell>
          <cell r="B1" t="str">
            <v>Maltol</v>
          </cell>
          <cell r="C1">
            <v>0.03</v>
          </cell>
        </row>
        <row r="2">
          <cell r="A2" t="str">
            <v>93-18-5</v>
          </cell>
          <cell r="B2" t="str">
            <v>Nerolin Bromelia</v>
          </cell>
          <cell r="C2">
            <v>0.03</v>
          </cell>
        </row>
        <row r="3">
          <cell r="A3" t="str">
            <v>22047-25-2</v>
          </cell>
          <cell r="B3" t="str">
            <v>2-acetyl pyrazine</v>
          </cell>
          <cell r="C3">
            <v>0.05</v>
          </cell>
        </row>
        <row r="4">
          <cell r="A4" t="str">
            <v>80-71-7</v>
          </cell>
          <cell r="B4" t="str">
            <v>Methyl cyclopentenolone (cyclotène)</v>
          </cell>
          <cell r="C4">
            <v>0.08</v>
          </cell>
        </row>
        <row r="5">
          <cell r="A5" t="str">
            <v>76-22-2</v>
          </cell>
          <cell r="B5" t="str">
            <v>(+)-Camphor 10%</v>
          </cell>
          <cell r="C5">
            <v>0.1</v>
          </cell>
        </row>
        <row r="6">
          <cell r="A6" t="str">
            <v>56038-13-2</v>
          </cell>
          <cell r="B6" t="str">
            <v>Succralose</v>
          </cell>
          <cell r="C6">
            <v>0.15</v>
          </cell>
        </row>
        <row r="7">
          <cell r="A7">
            <v>1110651</v>
          </cell>
          <cell r="B7" t="str">
            <v>Ethyl Maltol</v>
          </cell>
          <cell r="C7">
            <v>0.15</v>
          </cell>
        </row>
        <row r="8">
          <cell r="A8" t="str">
            <v>103-26-4</v>
          </cell>
          <cell r="B8" t="str">
            <v>Cinnamate methyle</v>
          </cell>
          <cell r="C8">
            <v>0.15</v>
          </cell>
        </row>
        <row r="9">
          <cell r="A9" t="str">
            <v>5471-51-2</v>
          </cell>
          <cell r="B9" t="str">
            <v xml:space="preserve"> Frambinone 4-(4-hydroxyphenyl)-2-butanone</v>
          </cell>
          <cell r="C9">
            <v>0.2</v>
          </cell>
        </row>
        <row r="10">
          <cell r="A10" t="str">
            <v>121-32-4</v>
          </cell>
          <cell r="B10" t="str">
            <v>Ethyl vanillin</v>
          </cell>
          <cell r="C10">
            <v>0.2</v>
          </cell>
        </row>
        <row r="11">
          <cell r="A11" t="str">
            <v>120-14-9</v>
          </cell>
          <cell r="B11" t="str">
            <v>Aldehyde veratrique</v>
          </cell>
          <cell r="C11">
            <v>0.2</v>
          </cell>
        </row>
        <row r="12">
          <cell r="A12" t="str">
            <v>121-33-5</v>
          </cell>
          <cell r="B12" t="str">
            <v>Vanilline</v>
          </cell>
          <cell r="C12">
            <v>0.3</v>
          </cell>
        </row>
        <row r="13">
          <cell r="A13" t="str">
            <v>6915-15-7</v>
          </cell>
          <cell r="B13" t="str">
            <v>Acide malique</v>
          </cell>
          <cell r="C13">
            <v>0.33</v>
          </cell>
        </row>
        <row r="14">
          <cell r="A14" t="str">
            <v>185915-25-7</v>
          </cell>
          <cell r="B14" t="str">
            <v>L menthyle lactate</v>
          </cell>
          <cell r="C14">
            <v>0.5</v>
          </cell>
        </row>
        <row r="15">
          <cell r="A15" t="str">
            <v>120-57-0</v>
          </cell>
          <cell r="B15" t="str">
            <v>Piperonal</v>
          </cell>
          <cell r="C15">
            <v>0.25</v>
          </cell>
        </row>
        <row r="16">
          <cell r="A16" t="str">
            <v>51115-67-4</v>
          </cell>
          <cell r="B16" t="str">
            <v>WS-23</v>
          </cell>
          <cell r="C16">
            <v>0.55000000000000004</v>
          </cell>
        </row>
        <row r="17">
          <cell r="A17" t="str">
            <v>513-86-0</v>
          </cell>
          <cell r="B17" t="str">
            <v>Acetoine</v>
          </cell>
          <cell r="C17">
            <v>0.75</v>
          </cell>
        </row>
        <row r="18">
          <cell r="A18" t="str">
            <v>2216-51-5</v>
          </cell>
          <cell r="B18" t="str">
            <v>Menthol cristallisé inde</v>
          </cell>
          <cell r="C18">
            <v>0.8</v>
          </cell>
        </row>
        <row r="19">
          <cell r="A19" t="str">
            <v xml:space="preserve">21835-01-8 </v>
          </cell>
          <cell r="B19" t="str">
            <v>Ethyl cyclopentenolone pur</v>
          </cell>
          <cell r="C19">
            <v>0.8</v>
          </cell>
        </row>
        <row r="20">
          <cell r="A20" t="str">
            <v>3658-77-3</v>
          </cell>
          <cell r="B20" t="str">
            <v>Furanéol</v>
          </cell>
          <cell r="C20">
            <v>0.25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85"/>
  <sheetViews>
    <sheetView tabSelected="1" workbookViewId="0">
      <selection activeCell="F3" sqref="F3"/>
    </sheetView>
  </sheetViews>
  <sheetFormatPr baseColWidth="10" defaultRowHeight="16" x14ac:dyDescent="0.2"/>
  <cols>
    <col min="1" max="1" width="21.33203125" customWidth="1"/>
    <col min="2" max="2" width="26.1640625" customWidth="1"/>
    <col min="3" max="3" width="33.83203125" customWidth="1"/>
    <col min="4" max="4" width="39.33203125" customWidth="1"/>
    <col min="5" max="5" width="21.5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54</v>
      </c>
      <c r="G1" t="s">
        <v>53</v>
      </c>
      <c r="I1">
        <f>VLOOKUP("57-55-6",C1:E200,3,FALSE)+SUM(E2:E200)-SUM(F2:F200)</f>
        <v>0.68503933333333356</v>
      </c>
    </row>
    <row r="2" spans="1:9" x14ac:dyDescent="0.2">
      <c r="F2" s="2">
        <f>IF(ISNA(VLOOKUP(C2,[1]Feuil1!$A$1:$C$20,3,FALSE)),E2,E2/VLOOKUP(C2,[1]Feuil1!$A$1:$C$20,3,FALSE))</f>
        <v>0</v>
      </c>
      <c r="I2" s="3"/>
    </row>
    <row r="3" spans="1:9" x14ac:dyDescent="0.2">
      <c r="A3" t="s">
        <v>28</v>
      </c>
      <c r="B3">
        <v>66222</v>
      </c>
      <c r="C3" t="s">
        <v>5</v>
      </c>
      <c r="D3" t="s">
        <v>29</v>
      </c>
      <c r="E3">
        <v>1.37E-4</v>
      </c>
      <c r="F3" s="2">
        <f>IF(ISNA(VLOOKUP(C3,[1]Feuil1!$A$1:$C$20,3,FALSE)),E3,E3/VLOOKUP(C3,[1]Feuil1!$A$1:$C$20,3,FALSE))</f>
        <v>1.37E-4</v>
      </c>
      <c r="G3" s="2">
        <f>F3-E3</f>
        <v>0</v>
      </c>
    </row>
    <row r="4" spans="1:9" x14ac:dyDescent="0.2">
      <c r="F4" s="2">
        <f>IF(ISNA(VLOOKUP(C4,[1]Feuil1!$A$1:$C$20,3,FALSE)),E4,E4/VLOOKUP(C4,[1]Feuil1!$A$1:$C$20,3,FALSE))</f>
        <v>0</v>
      </c>
      <c r="G4" s="2">
        <f t="shared" ref="G4:G67" si="0">F4-E4</f>
        <v>0</v>
      </c>
    </row>
    <row r="5" spans="1:9" x14ac:dyDescent="0.2">
      <c r="A5" t="s">
        <v>28</v>
      </c>
      <c r="B5">
        <v>66222</v>
      </c>
      <c r="C5" t="s">
        <v>6</v>
      </c>
      <c r="D5" t="s">
        <v>30</v>
      </c>
      <c r="E5">
        <v>9.9999999999999995E-7</v>
      </c>
      <c r="F5" s="2">
        <f>IF(ISNA(VLOOKUP(C5,[1]Feuil1!$A$1:$C$20,3,FALSE)),E5,E5/VLOOKUP(C5,[1]Feuil1!$A$1:$C$20,3,FALSE))</f>
        <v>9.9999999999999995E-7</v>
      </c>
      <c r="G5" s="2">
        <f t="shared" si="0"/>
        <v>0</v>
      </c>
    </row>
    <row r="6" spans="1:9" x14ac:dyDescent="0.2">
      <c r="F6" s="2">
        <f>IF(ISNA(VLOOKUP(C6,[1]Feuil1!$A$1:$C$20,3,FALSE)),E6,E6/VLOOKUP(C6,[1]Feuil1!$A$1:$C$20,3,FALSE))</f>
        <v>0</v>
      </c>
      <c r="G6" s="2">
        <f t="shared" si="0"/>
        <v>0</v>
      </c>
    </row>
    <row r="7" spans="1:9" x14ac:dyDescent="0.2">
      <c r="A7" t="s">
        <v>28</v>
      </c>
      <c r="B7">
        <v>66222</v>
      </c>
      <c r="C7" t="s">
        <v>7</v>
      </c>
      <c r="D7" t="s">
        <v>31</v>
      </c>
      <c r="E7">
        <v>2.8299999999999999E-4</v>
      </c>
      <c r="F7" s="2">
        <f>IF(ISNA(VLOOKUP(C7,[1]Feuil1!$A$1:$C$20,3,FALSE)),E7,E7/VLOOKUP(C7,[1]Feuil1!$A$1:$C$20,3,FALSE))</f>
        <v>2.8299999999999999E-4</v>
      </c>
      <c r="G7" s="2">
        <f t="shared" si="0"/>
        <v>0</v>
      </c>
    </row>
    <row r="8" spans="1:9" x14ac:dyDescent="0.2">
      <c r="F8" s="2">
        <f>IF(ISNA(VLOOKUP(C8,[1]Feuil1!$A$1:$C$20,3,FALSE)),E8,E8/VLOOKUP(C8,[1]Feuil1!$A$1:$C$20,3,FALSE))</f>
        <v>0</v>
      </c>
      <c r="G8" s="2">
        <f t="shared" si="0"/>
        <v>0</v>
      </c>
    </row>
    <row r="9" spans="1:9" x14ac:dyDescent="0.2">
      <c r="A9" t="s">
        <v>28</v>
      </c>
      <c r="B9">
        <v>66222</v>
      </c>
      <c r="C9" t="s">
        <v>8</v>
      </c>
      <c r="D9" t="s">
        <v>32</v>
      </c>
      <c r="E9">
        <v>1.7E-5</v>
      </c>
      <c r="F9" s="2">
        <f>IF(ISNA(VLOOKUP(C9,[1]Feuil1!$A$1:$C$20,3,FALSE)),E9,E9/VLOOKUP(C9,[1]Feuil1!$A$1:$C$20,3,FALSE))</f>
        <v>1.7E-5</v>
      </c>
      <c r="G9" s="2">
        <f t="shared" si="0"/>
        <v>0</v>
      </c>
    </row>
    <row r="10" spans="1:9" x14ac:dyDescent="0.2">
      <c r="F10" s="2">
        <f>IF(ISNA(VLOOKUP(C10,[1]Feuil1!$A$1:$C$20,3,FALSE)),E10,E10/VLOOKUP(C10,[1]Feuil1!$A$1:$C$20,3,FALSE))</f>
        <v>0</v>
      </c>
      <c r="G10" s="2">
        <f t="shared" si="0"/>
        <v>0</v>
      </c>
    </row>
    <row r="11" spans="1:9" x14ac:dyDescent="0.2">
      <c r="A11" t="s">
        <v>28</v>
      </c>
      <c r="B11">
        <v>66222</v>
      </c>
      <c r="C11" t="s">
        <v>9</v>
      </c>
      <c r="D11" t="s">
        <v>33</v>
      </c>
      <c r="E11">
        <v>3.9999999999999998E-6</v>
      </c>
      <c r="F11" s="2">
        <f>IF(ISNA(VLOOKUP(C11,[1]Feuil1!$A$1:$C$20,3,FALSE)),E11,E11/VLOOKUP(C11,[1]Feuil1!$A$1:$C$20,3,FALSE))</f>
        <v>3.9999999999999998E-6</v>
      </c>
      <c r="G11" s="2">
        <f t="shared" si="0"/>
        <v>0</v>
      </c>
    </row>
    <row r="12" spans="1:9" x14ac:dyDescent="0.2">
      <c r="F12" s="2">
        <f>IF(ISNA(VLOOKUP(C12,[1]Feuil1!$A$1:$C$20,3,FALSE)),E12,E12/VLOOKUP(C12,[1]Feuil1!$A$1:$C$20,3,FALSE))</f>
        <v>0</v>
      </c>
      <c r="G12" s="2">
        <f t="shared" si="0"/>
        <v>0</v>
      </c>
    </row>
    <row r="13" spans="1:9" x14ac:dyDescent="0.2">
      <c r="A13" t="s">
        <v>28</v>
      </c>
      <c r="B13">
        <v>66222</v>
      </c>
      <c r="C13" t="s">
        <v>10</v>
      </c>
      <c r="D13" t="s">
        <v>34</v>
      </c>
      <c r="E13">
        <v>2.281E-3</v>
      </c>
      <c r="F13" s="2">
        <f>IF(ISNA(VLOOKUP(C13,[1]Feuil1!$A$1:$C$20,3,FALSE)),E13,E13/VLOOKUP(C13,[1]Feuil1!$A$1:$C$20,3,FALSE))</f>
        <v>2.281E-3</v>
      </c>
      <c r="G13" s="2">
        <f t="shared" si="0"/>
        <v>0</v>
      </c>
    </row>
    <row r="14" spans="1:9" x14ac:dyDescent="0.2">
      <c r="F14" s="2">
        <f>IF(ISNA(VLOOKUP(C14,[1]Feuil1!$A$1:$C$20,3,FALSE)),E14,E14/VLOOKUP(C14,[1]Feuil1!$A$1:$C$20,3,FALSE))</f>
        <v>0</v>
      </c>
      <c r="G14" s="2">
        <f t="shared" si="0"/>
        <v>0</v>
      </c>
    </row>
    <row r="15" spans="1:9" x14ac:dyDescent="0.2">
      <c r="A15" t="s">
        <v>28</v>
      </c>
      <c r="B15">
        <v>66222</v>
      </c>
      <c r="C15" t="s">
        <v>11</v>
      </c>
      <c r="D15" t="s">
        <v>35</v>
      </c>
      <c r="E15">
        <v>1.7699999999999999E-4</v>
      </c>
      <c r="F15" s="2">
        <f>IF(ISNA(VLOOKUP(C15,[1]Feuil1!$A$1:$C$20,3,FALSE)),E15,E15/VLOOKUP(C15,[1]Feuil1!$A$1:$C$20,3,FALSE))</f>
        <v>1.7699999999999999E-4</v>
      </c>
      <c r="G15" s="2">
        <f t="shared" si="0"/>
        <v>0</v>
      </c>
    </row>
    <row r="16" spans="1:9" x14ac:dyDescent="0.2">
      <c r="F16" s="2">
        <f>IF(ISNA(VLOOKUP(C16,[1]Feuil1!$A$1:$C$20,3,FALSE)),E16,E16/VLOOKUP(C16,[1]Feuil1!$A$1:$C$20,3,FALSE))</f>
        <v>0</v>
      </c>
      <c r="G16" s="2">
        <f t="shared" si="0"/>
        <v>0</v>
      </c>
    </row>
    <row r="17" spans="1:7" x14ac:dyDescent="0.2">
      <c r="A17" t="s">
        <v>28</v>
      </c>
      <c r="B17">
        <v>66222</v>
      </c>
      <c r="C17" t="s">
        <v>12</v>
      </c>
      <c r="D17" t="s">
        <v>36</v>
      </c>
      <c r="E17">
        <v>7.6000000000000004E-5</v>
      </c>
      <c r="F17" s="2">
        <f>IF(ISNA(VLOOKUP(C17,[1]Feuil1!$A$1:$C$20,3,FALSE)),E17,E17/VLOOKUP(C17,[1]Feuil1!$A$1:$C$20,3,FALSE))</f>
        <v>7.6000000000000004E-5</v>
      </c>
      <c r="G17" s="2">
        <f t="shared" si="0"/>
        <v>0</v>
      </c>
    </row>
    <row r="18" spans="1:7" x14ac:dyDescent="0.2">
      <c r="F18" s="2">
        <f>IF(ISNA(VLOOKUP(C18,[1]Feuil1!$A$1:$C$20,3,FALSE)),E18,E18/VLOOKUP(C18,[1]Feuil1!$A$1:$C$20,3,FALSE))</f>
        <v>0</v>
      </c>
      <c r="G18" s="2">
        <f t="shared" si="0"/>
        <v>0</v>
      </c>
    </row>
    <row r="19" spans="1:7" x14ac:dyDescent="0.2">
      <c r="A19" t="s">
        <v>28</v>
      </c>
      <c r="B19">
        <v>66222</v>
      </c>
      <c r="C19" t="s">
        <v>13</v>
      </c>
      <c r="D19" t="s">
        <v>37</v>
      </c>
      <c r="E19">
        <v>3.9999999999999998E-6</v>
      </c>
      <c r="F19" s="2">
        <f>IF(ISNA(VLOOKUP(C19,[1]Feuil1!$A$1:$C$20,3,FALSE)),E19,E19/VLOOKUP(C19,[1]Feuil1!$A$1:$C$20,3,FALSE))</f>
        <v>3.9999999999999998E-6</v>
      </c>
      <c r="G19" s="2">
        <f t="shared" si="0"/>
        <v>0</v>
      </c>
    </row>
    <row r="20" spans="1:7" x14ac:dyDescent="0.2">
      <c r="F20" s="2">
        <f>IF(ISNA(VLOOKUP(C20,[1]Feuil1!$A$1:$C$20,3,FALSE)),E20,E20/VLOOKUP(C20,[1]Feuil1!$A$1:$C$20,3,FALSE))</f>
        <v>0</v>
      </c>
      <c r="G20" s="2">
        <f t="shared" si="0"/>
        <v>0</v>
      </c>
    </row>
    <row r="21" spans="1:7" x14ac:dyDescent="0.2">
      <c r="A21" t="s">
        <v>28</v>
      </c>
      <c r="B21">
        <v>66222</v>
      </c>
      <c r="C21" t="s">
        <v>14</v>
      </c>
      <c r="D21" t="s">
        <v>38</v>
      </c>
      <c r="E21">
        <v>1.0449999999999999E-3</v>
      </c>
      <c r="F21" s="2">
        <f>IF(ISNA(VLOOKUP(C21,[1]Feuil1!$A$1:$C$20,3,FALSE)),E21,E21/VLOOKUP(C21,[1]Feuil1!$A$1:$C$20,3,FALSE))</f>
        <v>1.0449999999999999E-3</v>
      </c>
      <c r="G21" s="2">
        <f t="shared" si="0"/>
        <v>0</v>
      </c>
    </row>
    <row r="22" spans="1:7" x14ac:dyDescent="0.2">
      <c r="F22" s="2">
        <f>IF(ISNA(VLOOKUP(C22,[1]Feuil1!$A$1:$C$20,3,FALSE)),E22,E22/VLOOKUP(C22,[1]Feuil1!$A$1:$C$20,3,FALSE))</f>
        <v>0</v>
      </c>
      <c r="G22" s="2">
        <f t="shared" si="0"/>
        <v>0</v>
      </c>
    </row>
    <row r="23" spans="1:7" x14ac:dyDescent="0.2">
      <c r="A23" t="s">
        <v>28</v>
      </c>
      <c r="B23">
        <v>66222</v>
      </c>
      <c r="C23" t="s">
        <v>15</v>
      </c>
      <c r="D23" t="s">
        <v>39</v>
      </c>
      <c r="E23">
        <v>4.1E-5</v>
      </c>
      <c r="F23" s="2">
        <f>IF(ISNA(VLOOKUP(C23,[1]Feuil1!$A$1:$C$20,3,FALSE)),E23,E23/VLOOKUP(C23,[1]Feuil1!$A$1:$C$20,3,FALSE))</f>
        <v>4.1E-5</v>
      </c>
      <c r="G23" s="2">
        <f t="shared" si="0"/>
        <v>0</v>
      </c>
    </row>
    <row r="24" spans="1:7" x14ac:dyDescent="0.2">
      <c r="F24" s="2">
        <f>IF(ISNA(VLOOKUP(C24,[1]Feuil1!$A$1:$C$20,3,FALSE)),E24,E24/VLOOKUP(C24,[1]Feuil1!$A$1:$C$20,3,FALSE))</f>
        <v>0</v>
      </c>
      <c r="G24" s="2">
        <f t="shared" si="0"/>
        <v>0</v>
      </c>
    </row>
    <row r="25" spans="1:7" x14ac:dyDescent="0.2">
      <c r="A25" t="s">
        <v>28</v>
      </c>
      <c r="B25">
        <v>66222</v>
      </c>
      <c r="C25" t="s">
        <v>16</v>
      </c>
      <c r="D25" t="s">
        <v>40</v>
      </c>
      <c r="E25">
        <v>1.0070000000000001E-3</v>
      </c>
      <c r="F25" s="2">
        <f>IF(ISNA(VLOOKUP(C25,[1]Feuil1!$A$1:$C$20,3,FALSE)),E25,E25/VLOOKUP(C25,[1]Feuil1!$A$1:$C$20,3,FALSE))</f>
        <v>2.0140000000000002E-2</v>
      </c>
      <c r="G25" s="2">
        <f t="shared" si="0"/>
        <v>1.9133000000000001E-2</v>
      </c>
    </row>
    <row r="26" spans="1:7" x14ac:dyDescent="0.2">
      <c r="F26" s="2">
        <f>IF(ISNA(VLOOKUP(C26,[1]Feuil1!$A$1:$C$20,3,FALSE)),E26,E26/VLOOKUP(C26,[1]Feuil1!$A$1:$C$20,3,FALSE))</f>
        <v>0</v>
      </c>
      <c r="G26" s="2">
        <f t="shared" si="0"/>
        <v>0</v>
      </c>
    </row>
    <row r="27" spans="1:7" x14ac:dyDescent="0.2">
      <c r="A27" t="s">
        <v>28</v>
      </c>
      <c r="B27">
        <v>66222</v>
      </c>
      <c r="C27" t="s">
        <v>17</v>
      </c>
      <c r="D27" t="s">
        <v>41</v>
      </c>
      <c r="E27">
        <v>2.7099999999999997E-4</v>
      </c>
      <c r="F27" s="2">
        <f>IF(ISNA(VLOOKUP(C27,[1]Feuil1!$A$1:$C$20,3,FALSE)),E27,E27/VLOOKUP(C27,[1]Feuil1!$A$1:$C$20,3,FALSE))</f>
        <v>2.7099999999999997E-4</v>
      </c>
      <c r="G27" s="2">
        <f t="shared" si="0"/>
        <v>0</v>
      </c>
    </row>
    <row r="28" spans="1:7" x14ac:dyDescent="0.2">
      <c r="F28" s="2">
        <f>IF(ISNA(VLOOKUP(C28,[1]Feuil1!$A$1:$C$20,3,FALSE)),E28,E28/VLOOKUP(C28,[1]Feuil1!$A$1:$C$20,3,FALSE))</f>
        <v>0</v>
      </c>
      <c r="G28" s="2">
        <f t="shared" si="0"/>
        <v>0</v>
      </c>
    </row>
    <row r="29" spans="1:7" x14ac:dyDescent="0.2">
      <c r="A29" t="s">
        <v>28</v>
      </c>
      <c r="B29">
        <v>66222</v>
      </c>
      <c r="C29" t="s">
        <v>18</v>
      </c>
      <c r="D29" t="s">
        <v>42</v>
      </c>
      <c r="E29">
        <v>6.7000000000000002E-5</v>
      </c>
      <c r="F29" s="2">
        <f>IF(ISNA(VLOOKUP(C29,[1]Feuil1!$A$1:$C$20,3,FALSE)),E29,E29/VLOOKUP(C29,[1]Feuil1!$A$1:$C$20,3,FALSE))</f>
        <v>6.7000000000000002E-5</v>
      </c>
      <c r="G29" s="2">
        <f t="shared" si="0"/>
        <v>0</v>
      </c>
    </row>
    <row r="30" spans="1:7" x14ac:dyDescent="0.2">
      <c r="F30" s="2">
        <f>IF(ISNA(VLOOKUP(C30,[1]Feuil1!$A$1:$C$20,3,FALSE)),E30,E30/VLOOKUP(C30,[1]Feuil1!$A$1:$C$20,3,FALSE))</f>
        <v>0</v>
      </c>
      <c r="G30" s="2">
        <f t="shared" si="0"/>
        <v>0</v>
      </c>
    </row>
    <row r="31" spans="1:7" x14ac:dyDescent="0.2">
      <c r="A31" t="s">
        <v>28</v>
      </c>
      <c r="B31">
        <v>66222</v>
      </c>
      <c r="C31" t="s">
        <v>19</v>
      </c>
      <c r="D31" t="s">
        <v>43</v>
      </c>
      <c r="E31">
        <v>3.405E-3</v>
      </c>
      <c r="F31" s="2">
        <f>IF(ISNA(VLOOKUP(C31,[1]Feuil1!$A$1:$C$20,3,FALSE)),E31,E31/VLOOKUP(C31,[1]Feuil1!$A$1:$C$20,3,FALSE))</f>
        <v>3.405E-3</v>
      </c>
      <c r="G31" s="2">
        <f t="shared" si="0"/>
        <v>0</v>
      </c>
    </row>
    <row r="32" spans="1:7" x14ac:dyDescent="0.2">
      <c r="F32" s="2">
        <f>IF(ISNA(VLOOKUP(C32,[1]Feuil1!$A$1:$C$20,3,FALSE)),E32,E32/VLOOKUP(C32,[1]Feuil1!$A$1:$C$20,3,FALSE))</f>
        <v>0</v>
      </c>
      <c r="G32" s="2">
        <f t="shared" si="0"/>
        <v>0</v>
      </c>
    </row>
    <row r="33" spans="1:7" x14ac:dyDescent="0.2">
      <c r="A33" t="s">
        <v>28</v>
      </c>
      <c r="B33">
        <v>66222</v>
      </c>
      <c r="C33" t="s">
        <v>20</v>
      </c>
      <c r="D33" t="s">
        <v>44</v>
      </c>
      <c r="E33">
        <v>6.2000000000000003E-5</v>
      </c>
      <c r="F33" s="2">
        <f>IF(ISNA(VLOOKUP(C33,[1]Feuil1!$A$1:$C$20,3,FALSE)),E33,E33/VLOOKUP(C33,[1]Feuil1!$A$1:$C$20,3,FALSE))</f>
        <v>6.2000000000000003E-5</v>
      </c>
      <c r="G33" s="2">
        <f t="shared" si="0"/>
        <v>0</v>
      </c>
    </row>
    <row r="34" spans="1:7" x14ac:dyDescent="0.2">
      <c r="F34" s="2">
        <f>IF(ISNA(VLOOKUP(C34,[1]Feuil1!$A$1:$C$20,3,FALSE)),E34,E34/VLOOKUP(C34,[1]Feuil1!$A$1:$C$20,3,FALSE))</f>
        <v>0</v>
      </c>
      <c r="G34" s="2">
        <f t="shared" si="0"/>
        <v>0</v>
      </c>
    </row>
    <row r="35" spans="1:7" x14ac:dyDescent="0.2">
      <c r="A35" t="s">
        <v>28</v>
      </c>
      <c r="B35">
        <v>66222</v>
      </c>
      <c r="C35" t="s">
        <v>21</v>
      </c>
      <c r="D35" t="s">
        <v>45</v>
      </c>
      <c r="E35">
        <v>3.4E-5</v>
      </c>
      <c r="F35" s="2">
        <f>IF(ISNA(VLOOKUP(C35,[1]Feuil1!$A$1:$C$20,3,FALSE)),E35,E35/VLOOKUP(C35,[1]Feuil1!$A$1:$C$20,3,FALSE))</f>
        <v>3.4E-5</v>
      </c>
      <c r="G35" s="2">
        <f t="shared" si="0"/>
        <v>0</v>
      </c>
    </row>
    <row r="36" spans="1:7" x14ac:dyDescent="0.2">
      <c r="F36" s="2">
        <f>IF(ISNA(VLOOKUP(C36,[1]Feuil1!$A$1:$C$20,3,FALSE)),E36,E36/VLOOKUP(C36,[1]Feuil1!$A$1:$C$20,3,FALSE))</f>
        <v>0</v>
      </c>
      <c r="G36" s="2">
        <f t="shared" si="0"/>
        <v>0</v>
      </c>
    </row>
    <row r="37" spans="1:7" x14ac:dyDescent="0.2">
      <c r="A37" t="s">
        <v>28</v>
      </c>
      <c r="B37">
        <v>66222</v>
      </c>
      <c r="C37" t="s">
        <v>22</v>
      </c>
      <c r="D37" t="s">
        <v>46</v>
      </c>
      <c r="E37">
        <v>4.6779999999999999E-3</v>
      </c>
      <c r="F37" s="2">
        <f>IF(ISNA(VLOOKUP(C37,[1]Feuil1!$A$1:$C$20,3,FALSE)),E37,E37/VLOOKUP(C37,[1]Feuil1!$A$1:$C$20,3,FALSE))</f>
        <v>0.15593333333333334</v>
      </c>
      <c r="G37" s="2">
        <f t="shared" si="0"/>
        <v>0.15125533333333335</v>
      </c>
    </row>
    <row r="38" spans="1:7" x14ac:dyDescent="0.2">
      <c r="F38" s="2">
        <f>IF(ISNA(VLOOKUP(C38,[1]Feuil1!$A$1:$C$20,3,FALSE)),E38,E38/VLOOKUP(C38,[1]Feuil1!$A$1:$C$20,3,FALSE))</f>
        <v>0</v>
      </c>
      <c r="G38" s="2">
        <f t="shared" si="0"/>
        <v>0</v>
      </c>
    </row>
    <row r="39" spans="1:7" x14ac:dyDescent="0.2">
      <c r="A39" t="s">
        <v>28</v>
      </c>
      <c r="B39">
        <v>66222</v>
      </c>
      <c r="C39" s="1">
        <v>1110651</v>
      </c>
      <c r="D39" t="s">
        <v>47</v>
      </c>
      <c r="E39">
        <v>5.6860000000000001E-3</v>
      </c>
      <c r="F39" s="2">
        <f>IF(ISNA(VLOOKUP(C39,[1]Feuil1!$A$1:$C$20,3,FALSE)),E39,E39/VLOOKUP(C39,[1]Feuil1!$A$1:$C$20,3,FALSE))</f>
        <v>3.7906666666666672E-2</v>
      </c>
      <c r="G39" s="2">
        <f t="shared" si="0"/>
        <v>3.2220666666666675E-2</v>
      </c>
    </row>
    <row r="40" spans="1:7" x14ac:dyDescent="0.2">
      <c r="F40" s="2">
        <f>IF(ISNA(VLOOKUP(C40,[1]Feuil1!$A$1:$C$20,3,FALSE)),E40,E40/VLOOKUP(C40,[1]Feuil1!$A$1:$C$20,3,FALSE))</f>
        <v>0</v>
      </c>
      <c r="G40" s="2">
        <f t="shared" si="0"/>
        <v>0</v>
      </c>
    </row>
    <row r="41" spans="1:7" x14ac:dyDescent="0.2">
      <c r="A41" t="s">
        <v>28</v>
      </c>
      <c r="B41">
        <v>66222</v>
      </c>
      <c r="C41" t="s">
        <v>23</v>
      </c>
      <c r="D41" t="s">
        <v>48</v>
      </c>
      <c r="E41">
        <v>4.0700000000000003E-4</v>
      </c>
      <c r="F41" s="2">
        <f>IF(ISNA(VLOOKUP(C41,[1]Feuil1!$A$1:$C$20,3,FALSE)),E41,E41/VLOOKUP(C41,[1]Feuil1!$A$1:$C$20,3,FALSE))</f>
        <v>1.6280000000000001E-3</v>
      </c>
      <c r="G41" s="2">
        <f t="shared" si="0"/>
        <v>1.2210000000000001E-3</v>
      </c>
    </row>
    <row r="42" spans="1:7" x14ac:dyDescent="0.2">
      <c r="F42" s="2">
        <f>IF(ISNA(VLOOKUP(C42,[1]Feuil1!$A$1:$C$20,3,FALSE)),E42,E42/VLOOKUP(C42,[1]Feuil1!$A$1:$C$20,3,FALSE))</f>
        <v>0</v>
      </c>
      <c r="G42" s="2">
        <f t="shared" si="0"/>
        <v>0</v>
      </c>
    </row>
    <row r="43" spans="1:7" x14ac:dyDescent="0.2">
      <c r="A43" t="s">
        <v>28</v>
      </c>
      <c r="B43">
        <v>66222</v>
      </c>
      <c r="C43" t="s">
        <v>24</v>
      </c>
      <c r="D43" t="s">
        <v>49</v>
      </c>
      <c r="E43">
        <v>6.1559000000000003E-2</v>
      </c>
      <c r="F43" s="2">
        <f>IF(ISNA(VLOOKUP(C43,[1]Feuil1!$A$1:$C$20,3,FALSE)),E43,E43/VLOOKUP(C43,[1]Feuil1!$A$1:$C$20,3,FALSE))</f>
        <v>6.1559000000000003E-2</v>
      </c>
      <c r="G43" s="2">
        <f t="shared" si="0"/>
        <v>0</v>
      </c>
    </row>
    <row r="44" spans="1:7" x14ac:dyDescent="0.2">
      <c r="F44" s="2">
        <f>IF(ISNA(VLOOKUP(C44,[1]Feuil1!$A$1:$C$20,3,FALSE)),E44,E44/VLOOKUP(C44,[1]Feuil1!$A$1:$C$20,3,FALSE))</f>
        <v>0</v>
      </c>
      <c r="G44" s="2">
        <f t="shared" si="0"/>
        <v>0</v>
      </c>
    </row>
    <row r="45" spans="1:7" x14ac:dyDescent="0.2">
      <c r="A45" t="s">
        <v>28</v>
      </c>
      <c r="B45">
        <v>66222</v>
      </c>
      <c r="C45" t="s">
        <v>25</v>
      </c>
      <c r="D45" t="s">
        <v>50</v>
      </c>
      <c r="E45">
        <v>2.9520000000000002E-3</v>
      </c>
      <c r="F45" s="2">
        <f>IF(ISNA(VLOOKUP(C45,[1]Feuil1!$A$1:$C$20,3,FALSE)),E45,E45/VLOOKUP(C45,[1]Feuil1!$A$1:$C$20,3,FALSE))</f>
        <v>2.9520000000000002E-3</v>
      </c>
      <c r="G45" s="2">
        <f t="shared" si="0"/>
        <v>0</v>
      </c>
    </row>
    <row r="46" spans="1:7" x14ac:dyDescent="0.2">
      <c r="F46" s="2">
        <f>IF(ISNA(VLOOKUP(C46,[1]Feuil1!$A$1:$C$20,3,FALSE)),E46,E46/VLOOKUP(C46,[1]Feuil1!$A$1:$C$20,3,FALSE))</f>
        <v>0</v>
      </c>
      <c r="G46" s="2">
        <f t="shared" si="0"/>
        <v>0</v>
      </c>
    </row>
    <row r="47" spans="1:7" x14ac:dyDescent="0.2">
      <c r="A47" t="s">
        <v>28</v>
      </c>
      <c r="B47">
        <v>66222</v>
      </c>
      <c r="C47" t="s">
        <v>26</v>
      </c>
      <c r="D47" t="s">
        <v>51</v>
      </c>
      <c r="E47">
        <v>8.0809999999999996E-3</v>
      </c>
      <c r="F47" s="2">
        <f>IF(ISNA(VLOOKUP(C47,[1]Feuil1!$A$1:$C$20,3,FALSE)),E47,E47/VLOOKUP(C47,[1]Feuil1!$A$1:$C$20,3,FALSE))</f>
        <v>2.6936666666666668E-2</v>
      </c>
      <c r="G47" s="2">
        <f t="shared" si="0"/>
        <v>1.8855666666666666E-2</v>
      </c>
    </row>
    <row r="48" spans="1:7" x14ac:dyDescent="0.2">
      <c r="F48" s="2">
        <f>IF(ISNA(VLOOKUP(C48,[1]Feuil1!$A$1:$C$20,3,FALSE)),E48,E48/VLOOKUP(C48,[1]Feuil1!$A$1:$C$20,3,FALSE))</f>
        <v>0</v>
      </c>
      <c r="G48" s="2">
        <f t="shared" si="0"/>
        <v>0</v>
      </c>
    </row>
    <row r="49" spans="1:7" x14ac:dyDescent="0.2">
      <c r="A49" t="s">
        <v>28</v>
      </c>
      <c r="B49">
        <v>66222</v>
      </c>
      <c r="C49" t="s">
        <v>27</v>
      </c>
      <c r="D49" t="s">
        <v>52</v>
      </c>
      <c r="E49">
        <v>0.907725</v>
      </c>
      <c r="F49" s="2">
        <f>IF(ISNA(VLOOKUP(C49,[1]Feuil1!$A$1:$C$20,3,FALSE)),E49,E49/VLOOKUP(C49,[1]Feuil1!$A$1:$C$20,3,FALSE))</f>
        <v>0.907725</v>
      </c>
      <c r="G49" s="2">
        <f t="shared" si="0"/>
        <v>0</v>
      </c>
    </row>
    <row r="50" spans="1:7" x14ac:dyDescent="0.2">
      <c r="F50" s="2">
        <f>IF(ISNA(VLOOKUP(C50,[1]Feuil1!$A$1:$C$20,3,FALSE)),E50,E50/VLOOKUP(C50,[1]Feuil1!$A$1:$C$20,3,FALSE))</f>
        <v>0</v>
      </c>
      <c r="G50" s="2">
        <f t="shared" si="0"/>
        <v>0</v>
      </c>
    </row>
    <row r="51" spans="1:7" x14ac:dyDescent="0.2">
      <c r="F51" s="2">
        <f>IF(ISNA(VLOOKUP(C51,[1]Feuil1!$A$1:$C$20,3,FALSE)),E51,E51/VLOOKUP(C51,[1]Feuil1!$A$1:$C$20,3,FALSE))</f>
        <v>0</v>
      </c>
      <c r="G51" s="2">
        <f t="shared" si="0"/>
        <v>0</v>
      </c>
    </row>
    <row r="52" spans="1:7" x14ac:dyDescent="0.2">
      <c r="F52" s="2">
        <f>IF(ISNA(VLOOKUP(C52,[1]Feuil1!$A$1:$C$20,3,FALSE)),E52,E52/VLOOKUP(C52,[1]Feuil1!$A$1:$C$20,3,FALSE))</f>
        <v>0</v>
      </c>
      <c r="G52" s="2">
        <f t="shared" si="0"/>
        <v>0</v>
      </c>
    </row>
    <row r="53" spans="1:7" x14ac:dyDescent="0.2">
      <c r="F53" s="2">
        <f>IF(ISNA(VLOOKUP(C53,[1]Feuil1!$A$1:$C$20,3,FALSE)),E53,E53/VLOOKUP(C53,[1]Feuil1!$A$1:$C$20,3,FALSE))</f>
        <v>0</v>
      </c>
      <c r="G53" s="2">
        <f t="shared" si="0"/>
        <v>0</v>
      </c>
    </row>
    <row r="54" spans="1:7" x14ac:dyDescent="0.2">
      <c r="F54" s="2">
        <f>IF(ISNA(VLOOKUP(C54,[1]Feuil1!$A$1:$C$20,3,FALSE)),E54,E54/VLOOKUP(C54,[1]Feuil1!$A$1:$C$20,3,FALSE))</f>
        <v>0</v>
      </c>
      <c r="G54" s="2">
        <f t="shared" si="0"/>
        <v>0</v>
      </c>
    </row>
    <row r="55" spans="1:7" x14ac:dyDescent="0.2">
      <c r="F55" s="2">
        <f>IF(ISNA(VLOOKUP(C55,[1]Feuil1!$A$1:$C$20,3,FALSE)),E55,E55/VLOOKUP(C55,[1]Feuil1!$A$1:$C$20,3,FALSE))</f>
        <v>0</v>
      </c>
      <c r="G55" s="2">
        <f t="shared" si="0"/>
        <v>0</v>
      </c>
    </row>
    <row r="56" spans="1:7" x14ac:dyDescent="0.2">
      <c r="F56" s="2">
        <f>IF(ISNA(VLOOKUP(C56,[1]Feuil1!$A$1:$C$20,3,FALSE)),E56,E56/VLOOKUP(C56,[1]Feuil1!$A$1:$C$20,3,FALSE))</f>
        <v>0</v>
      </c>
      <c r="G56" s="2">
        <f t="shared" si="0"/>
        <v>0</v>
      </c>
    </row>
    <row r="57" spans="1:7" x14ac:dyDescent="0.2">
      <c r="F57" s="2">
        <f>IF(ISNA(VLOOKUP(C57,[1]Feuil1!$A$1:$C$20,3,FALSE)),E57,E57/VLOOKUP(C57,[1]Feuil1!$A$1:$C$20,3,FALSE))</f>
        <v>0</v>
      </c>
      <c r="G57" s="2">
        <f t="shared" si="0"/>
        <v>0</v>
      </c>
    </row>
    <row r="58" spans="1:7" x14ac:dyDescent="0.2">
      <c r="F58" s="2">
        <f>IF(ISNA(VLOOKUP(C58,[1]Feuil1!$A$1:$C$20,3,FALSE)),E58,E58/VLOOKUP(C58,[1]Feuil1!$A$1:$C$20,3,FALSE))</f>
        <v>0</v>
      </c>
      <c r="G58" s="2">
        <f t="shared" si="0"/>
        <v>0</v>
      </c>
    </row>
    <row r="59" spans="1:7" x14ac:dyDescent="0.2">
      <c r="F59" s="2">
        <f>IF(ISNA(VLOOKUP(C59,[1]Feuil1!$A$1:$C$20,3,FALSE)),E59,E59/VLOOKUP(C59,[1]Feuil1!$A$1:$C$20,3,FALSE))</f>
        <v>0</v>
      </c>
      <c r="G59" s="2">
        <f t="shared" si="0"/>
        <v>0</v>
      </c>
    </row>
    <row r="60" spans="1:7" x14ac:dyDescent="0.2">
      <c r="F60" s="2">
        <f>IF(ISNA(VLOOKUP(C60,[1]Feuil1!$A$1:$C$20,3,FALSE)),E60,E60/VLOOKUP(C60,[1]Feuil1!$A$1:$C$20,3,FALSE))</f>
        <v>0</v>
      </c>
      <c r="G60" s="2">
        <f t="shared" si="0"/>
        <v>0</v>
      </c>
    </row>
    <row r="61" spans="1:7" x14ac:dyDescent="0.2">
      <c r="F61" s="2">
        <f>IF(ISNA(VLOOKUP(C61,[1]Feuil1!$A$1:$C$20,3,FALSE)),E61,E61/VLOOKUP(C61,[1]Feuil1!$A$1:$C$20,3,FALSE))</f>
        <v>0</v>
      </c>
      <c r="G61" s="2">
        <f t="shared" si="0"/>
        <v>0</v>
      </c>
    </row>
    <row r="62" spans="1:7" x14ac:dyDescent="0.2">
      <c r="F62" s="2">
        <f>IF(ISNA(VLOOKUP(C62,[1]Feuil1!$A$1:$C$20,3,FALSE)),E62,E62/VLOOKUP(C62,[1]Feuil1!$A$1:$C$20,3,FALSE))</f>
        <v>0</v>
      </c>
      <c r="G62" s="2">
        <f t="shared" si="0"/>
        <v>0</v>
      </c>
    </row>
    <row r="63" spans="1:7" x14ac:dyDescent="0.2">
      <c r="F63" s="2">
        <f>IF(ISNA(VLOOKUP(C63,[1]Feuil1!$A$1:$C$20,3,FALSE)),E63,E63/VLOOKUP(C63,[1]Feuil1!$A$1:$C$20,3,FALSE))</f>
        <v>0</v>
      </c>
      <c r="G63" s="2">
        <f t="shared" si="0"/>
        <v>0</v>
      </c>
    </row>
    <row r="64" spans="1:7" x14ac:dyDescent="0.2">
      <c r="F64" s="2">
        <f>IF(ISNA(VLOOKUP(C64,[1]Feuil1!$A$1:$C$20,3,FALSE)),E64,E64/VLOOKUP(C64,[1]Feuil1!$A$1:$C$20,3,FALSE))</f>
        <v>0</v>
      </c>
      <c r="G64" s="2">
        <f t="shared" si="0"/>
        <v>0</v>
      </c>
    </row>
    <row r="65" spans="6:7" x14ac:dyDescent="0.2">
      <c r="F65" s="2">
        <f>IF(ISNA(VLOOKUP(C65,[1]Feuil1!$A$1:$C$20,3,FALSE)),E65,E65/VLOOKUP(C65,[1]Feuil1!$A$1:$C$20,3,FALSE))</f>
        <v>0</v>
      </c>
      <c r="G65" s="2">
        <f t="shared" si="0"/>
        <v>0</v>
      </c>
    </row>
    <row r="66" spans="6:7" x14ac:dyDescent="0.2">
      <c r="F66" s="2">
        <f>IF(ISNA(VLOOKUP(C66,[1]Feuil1!$A$1:$C$20,3,FALSE)),E66,E66/VLOOKUP(C66,[1]Feuil1!$A$1:$C$20,3,FALSE))</f>
        <v>0</v>
      </c>
      <c r="G66" s="2">
        <f t="shared" si="0"/>
        <v>0</v>
      </c>
    </row>
    <row r="67" spans="6:7" x14ac:dyDescent="0.2">
      <c r="F67" s="2">
        <f>IF(ISNA(VLOOKUP(C67,[1]Feuil1!$A$1:$C$20,3,FALSE)),E67,E67/VLOOKUP(C67,[1]Feuil1!$A$1:$C$20,3,FALSE))</f>
        <v>0</v>
      </c>
      <c r="G67" s="2">
        <f t="shared" si="0"/>
        <v>0</v>
      </c>
    </row>
    <row r="68" spans="6:7" x14ac:dyDescent="0.2">
      <c r="F68" s="2">
        <f>IF(ISNA(VLOOKUP(C68,[1]Feuil1!$A$1:$C$20,3,FALSE)),E68,E68/VLOOKUP(C68,[1]Feuil1!$A$1:$C$20,3,FALSE))</f>
        <v>0</v>
      </c>
      <c r="G68" s="2">
        <f t="shared" ref="G68:G83" si="1">F68-E68</f>
        <v>0</v>
      </c>
    </row>
    <row r="69" spans="6:7" x14ac:dyDescent="0.2">
      <c r="F69" s="2">
        <f>IF(ISNA(VLOOKUP(C69,[1]Feuil1!$A$1:$C$20,3,FALSE)),E69,E69/VLOOKUP(C69,[1]Feuil1!$A$1:$C$20,3,FALSE))</f>
        <v>0</v>
      </c>
      <c r="G69" s="2">
        <f t="shared" si="1"/>
        <v>0</v>
      </c>
    </row>
    <row r="70" spans="6:7" x14ac:dyDescent="0.2">
      <c r="F70" s="2">
        <f>IF(ISNA(VLOOKUP(C70,[1]Feuil1!$A$1:$C$20,3,FALSE)),E70,E70/VLOOKUP(C70,[1]Feuil1!$A$1:$C$20,3,FALSE))</f>
        <v>0</v>
      </c>
      <c r="G70" s="2">
        <f t="shared" si="1"/>
        <v>0</v>
      </c>
    </row>
    <row r="71" spans="6:7" x14ac:dyDescent="0.2">
      <c r="F71" s="2">
        <f>IF(ISNA(VLOOKUP(C71,[1]Feuil1!$A$1:$C$20,3,FALSE)),E71,E71/VLOOKUP(C71,[1]Feuil1!$A$1:$C$20,3,FALSE))</f>
        <v>0</v>
      </c>
      <c r="G71" s="2">
        <f t="shared" si="1"/>
        <v>0</v>
      </c>
    </row>
    <row r="72" spans="6:7" x14ac:dyDescent="0.2">
      <c r="F72" s="2">
        <f>IF(ISNA(VLOOKUP(C72,[1]Feuil1!$A$1:$C$20,3,FALSE)),E72,E72/VLOOKUP(C72,[1]Feuil1!$A$1:$C$20,3,FALSE))</f>
        <v>0</v>
      </c>
      <c r="G72" s="2">
        <f t="shared" si="1"/>
        <v>0</v>
      </c>
    </row>
    <row r="73" spans="6:7" x14ac:dyDescent="0.2">
      <c r="F73" s="2">
        <f>IF(ISNA(VLOOKUP(C73,[1]Feuil1!$A$1:$C$20,3,FALSE)),E73,E73/VLOOKUP(C73,[1]Feuil1!$A$1:$C$20,3,FALSE))</f>
        <v>0</v>
      </c>
      <c r="G73" s="2">
        <f t="shared" si="1"/>
        <v>0</v>
      </c>
    </row>
    <row r="74" spans="6:7" x14ac:dyDescent="0.2">
      <c r="F74" s="2">
        <f>IF(ISNA(VLOOKUP(C74,[1]Feuil1!$A$1:$C$20,3,FALSE)),E74,E74/VLOOKUP(C74,[1]Feuil1!$A$1:$C$20,3,FALSE))</f>
        <v>0</v>
      </c>
      <c r="G74" s="2">
        <f t="shared" si="1"/>
        <v>0</v>
      </c>
    </row>
    <row r="75" spans="6:7" x14ac:dyDescent="0.2">
      <c r="F75" s="2">
        <f>IF(ISNA(VLOOKUP(C75,[1]Feuil1!$A$1:$C$20,3,FALSE)),E75,E75/VLOOKUP(C75,[1]Feuil1!$A$1:$C$20,3,FALSE))</f>
        <v>0</v>
      </c>
      <c r="G75" s="2">
        <f t="shared" si="1"/>
        <v>0</v>
      </c>
    </row>
    <row r="76" spans="6:7" x14ac:dyDescent="0.2">
      <c r="F76" s="2">
        <f>IF(ISNA(VLOOKUP(C76,[1]Feuil1!$A$1:$C$20,3,FALSE)),E76,E76/VLOOKUP(C76,[1]Feuil1!$A$1:$C$20,3,FALSE))</f>
        <v>0</v>
      </c>
      <c r="G76" s="2">
        <f t="shared" si="1"/>
        <v>0</v>
      </c>
    </row>
    <row r="77" spans="6:7" x14ac:dyDescent="0.2">
      <c r="F77" s="2">
        <f>IF(ISNA(VLOOKUP(C77,[1]Feuil1!$A$1:$C$20,3,FALSE)),E77,E77/VLOOKUP(C77,[1]Feuil1!$A$1:$C$20,3,FALSE))</f>
        <v>0</v>
      </c>
      <c r="G77" s="2">
        <f t="shared" si="1"/>
        <v>0</v>
      </c>
    </row>
    <row r="78" spans="6:7" x14ac:dyDescent="0.2">
      <c r="F78" s="2">
        <f>IF(ISNA(VLOOKUP(C78,[1]Feuil1!$A$1:$C$20,3,FALSE)),E78,E78/VLOOKUP(C78,[1]Feuil1!$A$1:$C$20,3,FALSE))</f>
        <v>0</v>
      </c>
      <c r="G78" s="2">
        <f t="shared" si="1"/>
        <v>0</v>
      </c>
    </row>
    <row r="79" spans="6:7" x14ac:dyDescent="0.2">
      <c r="F79" s="2">
        <f>IF(ISNA(VLOOKUP(C79,[1]Feuil1!$A$1:$C$20,3,FALSE)),E79,E79/VLOOKUP(C79,[1]Feuil1!$A$1:$C$20,3,FALSE))</f>
        <v>0</v>
      </c>
      <c r="G79" s="2">
        <f t="shared" si="1"/>
        <v>0</v>
      </c>
    </row>
    <row r="80" spans="6:7" x14ac:dyDescent="0.2">
      <c r="F80" s="2">
        <f>IF(ISNA(VLOOKUP(C80,[1]Feuil1!$A$1:$C$20,3,FALSE)),E80,E80/VLOOKUP(C80,[1]Feuil1!$A$1:$C$20,3,FALSE))</f>
        <v>0</v>
      </c>
      <c r="G80" s="2">
        <f t="shared" si="1"/>
        <v>0</v>
      </c>
    </row>
    <row r="81" spans="6:7" x14ac:dyDescent="0.2">
      <c r="F81" s="2">
        <f>IF(ISNA(VLOOKUP(C81,[1]Feuil1!$A$1:$C$20,3,FALSE)),E81,E81/VLOOKUP(C81,[1]Feuil1!$A$1:$C$20,3,FALSE))</f>
        <v>0</v>
      </c>
      <c r="G81" s="2">
        <f t="shared" si="1"/>
        <v>0</v>
      </c>
    </row>
    <row r="82" spans="6:7" x14ac:dyDescent="0.2">
      <c r="F82" s="2">
        <f>IF(ISNA(VLOOKUP(C82,[1]Feuil1!$A$1:$C$20,3,FALSE)),E82,E82/VLOOKUP(C82,[1]Feuil1!$A$1:$C$20,3,FALSE))</f>
        <v>0</v>
      </c>
      <c r="G82" s="2">
        <f t="shared" si="1"/>
        <v>0</v>
      </c>
    </row>
    <row r="83" spans="6:7" x14ac:dyDescent="0.2">
      <c r="F83" s="2">
        <f>IF(ISNA(VLOOKUP(C83,[1]Feuil1!$A$1:$C$20,3,FALSE)),E83,E83/VLOOKUP(C83,[1]Feuil1!$A$1:$C$20,3,FALSE))</f>
        <v>0</v>
      </c>
      <c r="G83" s="2">
        <f t="shared" si="1"/>
        <v>0</v>
      </c>
    </row>
    <row r="84" spans="6:7" x14ac:dyDescent="0.2">
      <c r="F84" s="2"/>
      <c r="G84" s="2"/>
    </row>
    <row r="85" spans="6:7" x14ac:dyDescent="0.2">
      <c r="F85" s="2"/>
      <c r="G8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exemple_developpez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Microsoft Office</cp:lastModifiedBy>
  <dcterms:created xsi:type="dcterms:W3CDTF">2018-10-24T08:18:54Z</dcterms:created>
  <dcterms:modified xsi:type="dcterms:W3CDTF">2018-10-24T08:42:52Z</dcterms:modified>
</cp:coreProperties>
</file>