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kambire\Desktop\"/>
    </mc:Choice>
  </mc:AlternateContent>
  <xr:revisionPtr revIDLastSave="0" documentId="8_{8F3F926C-B46D-423E-AD9A-5FF9B2A46DF4}" xr6:coauthVersionLast="47" xr6:coauthVersionMax="47" xr10:uidLastSave="{00000000-0000-0000-0000-000000000000}"/>
  <bookViews>
    <workbookView xWindow="-108" yWindow="-108" windowWidth="23256" windowHeight="12456" xr2:uid="{50E3FADE-4BC5-4F39-9443-25B9F521099D}"/>
  </bookViews>
  <sheets>
    <sheet name="BASE" sheetId="1" r:id="rId1"/>
    <sheet name="Synthese" sheetId="2" r:id="rId2"/>
    <sheet name="Agence" sheetId="3" r:id="rId3"/>
  </sheets>
  <definedNames>
    <definedName name="_xlnm._FilterDatabase" localSheetId="0" hidden="1">BASE!$A$1:$H$225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" i="3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H2" i="1"/>
  <c r="G2" i="1"/>
  <c r="I5" i="2" l="1"/>
  <c r="J5" i="2"/>
  <c r="C3" i="2"/>
  <c r="K3" i="2"/>
  <c r="F4" i="2"/>
  <c r="N4" i="2"/>
  <c r="D3" i="2"/>
  <c r="L3" i="2"/>
  <c r="G4" i="2"/>
  <c r="O4" i="2"/>
  <c r="E3" i="2"/>
  <c r="M3" i="2"/>
  <c r="H4" i="2"/>
  <c r="C5" i="2"/>
  <c r="K5" i="2"/>
  <c r="F6" i="2"/>
  <c r="N6" i="2"/>
  <c r="I7" i="2"/>
  <c r="D8" i="2"/>
  <c r="L8" i="2"/>
  <c r="G9" i="2"/>
  <c r="O9" i="2"/>
  <c r="J10" i="2"/>
  <c r="E11" i="2"/>
  <c r="M11" i="2"/>
  <c r="H12" i="2"/>
  <c r="C13" i="2"/>
  <c r="K13" i="2"/>
  <c r="F14" i="2"/>
  <c r="N14" i="2"/>
  <c r="I15" i="2"/>
  <c r="D16" i="2"/>
  <c r="L16" i="2"/>
  <c r="G17" i="2"/>
  <c r="O17" i="2"/>
  <c r="J18" i="2"/>
  <c r="E19" i="2"/>
  <c r="M19" i="2"/>
  <c r="H20" i="2"/>
  <c r="C21" i="2"/>
  <c r="K21" i="2"/>
  <c r="F22" i="2"/>
  <c r="N22" i="2"/>
  <c r="I23" i="2"/>
  <c r="D24" i="2"/>
  <c r="L24" i="2"/>
  <c r="G25" i="2"/>
  <c r="O25" i="2"/>
  <c r="J26" i="2"/>
  <c r="B24" i="2"/>
  <c r="B16" i="2"/>
  <c r="B8" i="2"/>
  <c r="H6" i="2"/>
  <c r="C7" i="2"/>
  <c r="F8" i="2"/>
  <c r="D10" i="2"/>
  <c r="G11" i="2"/>
  <c r="J12" i="2"/>
  <c r="E13" i="2"/>
  <c r="H14" i="2"/>
  <c r="C15" i="2"/>
  <c r="K15" i="2"/>
  <c r="I17" i="2"/>
  <c r="L18" i="2"/>
  <c r="O19" i="2"/>
  <c r="E21" i="2"/>
  <c r="H22" i="2"/>
  <c r="K23" i="2"/>
  <c r="N24" i="2"/>
  <c r="D26" i="2"/>
  <c r="B22" i="2"/>
  <c r="B6" i="2"/>
  <c r="I14" i="2"/>
  <c r="G16" i="2"/>
  <c r="E18" i="2"/>
  <c r="C20" i="2"/>
  <c r="N21" i="2"/>
  <c r="L23" i="2"/>
  <c r="J25" i="2"/>
  <c r="B21" i="2"/>
  <c r="J13" i="2"/>
  <c r="C16" i="2"/>
  <c r="I18" i="2"/>
  <c r="O20" i="2"/>
  <c r="H23" i="2"/>
  <c r="N25" i="2"/>
  <c r="B9" i="2"/>
  <c r="F3" i="2"/>
  <c r="N3" i="2"/>
  <c r="I4" i="2"/>
  <c r="D5" i="2"/>
  <c r="L5" i="2"/>
  <c r="G6" i="2"/>
  <c r="O6" i="2"/>
  <c r="J7" i="2"/>
  <c r="E8" i="2"/>
  <c r="M8" i="2"/>
  <c r="H9" i="2"/>
  <c r="C10" i="2"/>
  <c r="K10" i="2"/>
  <c r="F11" i="2"/>
  <c r="N11" i="2"/>
  <c r="I12" i="2"/>
  <c r="D13" i="2"/>
  <c r="L13" i="2"/>
  <c r="G14" i="2"/>
  <c r="O14" i="2"/>
  <c r="J15" i="2"/>
  <c r="E16" i="2"/>
  <c r="M16" i="2"/>
  <c r="H17" i="2"/>
  <c r="C18" i="2"/>
  <c r="K18" i="2"/>
  <c r="F19" i="2"/>
  <c r="N19" i="2"/>
  <c r="I20" i="2"/>
  <c r="D21" i="2"/>
  <c r="L21" i="2"/>
  <c r="G22" i="2"/>
  <c r="O22" i="2"/>
  <c r="J23" i="2"/>
  <c r="E24" i="2"/>
  <c r="M24" i="2"/>
  <c r="H25" i="2"/>
  <c r="C26" i="2"/>
  <c r="K26" i="2"/>
  <c r="B23" i="2"/>
  <c r="B15" i="2"/>
  <c r="B7" i="2"/>
  <c r="O3" i="2"/>
  <c r="J4" i="2"/>
  <c r="E5" i="2"/>
  <c r="M5" i="2"/>
  <c r="K7" i="2"/>
  <c r="N8" i="2"/>
  <c r="I9" i="2"/>
  <c r="L10" i="2"/>
  <c r="O11" i="2"/>
  <c r="M13" i="2"/>
  <c r="F16" i="2"/>
  <c r="N16" i="2"/>
  <c r="D18" i="2"/>
  <c r="G19" i="2"/>
  <c r="J20" i="2"/>
  <c r="M21" i="2"/>
  <c r="C23" i="2"/>
  <c r="F24" i="2"/>
  <c r="I25" i="2"/>
  <c r="L26" i="2"/>
  <c r="B14" i="2"/>
  <c r="N13" i="2"/>
  <c r="L15" i="2"/>
  <c r="J17" i="2"/>
  <c r="H19" i="2"/>
  <c r="F21" i="2"/>
  <c r="D23" i="2"/>
  <c r="O24" i="2"/>
  <c r="M26" i="2"/>
  <c r="B5" i="2"/>
  <c r="H15" i="2"/>
  <c r="N17" i="2"/>
  <c r="G20" i="2"/>
  <c r="M22" i="2"/>
  <c r="F25" i="2"/>
  <c r="B17" i="2"/>
  <c r="G3" i="2"/>
  <c r="H3" i="2"/>
  <c r="C4" i="2"/>
  <c r="K4" i="2"/>
  <c r="F5" i="2"/>
  <c r="N5" i="2"/>
  <c r="I6" i="2"/>
  <c r="D7" i="2"/>
  <c r="L7" i="2"/>
  <c r="G8" i="2"/>
  <c r="O8" i="2"/>
  <c r="J9" i="2"/>
  <c r="E10" i="2"/>
  <c r="M10" i="2"/>
  <c r="H11" i="2"/>
  <c r="C12" i="2"/>
  <c r="K12" i="2"/>
  <c r="F13" i="2"/>
  <c r="D15" i="2"/>
  <c r="O16" i="2"/>
  <c r="M18" i="2"/>
  <c r="K20" i="2"/>
  <c r="I22" i="2"/>
  <c r="G24" i="2"/>
  <c r="E26" i="2"/>
  <c r="B13" i="2"/>
  <c r="M14" i="2"/>
  <c r="F17" i="2"/>
  <c r="L19" i="2"/>
  <c r="E22" i="2"/>
  <c r="K24" i="2"/>
  <c r="B25" i="2"/>
  <c r="I3" i="2"/>
  <c r="D4" i="2"/>
  <c r="L4" i="2"/>
  <c r="G5" i="2"/>
  <c r="O5" i="2"/>
  <c r="J6" i="2"/>
  <c r="E7" i="2"/>
  <c r="M7" i="2"/>
  <c r="H8" i="2"/>
  <c r="C9" i="2"/>
  <c r="K9" i="2"/>
  <c r="F10" i="2"/>
  <c r="N10" i="2"/>
  <c r="I11" i="2"/>
  <c r="D12" i="2"/>
  <c r="L12" i="2"/>
  <c r="G13" i="2"/>
  <c r="O13" i="2"/>
  <c r="J14" i="2"/>
  <c r="E15" i="2"/>
  <c r="M15" i="2"/>
  <c r="H16" i="2"/>
  <c r="C17" i="2"/>
  <c r="K17" i="2"/>
  <c r="F18" i="2"/>
  <c r="N18" i="2"/>
  <c r="I19" i="2"/>
  <c r="D20" i="2"/>
  <c r="L20" i="2"/>
  <c r="G21" i="2"/>
  <c r="O21" i="2"/>
  <c r="J22" i="2"/>
  <c r="E23" i="2"/>
  <c r="M23" i="2"/>
  <c r="H24" i="2"/>
  <c r="C25" i="2"/>
  <c r="K25" i="2"/>
  <c r="F26" i="2"/>
  <c r="N26" i="2"/>
  <c r="B20" i="2"/>
  <c r="B12" i="2"/>
  <c r="B4" i="2"/>
  <c r="G7" i="2"/>
  <c r="J8" i="2"/>
  <c r="M9" i="2"/>
  <c r="C11" i="2"/>
  <c r="F12" i="2"/>
  <c r="I13" i="2"/>
  <c r="L14" i="2"/>
  <c r="O15" i="2"/>
  <c r="E17" i="2"/>
  <c r="H18" i="2"/>
  <c r="F20" i="2"/>
  <c r="N20" i="2"/>
  <c r="D22" i="2"/>
  <c r="G23" i="2"/>
  <c r="J3" i="2"/>
  <c r="E4" i="2"/>
  <c r="M4" i="2"/>
  <c r="H5" i="2"/>
  <c r="C6" i="2"/>
  <c r="K6" i="2"/>
  <c r="F7" i="2"/>
  <c r="N7" i="2"/>
  <c r="I8" i="2"/>
  <c r="D9" i="2"/>
  <c r="L9" i="2"/>
  <c r="G10" i="2"/>
  <c r="O10" i="2"/>
  <c r="J11" i="2"/>
  <c r="E12" i="2"/>
  <c r="M12" i="2"/>
  <c r="H13" i="2"/>
  <c r="C14" i="2"/>
  <c r="K14" i="2"/>
  <c r="F15" i="2"/>
  <c r="N15" i="2"/>
  <c r="I16" i="2"/>
  <c r="D17" i="2"/>
  <c r="L17" i="2"/>
  <c r="G18" i="2"/>
  <c r="O18" i="2"/>
  <c r="J19" i="2"/>
  <c r="E20" i="2"/>
  <c r="M20" i="2"/>
  <c r="H21" i="2"/>
  <c r="C22" i="2"/>
  <c r="K22" i="2"/>
  <c r="F23" i="2"/>
  <c r="N23" i="2"/>
  <c r="I24" i="2"/>
  <c r="D25" i="2"/>
  <c r="L25" i="2"/>
  <c r="G26" i="2"/>
  <c r="O26" i="2"/>
  <c r="B19" i="2"/>
  <c r="B11" i="2"/>
  <c r="B3" i="2"/>
  <c r="D6" i="2"/>
  <c r="L6" i="2"/>
  <c r="O7" i="2"/>
  <c r="E9" i="2"/>
  <c r="H10" i="2"/>
  <c r="K11" i="2"/>
  <c r="N12" i="2"/>
  <c r="D14" i="2"/>
  <c r="G15" i="2"/>
  <c r="J16" i="2"/>
  <c r="M17" i="2"/>
  <c r="C19" i="2"/>
  <c r="K19" i="2"/>
  <c r="I21" i="2"/>
  <c r="L22" i="2"/>
  <c r="O23" i="2"/>
  <c r="J24" i="2"/>
  <c r="E25" i="2"/>
  <c r="M25" i="2"/>
  <c r="H26" i="2"/>
  <c r="B26" i="2"/>
  <c r="B18" i="2"/>
  <c r="B10" i="2"/>
  <c r="E6" i="2"/>
  <c r="M6" i="2"/>
  <c r="H7" i="2"/>
  <c r="C8" i="2"/>
  <c r="K8" i="2"/>
  <c r="F9" i="2"/>
  <c r="N9" i="2"/>
  <c r="I10" i="2"/>
  <c r="D11" i="2"/>
  <c r="L11" i="2"/>
  <c r="G12" i="2"/>
  <c r="O12" i="2"/>
  <c r="E14" i="2"/>
  <c r="K16" i="2"/>
  <c r="D19" i="2"/>
  <c r="J21" i="2"/>
  <c r="C24" i="2"/>
  <c r="I26" i="2"/>
  <c r="P19" i="2" l="1"/>
  <c r="P18" i="2"/>
  <c r="I27" i="2"/>
  <c r="L27" i="2"/>
  <c r="P21" i="2"/>
  <c r="P16" i="2"/>
  <c r="P7" i="2"/>
  <c r="O27" i="2"/>
  <c r="P24" i="2"/>
  <c r="P11" i="2"/>
  <c r="P6" i="2"/>
  <c r="B27" i="2"/>
  <c r="P14" i="2"/>
  <c r="E27" i="2"/>
  <c r="P4" i="2"/>
  <c r="M27" i="2"/>
  <c r="C27" i="2"/>
  <c r="P13" i="2"/>
  <c r="G27" i="2"/>
  <c r="H27" i="2"/>
  <c r="P5" i="2"/>
  <c r="N27" i="2"/>
  <c r="P23" i="2"/>
  <c r="P17" i="2"/>
  <c r="P12" i="2"/>
  <c r="J27" i="2"/>
  <c r="P9" i="2"/>
  <c r="P22" i="2"/>
  <c r="F27" i="2"/>
  <c r="P25" i="2"/>
  <c r="P20" i="2"/>
  <c r="P15" i="2"/>
  <c r="K27" i="2"/>
  <c r="D27" i="2"/>
  <c r="P10" i="2"/>
  <c r="P26" i="2"/>
  <c r="P3" i="2"/>
  <c r="P8" i="2"/>
  <c r="P27" i="2" l="1"/>
</calcChain>
</file>

<file path=xl/sharedStrings.xml><?xml version="1.0" encoding="utf-8"?>
<sst xmlns="http://schemas.openxmlformats.org/spreadsheetml/2006/main" count="732" uniqueCount="70">
  <si>
    <t>Branch</t>
  </si>
  <si>
    <t>00410</t>
  </si>
  <si>
    <t>00130</t>
  </si>
  <si>
    <t>00112</t>
  </si>
  <si>
    <t>00140</t>
  </si>
  <si>
    <t>00160</t>
  </si>
  <si>
    <t>00120</t>
  </si>
  <si>
    <t>00920</t>
  </si>
  <si>
    <t>00710</t>
  </si>
  <si>
    <t>00111</t>
  </si>
  <si>
    <t>00141</t>
  </si>
  <si>
    <t>00161</t>
  </si>
  <si>
    <t>00810</t>
  </si>
  <si>
    <t>00150</t>
  </si>
  <si>
    <t>00510</t>
  </si>
  <si>
    <t>00610</t>
  </si>
  <si>
    <t>00310</t>
  </si>
  <si>
    <t>00210</t>
  </si>
  <si>
    <t>00330</t>
  </si>
  <si>
    <t>00910</t>
  </si>
  <si>
    <t>00100</t>
  </si>
  <si>
    <t>00630</t>
  </si>
  <si>
    <t>00131</t>
  </si>
  <si>
    <t>00620</t>
  </si>
  <si>
    <t>00520</t>
  </si>
  <si>
    <t>00420</t>
  </si>
  <si>
    <t>00320</t>
  </si>
  <si>
    <t>Account opening date</t>
  </si>
  <si>
    <t>Product Name</t>
  </si>
  <si>
    <t>SERENITE GROUPE</t>
  </si>
  <si>
    <t>PATIENCE - CT2 (7-12M)</t>
  </si>
  <si>
    <t>GESTION PRO</t>
  </si>
  <si>
    <t>PERFORMANCE PM</t>
  </si>
  <si>
    <t>SERENITE</t>
  </si>
  <si>
    <t>MA RESERVE</t>
  </si>
  <si>
    <t>PATIENCE - MT1 (13-24M)</t>
  </si>
  <si>
    <t>Mon Projet MT1 (13-24M)</t>
  </si>
  <si>
    <t>PATIENCE - CT1 (0-6M)</t>
  </si>
  <si>
    <t>TRF FIDUCIAIRE DE SOMME ARGENT</t>
  </si>
  <si>
    <t>Compte Courant AGRI</t>
  </si>
  <si>
    <t>Mon Projet CT2 (7-12M)</t>
  </si>
  <si>
    <t>PATIENCE - MT2 (25-36M)</t>
  </si>
  <si>
    <t>COMPTE COURANT AGENT TIERS</t>
  </si>
  <si>
    <t>Mon Projet MT2 (25-36M)</t>
  </si>
  <si>
    <t>SERENITE CACAO +</t>
  </si>
  <si>
    <t>PRESTIGE</t>
  </si>
  <si>
    <t>GESTION PARTICULIER</t>
  </si>
  <si>
    <t>Mon Projet LT (&gt;36M)</t>
  </si>
  <si>
    <t>DEPOT A TERME - LT1 (&gt;36M)</t>
  </si>
  <si>
    <t>PERFORMANCE PP</t>
  </si>
  <si>
    <t>SP REUSSITE +</t>
  </si>
  <si>
    <t>SERENITE MINEUR</t>
  </si>
  <si>
    <t>GESTION STAFF</t>
  </si>
  <si>
    <t>Account Status</t>
  </si>
  <si>
    <t>Active</t>
  </si>
  <si>
    <t>Dormant</t>
  </si>
  <si>
    <t>Segment</t>
  </si>
  <si>
    <t xml:space="preserve">AGRICUTLEUR PME               </t>
  </si>
  <si>
    <t xml:space="preserve">ENTREPRENEUR MICRO            </t>
  </si>
  <si>
    <t xml:space="preserve">ASSOCIATION                   </t>
  </si>
  <si>
    <t xml:space="preserve">ENTREPRENEUR TPE              </t>
  </si>
  <si>
    <t xml:space="preserve">COOPÉRATIVE                   </t>
  </si>
  <si>
    <t xml:space="preserve">ENTREPRENEUR PME              </t>
  </si>
  <si>
    <t xml:space="preserve">AGRICULTEUR MICRO             </t>
  </si>
  <si>
    <t>GROUPEMENT VILLAGEOIS AGRICOLE</t>
  </si>
  <si>
    <t xml:space="preserve">NON DÉFINI                    </t>
  </si>
  <si>
    <t>Account Balance</t>
  </si>
  <si>
    <t>MOIS</t>
  </si>
  <si>
    <t>ANNEE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</si>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</sst>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164" formatCode="[$-10409]dd/mm/yyyy"/>
    <numFmt numFmtId="165" formatCode="[$-10409]###\ ###\ ###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color rgb="FF666666"/>
      <name val="Segoe UI"/>
      <family val="2"/>
    </font>
    <font>
      <sz val="9"/>
      <color rgb="FF333333"/>
      <name val="Segoe UI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ADFF2F"/>
        <bgColor rgb="FFADFF2F"/>
      </patternFill>
    </fill>
    <fill>
      <patternFill patternType="solid">
        <fgColor rgb="FFEEEEEE"/>
        <bgColor rgb="FFEEEEEE"/>
      </patternFill>
    </fill>
    <fill>
      <patternFill patternType="solid">
        <fgColor rgb="FFFFFF00"/>
        <bgColor rgb="FFADFF2F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dotted">
        <color rgb="FFC0C0C0"/>
      </left>
      <right style="dotted">
        <color rgb="FFC0C0C0"/>
      </right>
      <top/>
      <bottom style="thin">
        <color rgb="FFC0C0C0"/>
      </bottom>
      <diagonal/>
    </border>
    <border>
      <left style="dotted">
        <color rgb="FFC0C0C0"/>
      </left>
      <right style="dotted">
        <color rgb="FFC0C0C0"/>
      </right>
      <top/>
      <bottom/>
      <diagonal/>
    </border>
  </borders>
  <cellStyleXfs count="2">
    <xf numFmtId="0" fontId="0" fillId="0" borderId="0"/>
    <xf numFmtId="41" fontId="1" fillId="0" borderId="0" applyFont="0" applyFill="0" applyBorder="0" applyAlignment="0" applyProtection="0"/>
  </cellStyleXfs>
  <cellXfs count="23">
    <xf numFmtId="0" fontId="0" fillId="0" borderId="0" xfId="0"/>
    <xf numFmtId="0" fontId="4" fillId="2" borderId="1" xfId="0" applyFont="1" applyFill="1" applyBorder="1" applyAlignment="1">
      <alignment horizontal="center" vertical="top" wrapText="1" readingOrder="1"/>
    </xf>
    <xf numFmtId="0" fontId="5" fillId="0" borderId="2" xfId="0" applyFont="1" applyBorder="1" applyAlignment="1">
      <alignment horizontal="center" vertical="top" wrapText="1" readingOrder="1"/>
    </xf>
    <xf numFmtId="0" fontId="5" fillId="3" borderId="2" xfId="0" applyFont="1" applyFill="1" applyBorder="1" applyAlignment="1">
      <alignment horizontal="center" vertical="top" wrapText="1" readingOrder="1"/>
    </xf>
    <xf numFmtId="0" fontId="6" fillId="0" borderId="0" xfId="0" applyFont="1"/>
    <xf numFmtId="164" fontId="5" fillId="0" borderId="2" xfId="0" applyNumberFormat="1" applyFont="1" applyBorder="1" applyAlignment="1">
      <alignment horizontal="center" vertical="top" wrapText="1" readingOrder="1"/>
    </xf>
    <xf numFmtId="164" fontId="5" fillId="3" borderId="2" xfId="0" applyNumberFormat="1" applyFont="1" applyFill="1" applyBorder="1" applyAlignment="1">
      <alignment horizontal="center" vertical="top" wrapText="1" readingOrder="1"/>
    </xf>
    <xf numFmtId="165" fontId="5" fillId="3" borderId="2" xfId="0" applyNumberFormat="1" applyFont="1" applyFill="1" applyBorder="1" applyAlignment="1">
      <alignment horizontal="center" vertical="top" wrapText="1" readingOrder="1"/>
    </xf>
    <xf numFmtId="165" fontId="5" fillId="0" borderId="2" xfId="0" applyNumberFormat="1" applyFont="1" applyBorder="1" applyAlignment="1">
      <alignment horizontal="center" vertical="top" wrapText="1" readingOrder="1"/>
    </xf>
    <xf numFmtId="41" fontId="4" fillId="2" borderId="1" xfId="1" applyFont="1" applyFill="1" applyBorder="1" applyAlignment="1">
      <alignment horizontal="center" vertical="top" wrapText="1" readingOrder="1"/>
    </xf>
    <xf numFmtId="41" fontId="5" fillId="0" borderId="2" xfId="1" applyFont="1" applyBorder="1" applyAlignment="1">
      <alignment horizontal="center" vertical="top" wrapText="1" readingOrder="1"/>
    </xf>
    <xf numFmtId="41" fontId="5" fillId="3" borderId="2" xfId="1" applyFont="1" applyFill="1" applyBorder="1" applyAlignment="1">
      <alignment horizontal="center" vertical="top" wrapText="1" readingOrder="1"/>
    </xf>
    <xf numFmtId="41" fontId="6" fillId="0" borderId="0" xfId="1" applyFont="1"/>
    <xf numFmtId="0" fontId="4" fillId="4" borderId="2" xfId="0" applyFont="1" applyFill="1" applyBorder="1" applyAlignment="1">
      <alignment horizontal="center" vertical="top" wrapText="1" readingOrder="1"/>
    </xf>
    <xf numFmtId="41" fontId="3" fillId="0" borderId="0" xfId="1" applyFont="1"/>
    <xf numFmtId="1" fontId="2" fillId="5" borderId="0" xfId="0" applyNumberFormat="1" applyFont="1" applyFill="1"/>
    <xf numFmtId="41" fontId="3" fillId="6" borderId="0" xfId="1" applyFont="1" applyFill="1"/>
    <xf numFmtId="41" fontId="3" fillId="7" borderId="0" xfId="0" applyNumberFormat="1" applyFont="1" applyFill="1"/>
    <xf numFmtId="0" fontId="0" fillId="7" borderId="0" xfId="0" applyFill="1"/>
    <xf numFmtId="1" fontId="5" fillId="0" borderId="2" xfId="0" applyNumberFormat="1" applyFont="1" applyBorder="1" applyAlignment="1">
      <alignment horizontal="center" vertical="top" wrapText="1" readingOrder="1"/>
    </xf>
    <xf numFmtId="1" fontId="5" fillId="3" borderId="2" xfId="0" applyNumberFormat="1" applyFont="1" applyFill="1" applyBorder="1" applyAlignment="1">
      <alignment horizontal="center" vertical="top" wrapText="1" readingOrder="1"/>
    </xf>
    <xf numFmtId="49" fontId="3" fillId="0" borderId="0" xfId="0" applyNumberFormat="1" applyFont="1" applyAlignment="1">
      <alignment horizontal="left"/>
    </xf>
    <xf numFmtId="49" fontId="0" fillId="0" borderId="0" xfId="0" applyNumberFormat="1"/>
  </cellXfs>
  <cellStyles count="2">
    <cellStyle name="Milliers [0]" xfId="1" builtinId="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472446-88FB-4585-A092-CDBF186119DB}">
  <dimension ref="A1:H225"/>
  <sheetViews>
    <sheetView tabSelected="1" topLeftCell="A232" workbookViewId="0">
      <selection activeCell="E240" sqref="E239:F240"/>
    </sheetView>
  </sheetViews>
  <sheetFormatPr baseColWidth="10" defaultRowHeight="14.4" x14ac:dyDescent="0.3"/>
  <cols>
    <col min="1" max="1" width="9" style="4" customWidth="1"/>
    <col min="2" max="2" width="13.21875" style="4" customWidth="1"/>
    <col min="3" max="3" width="33.33203125" style="4" customWidth="1"/>
    <col min="4" max="4" width="13.44140625" style="4" customWidth="1"/>
    <col min="5" max="5" width="28.6640625" style="4" customWidth="1"/>
    <col min="6" max="6" width="14.5546875" style="12" customWidth="1"/>
  </cols>
  <sheetData>
    <row r="1" spans="1:8" ht="30" x14ac:dyDescent="0.3">
      <c r="A1" s="1" t="s">
        <v>0</v>
      </c>
      <c r="B1" s="1" t="s">
        <v>27</v>
      </c>
      <c r="C1" s="1" t="s">
        <v>28</v>
      </c>
      <c r="D1" s="1" t="s">
        <v>53</v>
      </c>
      <c r="E1" s="1" t="s">
        <v>56</v>
      </c>
      <c r="F1" s="9" t="s">
        <v>66</v>
      </c>
      <c r="G1" s="13" t="s">
        <v>67</v>
      </c>
      <c r="H1" s="13" t="s">
        <v>68</v>
      </c>
    </row>
    <row r="2" spans="1:8" x14ac:dyDescent="0.3">
      <c r="A2" s="19">
        <v>410</v>
      </c>
      <c r="B2" s="5">
        <v>44462</v>
      </c>
      <c r="C2" s="2" t="s">
        <v>29</v>
      </c>
      <c r="D2" s="2" t="s">
        <v>54</v>
      </c>
      <c r="E2" s="2" t="s">
        <v>57</v>
      </c>
      <c r="F2" s="10">
        <v>1450891</v>
      </c>
      <c r="G2" t="str">
        <f>TEXT(B2,"mmm")</f>
        <v>sept</v>
      </c>
      <c r="H2">
        <f>YEAR(B2)</f>
        <v>2021</v>
      </c>
    </row>
    <row r="3" spans="1:8" x14ac:dyDescent="0.3">
      <c r="A3" s="20">
        <v>410</v>
      </c>
      <c r="B3" s="6">
        <v>45275</v>
      </c>
      <c r="C3" s="3" t="s">
        <v>30</v>
      </c>
      <c r="D3" s="3" t="s">
        <v>54</v>
      </c>
      <c r="E3" s="3" t="s">
        <v>57</v>
      </c>
      <c r="F3" s="11">
        <v>1350000</v>
      </c>
      <c r="G3" t="str">
        <f t="shared" ref="G3:G66" si="0">TEXT(B3,"mmm")</f>
        <v>déc</v>
      </c>
      <c r="H3">
        <f t="shared" ref="H3:H66" si="1">YEAR(B3)</f>
        <v>2023</v>
      </c>
    </row>
    <row r="4" spans="1:8" x14ac:dyDescent="0.3">
      <c r="A4" s="19">
        <v>130</v>
      </c>
      <c r="B4" s="5">
        <v>44931</v>
      </c>
      <c r="C4" s="2" t="s">
        <v>31</v>
      </c>
      <c r="D4" s="2" t="s">
        <v>55</v>
      </c>
      <c r="E4" s="2" t="s">
        <v>58</v>
      </c>
      <c r="F4" s="10">
        <v>0</v>
      </c>
      <c r="G4" t="str">
        <f t="shared" si="0"/>
        <v>janv</v>
      </c>
      <c r="H4">
        <f t="shared" si="1"/>
        <v>2023</v>
      </c>
    </row>
    <row r="5" spans="1:8" x14ac:dyDescent="0.3">
      <c r="A5" s="20">
        <v>112</v>
      </c>
      <c r="B5" s="6">
        <v>41519</v>
      </c>
      <c r="C5" s="3" t="s">
        <v>31</v>
      </c>
      <c r="D5" s="3" t="s">
        <v>54</v>
      </c>
      <c r="E5" s="3" t="s">
        <v>59</v>
      </c>
      <c r="F5" s="11">
        <v>967550</v>
      </c>
      <c r="G5" t="str">
        <f t="shared" si="0"/>
        <v>sept</v>
      </c>
      <c r="H5">
        <f t="shared" si="1"/>
        <v>2013</v>
      </c>
    </row>
    <row r="6" spans="1:8" x14ac:dyDescent="0.3">
      <c r="A6" s="19">
        <v>130</v>
      </c>
      <c r="B6" s="5">
        <v>44807</v>
      </c>
      <c r="C6" s="2" t="s">
        <v>31</v>
      </c>
      <c r="D6" s="2" t="s">
        <v>55</v>
      </c>
      <c r="E6" s="2" t="s">
        <v>60</v>
      </c>
      <c r="F6" s="10">
        <v>0</v>
      </c>
      <c r="G6" t="str">
        <f t="shared" si="0"/>
        <v>sept</v>
      </c>
      <c r="H6">
        <f t="shared" si="1"/>
        <v>2022</v>
      </c>
    </row>
    <row r="7" spans="1:8" x14ac:dyDescent="0.3">
      <c r="A7" s="20">
        <v>140</v>
      </c>
      <c r="B7" s="6">
        <v>45049</v>
      </c>
      <c r="C7" s="3" t="s">
        <v>31</v>
      </c>
      <c r="D7" s="3" t="s">
        <v>54</v>
      </c>
      <c r="E7" s="3" t="s">
        <v>58</v>
      </c>
      <c r="F7" s="11">
        <v>59000</v>
      </c>
      <c r="G7" t="str">
        <f t="shared" si="0"/>
        <v>mai</v>
      </c>
      <c r="H7">
        <f t="shared" si="1"/>
        <v>2023</v>
      </c>
    </row>
    <row r="8" spans="1:8" x14ac:dyDescent="0.3">
      <c r="A8" s="19">
        <v>140</v>
      </c>
      <c r="B8" s="5">
        <v>45041</v>
      </c>
      <c r="C8" s="2" t="s">
        <v>31</v>
      </c>
      <c r="D8" s="2" t="s">
        <v>54</v>
      </c>
      <c r="E8" s="2" t="s">
        <v>58</v>
      </c>
      <c r="F8" s="10">
        <v>3000</v>
      </c>
      <c r="G8" t="str">
        <f t="shared" si="0"/>
        <v>avr</v>
      </c>
      <c r="H8">
        <f t="shared" si="1"/>
        <v>2023</v>
      </c>
    </row>
    <row r="9" spans="1:8" x14ac:dyDescent="0.3">
      <c r="A9" s="20">
        <v>160</v>
      </c>
      <c r="B9" s="6">
        <v>44155</v>
      </c>
      <c r="C9" s="3" t="s">
        <v>32</v>
      </c>
      <c r="D9" s="3" t="s">
        <v>55</v>
      </c>
      <c r="E9" s="3" t="s">
        <v>58</v>
      </c>
      <c r="F9" s="11">
        <v>203887</v>
      </c>
      <c r="G9" t="str">
        <f t="shared" si="0"/>
        <v>nov</v>
      </c>
      <c r="H9">
        <f t="shared" si="1"/>
        <v>2020</v>
      </c>
    </row>
    <row r="10" spans="1:8" x14ac:dyDescent="0.3">
      <c r="A10" s="19">
        <v>140</v>
      </c>
      <c r="B10" s="5">
        <v>44533</v>
      </c>
      <c r="C10" s="2" t="s">
        <v>31</v>
      </c>
      <c r="D10" s="2" t="s">
        <v>54</v>
      </c>
      <c r="E10" s="2" t="s">
        <v>59</v>
      </c>
      <c r="F10" s="10">
        <v>0</v>
      </c>
      <c r="G10" t="str">
        <f t="shared" si="0"/>
        <v>déc</v>
      </c>
      <c r="H10">
        <f t="shared" si="1"/>
        <v>2021</v>
      </c>
    </row>
    <row r="11" spans="1:8" x14ac:dyDescent="0.3">
      <c r="A11" s="20">
        <v>140</v>
      </c>
      <c r="B11" s="6">
        <v>43508</v>
      </c>
      <c r="C11" s="3" t="s">
        <v>33</v>
      </c>
      <c r="D11" s="3" t="s">
        <v>54</v>
      </c>
      <c r="E11" s="3" t="s">
        <v>59</v>
      </c>
      <c r="F11" s="11">
        <v>597436</v>
      </c>
      <c r="G11" t="str">
        <f t="shared" si="0"/>
        <v>févr</v>
      </c>
      <c r="H11">
        <f t="shared" si="1"/>
        <v>2019</v>
      </c>
    </row>
    <row r="12" spans="1:8" x14ac:dyDescent="0.3">
      <c r="A12" s="19">
        <v>410</v>
      </c>
      <c r="B12" s="5">
        <v>44140</v>
      </c>
      <c r="C12" s="2" t="s">
        <v>31</v>
      </c>
      <c r="D12" s="2" t="s">
        <v>54</v>
      </c>
      <c r="E12" s="2" t="s">
        <v>61</v>
      </c>
      <c r="F12" s="10">
        <v>250</v>
      </c>
      <c r="G12" t="str">
        <f t="shared" si="0"/>
        <v>nov</v>
      </c>
      <c r="H12">
        <f t="shared" si="1"/>
        <v>2020</v>
      </c>
    </row>
    <row r="13" spans="1:8" x14ac:dyDescent="0.3">
      <c r="A13" s="20">
        <v>410</v>
      </c>
      <c r="B13" s="6">
        <v>44433</v>
      </c>
      <c r="C13" s="3" t="s">
        <v>32</v>
      </c>
      <c r="D13" s="3" t="s">
        <v>54</v>
      </c>
      <c r="E13" s="3" t="s">
        <v>62</v>
      </c>
      <c r="F13" s="11">
        <v>3673986</v>
      </c>
      <c r="G13" t="str">
        <f t="shared" si="0"/>
        <v>août</v>
      </c>
      <c r="H13">
        <f t="shared" si="1"/>
        <v>2021</v>
      </c>
    </row>
    <row r="14" spans="1:8" x14ac:dyDescent="0.3">
      <c r="A14" s="19">
        <v>410</v>
      </c>
      <c r="B14" s="5">
        <v>45332</v>
      </c>
      <c r="C14" s="2" t="s">
        <v>34</v>
      </c>
      <c r="D14" s="2" t="s">
        <v>54</v>
      </c>
      <c r="E14" s="2" t="s">
        <v>62</v>
      </c>
      <c r="F14" s="10">
        <v>9225144</v>
      </c>
      <c r="G14" t="str">
        <f t="shared" si="0"/>
        <v>févr</v>
      </c>
      <c r="H14">
        <f t="shared" si="1"/>
        <v>2024</v>
      </c>
    </row>
    <row r="15" spans="1:8" x14ac:dyDescent="0.3">
      <c r="A15" s="20">
        <v>410</v>
      </c>
      <c r="B15" s="6">
        <v>44635</v>
      </c>
      <c r="C15" s="7" t="s">
        <v>31</v>
      </c>
      <c r="D15" s="3" t="s">
        <v>54</v>
      </c>
      <c r="E15" s="3" t="s">
        <v>61</v>
      </c>
      <c r="F15" s="11">
        <v>126899</v>
      </c>
      <c r="G15" t="str">
        <f t="shared" si="0"/>
        <v>mars</v>
      </c>
      <c r="H15">
        <f t="shared" si="1"/>
        <v>2022</v>
      </c>
    </row>
    <row r="16" spans="1:8" x14ac:dyDescent="0.3">
      <c r="A16" s="19">
        <v>410</v>
      </c>
      <c r="B16" s="5">
        <v>44266</v>
      </c>
      <c r="C16" s="8" t="s">
        <v>31</v>
      </c>
      <c r="D16" s="2" t="s">
        <v>54</v>
      </c>
      <c r="E16" s="2" t="s">
        <v>61</v>
      </c>
      <c r="F16" s="10">
        <v>134153</v>
      </c>
      <c r="G16" t="str">
        <f t="shared" si="0"/>
        <v>mars</v>
      </c>
      <c r="H16">
        <f t="shared" si="1"/>
        <v>2021</v>
      </c>
    </row>
    <row r="17" spans="1:8" x14ac:dyDescent="0.3">
      <c r="A17" s="20">
        <v>120</v>
      </c>
      <c r="B17" s="6">
        <v>41835</v>
      </c>
      <c r="C17" s="7" t="s">
        <v>31</v>
      </c>
      <c r="D17" s="3" t="s">
        <v>55</v>
      </c>
      <c r="E17" s="3" t="s">
        <v>58</v>
      </c>
      <c r="F17" s="11">
        <v>0</v>
      </c>
      <c r="G17" t="str">
        <f t="shared" si="0"/>
        <v>juil</v>
      </c>
      <c r="H17">
        <f t="shared" si="1"/>
        <v>2014</v>
      </c>
    </row>
    <row r="18" spans="1:8" x14ac:dyDescent="0.3">
      <c r="A18" s="19">
        <v>160</v>
      </c>
      <c r="B18" s="5">
        <v>42487</v>
      </c>
      <c r="C18" s="2" t="s">
        <v>32</v>
      </c>
      <c r="D18" s="2" t="s">
        <v>54</v>
      </c>
      <c r="E18" s="2" t="s">
        <v>62</v>
      </c>
      <c r="F18" s="10">
        <v>5000</v>
      </c>
      <c r="G18" t="str">
        <f t="shared" si="0"/>
        <v>avr</v>
      </c>
      <c r="H18">
        <f t="shared" si="1"/>
        <v>2016</v>
      </c>
    </row>
    <row r="19" spans="1:8" x14ac:dyDescent="0.3">
      <c r="A19" s="20">
        <v>920</v>
      </c>
      <c r="B19" s="6">
        <v>45275</v>
      </c>
      <c r="C19" s="2" t="s">
        <v>34</v>
      </c>
      <c r="D19" s="3" t="s">
        <v>54</v>
      </c>
      <c r="E19" s="3" t="s">
        <v>60</v>
      </c>
      <c r="F19" s="11">
        <v>300000</v>
      </c>
      <c r="G19" t="str">
        <f t="shared" si="0"/>
        <v>déc</v>
      </c>
      <c r="H19">
        <f t="shared" si="1"/>
        <v>2023</v>
      </c>
    </row>
    <row r="20" spans="1:8" x14ac:dyDescent="0.3">
      <c r="A20" s="19">
        <v>920</v>
      </c>
      <c r="B20" s="5">
        <v>44943</v>
      </c>
      <c r="C20" s="2" t="s">
        <v>31</v>
      </c>
      <c r="D20" s="2" t="s">
        <v>54</v>
      </c>
      <c r="E20" s="2" t="s">
        <v>60</v>
      </c>
      <c r="F20" s="10">
        <v>7000</v>
      </c>
      <c r="G20" t="str">
        <f t="shared" si="0"/>
        <v>janv</v>
      </c>
      <c r="H20">
        <f t="shared" si="1"/>
        <v>2023</v>
      </c>
    </row>
    <row r="21" spans="1:8" x14ac:dyDescent="0.3">
      <c r="A21" s="20">
        <v>710</v>
      </c>
      <c r="B21" s="6">
        <v>45134</v>
      </c>
      <c r="C21" s="3" t="s">
        <v>31</v>
      </c>
      <c r="D21" s="3" t="s">
        <v>54</v>
      </c>
      <c r="E21" s="3" t="s">
        <v>58</v>
      </c>
      <c r="F21" s="11">
        <v>5017004</v>
      </c>
      <c r="G21" t="str">
        <f t="shared" si="0"/>
        <v>juil</v>
      </c>
      <c r="H21">
        <f t="shared" si="1"/>
        <v>2023</v>
      </c>
    </row>
    <row r="22" spans="1:8" x14ac:dyDescent="0.3">
      <c r="A22" s="19">
        <v>111</v>
      </c>
      <c r="B22" s="5">
        <v>44938</v>
      </c>
      <c r="C22" s="2" t="s">
        <v>31</v>
      </c>
      <c r="D22" s="2" t="s">
        <v>55</v>
      </c>
      <c r="E22" s="2" t="s">
        <v>58</v>
      </c>
      <c r="F22" s="10">
        <v>0</v>
      </c>
      <c r="G22" t="str">
        <f t="shared" si="0"/>
        <v>janv</v>
      </c>
      <c r="H22">
        <f t="shared" si="1"/>
        <v>2023</v>
      </c>
    </row>
    <row r="23" spans="1:8" x14ac:dyDescent="0.3">
      <c r="A23" s="20">
        <v>160</v>
      </c>
      <c r="B23" s="6">
        <v>43521</v>
      </c>
      <c r="C23" s="3" t="s">
        <v>32</v>
      </c>
      <c r="D23" s="3" t="s">
        <v>54</v>
      </c>
      <c r="E23" s="3" t="s">
        <v>62</v>
      </c>
      <c r="F23" s="11">
        <v>184406</v>
      </c>
      <c r="G23" t="str">
        <f t="shared" si="0"/>
        <v>févr</v>
      </c>
      <c r="H23">
        <f t="shared" si="1"/>
        <v>2019</v>
      </c>
    </row>
    <row r="24" spans="1:8" x14ac:dyDescent="0.3">
      <c r="A24" s="19">
        <v>112</v>
      </c>
      <c r="B24" s="5">
        <v>41409</v>
      </c>
      <c r="C24" s="2" t="s">
        <v>31</v>
      </c>
      <c r="D24" s="2" t="s">
        <v>54</v>
      </c>
      <c r="E24" s="2" t="s">
        <v>58</v>
      </c>
      <c r="F24" s="10">
        <v>0</v>
      </c>
      <c r="G24" t="str">
        <f t="shared" si="0"/>
        <v>mai</v>
      </c>
      <c r="H24">
        <f t="shared" si="1"/>
        <v>2013</v>
      </c>
    </row>
    <row r="25" spans="1:8" x14ac:dyDescent="0.3">
      <c r="A25" s="20">
        <v>160</v>
      </c>
      <c r="B25" s="6">
        <v>44774</v>
      </c>
      <c r="C25" s="3" t="s">
        <v>32</v>
      </c>
      <c r="D25" s="3" t="s">
        <v>55</v>
      </c>
      <c r="E25" s="3" t="s">
        <v>62</v>
      </c>
      <c r="F25" s="11">
        <v>0</v>
      </c>
      <c r="G25" t="str">
        <f t="shared" si="0"/>
        <v>août</v>
      </c>
      <c r="H25">
        <f t="shared" si="1"/>
        <v>2022</v>
      </c>
    </row>
    <row r="26" spans="1:8" x14ac:dyDescent="0.3">
      <c r="A26" s="19">
        <v>710</v>
      </c>
      <c r="B26" s="5">
        <v>44924</v>
      </c>
      <c r="C26" s="2" t="s">
        <v>31</v>
      </c>
      <c r="D26" s="2" t="s">
        <v>55</v>
      </c>
      <c r="E26" s="2" t="s">
        <v>58</v>
      </c>
      <c r="F26" s="10">
        <v>0</v>
      </c>
      <c r="G26" t="str">
        <f t="shared" si="0"/>
        <v>déc</v>
      </c>
      <c r="H26">
        <f t="shared" si="1"/>
        <v>2022</v>
      </c>
    </row>
    <row r="27" spans="1:8" x14ac:dyDescent="0.3">
      <c r="A27" s="20">
        <v>120</v>
      </c>
      <c r="B27" s="6">
        <v>42740</v>
      </c>
      <c r="C27" s="3" t="s">
        <v>32</v>
      </c>
      <c r="D27" s="3" t="s">
        <v>54</v>
      </c>
      <c r="E27" s="3" t="s">
        <v>62</v>
      </c>
      <c r="F27" s="11">
        <v>227620</v>
      </c>
      <c r="G27" t="str">
        <f t="shared" si="0"/>
        <v>janv</v>
      </c>
      <c r="H27">
        <f t="shared" si="1"/>
        <v>2017</v>
      </c>
    </row>
    <row r="28" spans="1:8" x14ac:dyDescent="0.3">
      <c r="A28" s="19">
        <v>111</v>
      </c>
      <c r="B28" s="5">
        <v>44433</v>
      </c>
      <c r="C28" s="2" t="s">
        <v>31</v>
      </c>
      <c r="D28" s="2" t="s">
        <v>54</v>
      </c>
      <c r="E28" s="2" t="s">
        <v>60</v>
      </c>
      <c r="F28" s="10">
        <v>4000</v>
      </c>
      <c r="G28" t="str">
        <f t="shared" si="0"/>
        <v>août</v>
      </c>
      <c r="H28">
        <f t="shared" si="1"/>
        <v>2021</v>
      </c>
    </row>
    <row r="29" spans="1:8" x14ac:dyDescent="0.3">
      <c r="A29" s="20">
        <v>160</v>
      </c>
      <c r="B29" s="6">
        <v>42454</v>
      </c>
      <c r="C29" s="3" t="s">
        <v>32</v>
      </c>
      <c r="D29" s="3" t="s">
        <v>54</v>
      </c>
      <c r="E29" s="3" t="s">
        <v>62</v>
      </c>
      <c r="F29" s="11">
        <v>0</v>
      </c>
      <c r="G29" t="str">
        <f t="shared" si="0"/>
        <v>mars</v>
      </c>
      <c r="H29">
        <f t="shared" si="1"/>
        <v>2016</v>
      </c>
    </row>
    <row r="30" spans="1:8" x14ac:dyDescent="0.3">
      <c r="A30" s="19">
        <v>130</v>
      </c>
      <c r="B30" s="5">
        <v>44559</v>
      </c>
      <c r="C30" s="2" t="s">
        <v>32</v>
      </c>
      <c r="D30" s="2" t="s">
        <v>55</v>
      </c>
      <c r="E30" s="2" t="s">
        <v>62</v>
      </c>
      <c r="F30" s="10">
        <v>0</v>
      </c>
      <c r="G30" t="str">
        <f t="shared" si="0"/>
        <v>déc</v>
      </c>
      <c r="H30">
        <f t="shared" si="1"/>
        <v>2021</v>
      </c>
    </row>
    <row r="31" spans="1:8" x14ac:dyDescent="0.3">
      <c r="A31" s="20">
        <v>141</v>
      </c>
      <c r="B31" s="6">
        <v>45434</v>
      </c>
      <c r="C31" s="3" t="s">
        <v>31</v>
      </c>
      <c r="D31" s="3" t="s">
        <v>54</v>
      </c>
      <c r="E31" s="3" t="s">
        <v>60</v>
      </c>
      <c r="F31" s="11">
        <v>226000</v>
      </c>
      <c r="G31" t="str">
        <f t="shared" si="0"/>
        <v>mai</v>
      </c>
      <c r="H31">
        <f t="shared" si="1"/>
        <v>2024</v>
      </c>
    </row>
    <row r="32" spans="1:8" x14ac:dyDescent="0.3">
      <c r="A32" s="19">
        <v>130</v>
      </c>
      <c r="B32" s="5">
        <v>44952</v>
      </c>
      <c r="C32" s="2" t="s">
        <v>31</v>
      </c>
      <c r="D32" s="2" t="s">
        <v>55</v>
      </c>
      <c r="E32" s="2" t="s">
        <v>58</v>
      </c>
      <c r="F32" s="10">
        <v>2500</v>
      </c>
      <c r="G32" t="str">
        <f t="shared" si="0"/>
        <v>janv</v>
      </c>
      <c r="H32">
        <f t="shared" si="1"/>
        <v>2023</v>
      </c>
    </row>
    <row r="33" spans="1:8" x14ac:dyDescent="0.3">
      <c r="A33" s="20">
        <v>160</v>
      </c>
      <c r="B33" s="6">
        <v>45399</v>
      </c>
      <c r="C33" s="3" t="s">
        <v>31</v>
      </c>
      <c r="D33" s="3" t="s">
        <v>54</v>
      </c>
      <c r="E33" s="3" t="s">
        <v>58</v>
      </c>
      <c r="F33" s="11">
        <v>7000</v>
      </c>
      <c r="G33" t="str">
        <f t="shared" si="0"/>
        <v>avr</v>
      </c>
      <c r="H33">
        <f t="shared" si="1"/>
        <v>2024</v>
      </c>
    </row>
    <row r="34" spans="1:8" x14ac:dyDescent="0.3">
      <c r="A34" s="19">
        <v>161</v>
      </c>
      <c r="B34" s="5">
        <v>44049</v>
      </c>
      <c r="C34" s="2" t="s">
        <v>32</v>
      </c>
      <c r="D34" s="2" t="s">
        <v>54</v>
      </c>
      <c r="E34" s="2" t="s">
        <v>63</v>
      </c>
      <c r="F34" s="10">
        <v>29812</v>
      </c>
      <c r="G34" t="str">
        <f t="shared" si="0"/>
        <v>août</v>
      </c>
      <c r="H34">
        <f t="shared" si="1"/>
        <v>2020</v>
      </c>
    </row>
    <row r="35" spans="1:8" x14ac:dyDescent="0.3">
      <c r="A35" s="20">
        <v>810</v>
      </c>
      <c r="B35" s="6">
        <v>44789</v>
      </c>
      <c r="C35" s="3" t="s">
        <v>31</v>
      </c>
      <c r="D35" s="3" t="s">
        <v>54</v>
      </c>
      <c r="E35" s="3" t="s">
        <v>60</v>
      </c>
      <c r="F35" s="11">
        <v>17500</v>
      </c>
      <c r="G35" t="str">
        <f t="shared" si="0"/>
        <v>août</v>
      </c>
      <c r="H35">
        <f t="shared" si="1"/>
        <v>2022</v>
      </c>
    </row>
    <row r="36" spans="1:8" x14ac:dyDescent="0.3">
      <c r="A36" s="19">
        <v>141</v>
      </c>
      <c r="B36" s="5">
        <v>45376</v>
      </c>
      <c r="C36" s="2" t="s">
        <v>31</v>
      </c>
      <c r="D36" s="2" t="s">
        <v>54</v>
      </c>
      <c r="E36" s="2" t="s">
        <v>60</v>
      </c>
      <c r="F36" s="10">
        <v>2500</v>
      </c>
      <c r="G36" t="str">
        <f t="shared" si="0"/>
        <v>mars</v>
      </c>
      <c r="H36">
        <f t="shared" si="1"/>
        <v>2024</v>
      </c>
    </row>
    <row r="37" spans="1:8" x14ac:dyDescent="0.3">
      <c r="A37" s="20">
        <v>160</v>
      </c>
      <c r="B37" s="6">
        <v>42744</v>
      </c>
      <c r="C37" s="3" t="s">
        <v>32</v>
      </c>
      <c r="D37" s="3" t="s">
        <v>54</v>
      </c>
      <c r="E37" s="3" t="s">
        <v>62</v>
      </c>
      <c r="F37" s="11">
        <v>0</v>
      </c>
      <c r="G37" t="str">
        <f t="shared" si="0"/>
        <v>janv</v>
      </c>
      <c r="H37">
        <f t="shared" si="1"/>
        <v>2017</v>
      </c>
    </row>
    <row r="38" spans="1:8" x14ac:dyDescent="0.3">
      <c r="A38" s="19">
        <v>160</v>
      </c>
      <c r="B38" s="5">
        <v>44314</v>
      </c>
      <c r="C38" s="2" t="s">
        <v>32</v>
      </c>
      <c r="D38" s="2" t="s">
        <v>54</v>
      </c>
      <c r="E38" s="2" t="s">
        <v>60</v>
      </c>
      <c r="F38" s="10">
        <v>3078248</v>
      </c>
      <c r="G38" t="str">
        <f t="shared" si="0"/>
        <v>avr</v>
      </c>
      <c r="H38">
        <f t="shared" si="1"/>
        <v>2021</v>
      </c>
    </row>
    <row r="39" spans="1:8" x14ac:dyDescent="0.3">
      <c r="A39" s="20">
        <v>120</v>
      </c>
      <c r="B39" s="6">
        <v>44839</v>
      </c>
      <c r="C39" s="3" t="s">
        <v>31</v>
      </c>
      <c r="D39" s="3" t="s">
        <v>55</v>
      </c>
      <c r="E39" s="3" t="s">
        <v>60</v>
      </c>
      <c r="F39" s="11">
        <v>0</v>
      </c>
      <c r="G39" t="str">
        <f t="shared" si="0"/>
        <v>oct</v>
      </c>
      <c r="H39">
        <f t="shared" si="1"/>
        <v>2022</v>
      </c>
    </row>
    <row r="40" spans="1:8" x14ac:dyDescent="0.3">
      <c r="A40" s="19">
        <v>161</v>
      </c>
      <c r="B40" s="5">
        <v>43978</v>
      </c>
      <c r="C40" s="2" t="s">
        <v>31</v>
      </c>
      <c r="D40" s="2" t="s">
        <v>54</v>
      </c>
      <c r="E40" s="2" t="s">
        <v>58</v>
      </c>
      <c r="F40" s="10">
        <v>0</v>
      </c>
      <c r="G40" t="str">
        <f t="shared" si="0"/>
        <v>mai</v>
      </c>
      <c r="H40">
        <f t="shared" si="1"/>
        <v>2020</v>
      </c>
    </row>
    <row r="41" spans="1:8" x14ac:dyDescent="0.3">
      <c r="A41" s="20">
        <v>130</v>
      </c>
      <c r="B41" s="6">
        <v>44538</v>
      </c>
      <c r="C41" s="3" t="s">
        <v>31</v>
      </c>
      <c r="D41" s="3" t="s">
        <v>54</v>
      </c>
      <c r="E41" s="3" t="s">
        <v>60</v>
      </c>
      <c r="F41" s="11">
        <v>7103</v>
      </c>
      <c r="G41" t="str">
        <f t="shared" si="0"/>
        <v>déc</v>
      </c>
      <c r="H41">
        <f t="shared" si="1"/>
        <v>2021</v>
      </c>
    </row>
    <row r="42" spans="1:8" x14ac:dyDescent="0.3">
      <c r="A42" s="19">
        <v>160</v>
      </c>
      <c r="B42" s="5">
        <v>45470</v>
      </c>
      <c r="C42" s="2" t="s">
        <v>30</v>
      </c>
      <c r="D42" s="2" t="s">
        <v>54</v>
      </c>
      <c r="E42" s="2" t="s">
        <v>60</v>
      </c>
      <c r="F42" s="10">
        <v>5000000</v>
      </c>
      <c r="G42" t="str">
        <f t="shared" si="0"/>
        <v>juin</v>
      </c>
      <c r="H42">
        <f t="shared" si="1"/>
        <v>2024</v>
      </c>
    </row>
    <row r="43" spans="1:8" x14ac:dyDescent="0.3">
      <c r="A43" s="20">
        <v>160</v>
      </c>
      <c r="B43" s="6">
        <v>44834</v>
      </c>
      <c r="C43" s="3" t="s">
        <v>32</v>
      </c>
      <c r="D43" s="3" t="s">
        <v>54</v>
      </c>
      <c r="E43" s="3" t="s">
        <v>60</v>
      </c>
      <c r="F43" s="11">
        <v>85151</v>
      </c>
      <c r="G43" t="str">
        <f t="shared" si="0"/>
        <v>sept</v>
      </c>
      <c r="H43">
        <f t="shared" si="1"/>
        <v>2022</v>
      </c>
    </row>
    <row r="44" spans="1:8" x14ac:dyDescent="0.3">
      <c r="A44" s="19">
        <v>160</v>
      </c>
      <c r="B44" s="5">
        <v>45260</v>
      </c>
      <c r="C44" s="2" t="s">
        <v>34</v>
      </c>
      <c r="D44" s="2" t="s">
        <v>54</v>
      </c>
      <c r="E44" s="2" t="s">
        <v>60</v>
      </c>
      <c r="F44" s="10">
        <v>2000000</v>
      </c>
      <c r="G44" t="str">
        <f t="shared" si="0"/>
        <v>nov</v>
      </c>
      <c r="H44">
        <f t="shared" si="1"/>
        <v>2023</v>
      </c>
    </row>
    <row r="45" spans="1:8" x14ac:dyDescent="0.3">
      <c r="A45" s="20">
        <v>160</v>
      </c>
      <c r="B45" s="6">
        <v>45260</v>
      </c>
      <c r="C45" s="3" t="s">
        <v>35</v>
      </c>
      <c r="D45" s="3" t="s">
        <v>54</v>
      </c>
      <c r="E45" s="3" t="s">
        <v>60</v>
      </c>
      <c r="F45" s="11">
        <v>3000000</v>
      </c>
      <c r="G45" t="str">
        <f t="shared" si="0"/>
        <v>nov</v>
      </c>
      <c r="H45">
        <f t="shared" si="1"/>
        <v>2023</v>
      </c>
    </row>
    <row r="46" spans="1:8" x14ac:dyDescent="0.3">
      <c r="A46" s="19">
        <v>140</v>
      </c>
      <c r="B46" s="5">
        <v>44623</v>
      </c>
      <c r="C46" s="2" t="s">
        <v>31</v>
      </c>
      <c r="D46" s="2" t="s">
        <v>55</v>
      </c>
      <c r="E46" s="2" t="s">
        <v>62</v>
      </c>
      <c r="F46" s="10">
        <v>0</v>
      </c>
      <c r="G46" t="str">
        <f t="shared" si="0"/>
        <v>mars</v>
      </c>
      <c r="H46">
        <f t="shared" si="1"/>
        <v>2022</v>
      </c>
    </row>
    <row r="47" spans="1:8" x14ac:dyDescent="0.3">
      <c r="A47" s="20">
        <v>120</v>
      </c>
      <c r="B47" s="6">
        <v>43581</v>
      </c>
      <c r="C47" s="3" t="s">
        <v>32</v>
      </c>
      <c r="D47" s="3" t="s">
        <v>55</v>
      </c>
      <c r="E47" s="3" t="s">
        <v>60</v>
      </c>
      <c r="F47" s="11">
        <v>731028</v>
      </c>
      <c r="G47" t="str">
        <f t="shared" si="0"/>
        <v>avr</v>
      </c>
      <c r="H47">
        <f t="shared" si="1"/>
        <v>2019</v>
      </c>
    </row>
    <row r="48" spans="1:8" x14ac:dyDescent="0.3">
      <c r="A48" s="19">
        <v>150</v>
      </c>
      <c r="B48" s="5">
        <v>44944</v>
      </c>
      <c r="C48" s="2" t="s">
        <v>31</v>
      </c>
      <c r="D48" s="2" t="s">
        <v>55</v>
      </c>
      <c r="E48" s="2" t="s">
        <v>58</v>
      </c>
      <c r="F48" s="10">
        <v>0</v>
      </c>
      <c r="G48" t="str">
        <f t="shared" si="0"/>
        <v>janv</v>
      </c>
      <c r="H48">
        <f t="shared" si="1"/>
        <v>2023</v>
      </c>
    </row>
    <row r="49" spans="1:8" x14ac:dyDescent="0.3">
      <c r="A49" s="20">
        <v>150</v>
      </c>
      <c r="B49" s="6">
        <v>44908</v>
      </c>
      <c r="C49" s="3" t="s">
        <v>31</v>
      </c>
      <c r="D49" s="3" t="s">
        <v>54</v>
      </c>
      <c r="E49" s="3" t="s">
        <v>60</v>
      </c>
      <c r="F49" s="11">
        <v>7400</v>
      </c>
      <c r="G49" t="str">
        <f t="shared" si="0"/>
        <v>déc</v>
      </c>
      <c r="H49">
        <f t="shared" si="1"/>
        <v>2022</v>
      </c>
    </row>
    <row r="50" spans="1:8" x14ac:dyDescent="0.3">
      <c r="A50" s="19">
        <v>710</v>
      </c>
      <c r="B50" s="5">
        <v>44467</v>
      </c>
      <c r="C50" s="2" t="s">
        <v>29</v>
      </c>
      <c r="D50" s="2" t="s">
        <v>55</v>
      </c>
      <c r="E50" s="2" t="s">
        <v>57</v>
      </c>
      <c r="F50" s="10">
        <v>1297</v>
      </c>
      <c r="G50" t="str">
        <f t="shared" si="0"/>
        <v>sept</v>
      </c>
      <c r="H50">
        <f t="shared" si="1"/>
        <v>2021</v>
      </c>
    </row>
    <row r="51" spans="1:8" x14ac:dyDescent="0.3">
      <c r="A51" s="20">
        <v>510</v>
      </c>
      <c r="B51" s="6">
        <v>44624</v>
      </c>
      <c r="C51" s="3" t="s">
        <v>31</v>
      </c>
      <c r="D51" s="3" t="s">
        <v>55</v>
      </c>
      <c r="E51" s="3" t="s">
        <v>59</v>
      </c>
      <c r="F51" s="11">
        <v>0</v>
      </c>
      <c r="G51" t="str">
        <f t="shared" si="0"/>
        <v>mars</v>
      </c>
      <c r="H51">
        <f t="shared" si="1"/>
        <v>2022</v>
      </c>
    </row>
    <row r="52" spans="1:8" x14ac:dyDescent="0.3">
      <c r="A52" s="19">
        <v>610</v>
      </c>
      <c r="B52" s="5">
        <v>43229</v>
      </c>
      <c r="C52" s="2" t="s">
        <v>33</v>
      </c>
      <c r="D52" s="2" t="s">
        <v>54</v>
      </c>
      <c r="E52" s="2" t="s">
        <v>59</v>
      </c>
      <c r="F52" s="10">
        <v>868404</v>
      </c>
      <c r="G52" t="str">
        <f t="shared" si="0"/>
        <v>mai</v>
      </c>
      <c r="H52">
        <f t="shared" si="1"/>
        <v>2018</v>
      </c>
    </row>
    <row r="53" spans="1:8" x14ac:dyDescent="0.3">
      <c r="A53" s="20">
        <v>120</v>
      </c>
      <c r="B53" s="6">
        <v>45122</v>
      </c>
      <c r="C53" s="3" t="s">
        <v>32</v>
      </c>
      <c r="D53" s="3" t="s">
        <v>54</v>
      </c>
      <c r="E53" s="3" t="s">
        <v>62</v>
      </c>
      <c r="F53" s="11">
        <v>0</v>
      </c>
      <c r="G53" t="str">
        <f t="shared" si="0"/>
        <v>juil</v>
      </c>
      <c r="H53">
        <f t="shared" si="1"/>
        <v>2023</v>
      </c>
    </row>
    <row r="54" spans="1:8" x14ac:dyDescent="0.3">
      <c r="A54" s="19">
        <v>130</v>
      </c>
      <c r="B54" s="5">
        <v>43923</v>
      </c>
      <c r="C54" s="2" t="s">
        <v>33</v>
      </c>
      <c r="D54" s="2" t="s">
        <v>54</v>
      </c>
      <c r="E54" s="2" t="s">
        <v>59</v>
      </c>
      <c r="F54" s="10">
        <v>1568142</v>
      </c>
      <c r="G54" t="str">
        <f t="shared" si="0"/>
        <v>avr</v>
      </c>
      <c r="H54">
        <f t="shared" si="1"/>
        <v>2020</v>
      </c>
    </row>
    <row r="55" spans="1:8" x14ac:dyDescent="0.3">
      <c r="A55" s="20">
        <v>160</v>
      </c>
      <c r="B55" s="6">
        <v>43767</v>
      </c>
      <c r="C55" s="3" t="s">
        <v>32</v>
      </c>
      <c r="D55" s="3" t="s">
        <v>54</v>
      </c>
      <c r="E55" s="3" t="s">
        <v>62</v>
      </c>
      <c r="F55" s="11">
        <v>0</v>
      </c>
      <c r="G55" t="str">
        <f t="shared" si="0"/>
        <v>oct</v>
      </c>
      <c r="H55">
        <f t="shared" si="1"/>
        <v>2019</v>
      </c>
    </row>
    <row r="56" spans="1:8" x14ac:dyDescent="0.3">
      <c r="A56" s="19">
        <v>160</v>
      </c>
      <c r="B56" s="5">
        <v>45001</v>
      </c>
      <c r="C56" s="2" t="s">
        <v>32</v>
      </c>
      <c r="D56" s="2" t="s">
        <v>54</v>
      </c>
      <c r="E56" s="2" t="s">
        <v>58</v>
      </c>
      <c r="F56" s="10">
        <v>280327</v>
      </c>
      <c r="G56" t="str">
        <f t="shared" si="0"/>
        <v>mars</v>
      </c>
      <c r="H56">
        <f t="shared" si="1"/>
        <v>2023</v>
      </c>
    </row>
    <row r="57" spans="1:8" x14ac:dyDescent="0.3">
      <c r="A57" s="20">
        <v>160</v>
      </c>
      <c r="B57" s="6">
        <v>45422</v>
      </c>
      <c r="C57" s="3" t="s">
        <v>36</v>
      </c>
      <c r="D57" s="3" t="s">
        <v>54</v>
      </c>
      <c r="E57" s="3" t="s">
        <v>58</v>
      </c>
      <c r="F57" s="11">
        <v>100000</v>
      </c>
      <c r="G57" t="str">
        <f t="shared" si="0"/>
        <v>mai</v>
      </c>
      <c r="H57">
        <f t="shared" si="1"/>
        <v>2024</v>
      </c>
    </row>
    <row r="58" spans="1:8" x14ac:dyDescent="0.3">
      <c r="A58" s="19">
        <v>160</v>
      </c>
      <c r="B58" s="5">
        <v>45422</v>
      </c>
      <c r="C58" s="2" t="s">
        <v>37</v>
      </c>
      <c r="D58" s="2" t="s">
        <v>54</v>
      </c>
      <c r="E58" s="2" t="s">
        <v>58</v>
      </c>
      <c r="F58" s="10">
        <v>250000</v>
      </c>
      <c r="G58" t="str">
        <f t="shared" si="0"/>
        <v>mai</v>
      </c>
      <c r="H58">
        <f t="shared" si="1"/>
        <v>2024</v>
      </c>
    </row>
    <row r="59" spans="1:8" x14ac:dyDescent="0.3">
      <c r="A59" s="20">
        <v>160</v>
      </c>
      <c r="B59" s="6">
        <v>45422</v>
      </c>
      <c r="C59" s="3" t="s">
        <v>37</v>
      </c>
      <c r="D59" s="3" t="s">
        <v>54</v>
      </c>
      <c r="E59" s="3" t="s">
        <v>58</v>
      </c>
      <c r="F59" s="11">
        <v>250000</v>
      </c>
      <c r="G59" t="str">
        <f t="shared" si="0"/>
        <v>mai</v>
      </c>
      <c r="H59">
        <f t="shared" si="1"/>
        <v>2024</v>
      </c>
    </row>
    <row r="60" spans="1:8" x14ac:dyDescent="0.3">
      <c r="A60" s="19">
        <v>150</v>
      </c>
      <c r="B60" s="5">
        <v>44110</v>
      </c>
      <c r="C60" s="2" t="s">
        <v>31</v>
      </c>
      <c r="D60" s="2" t="s">
        <v>54</v>
      </c>
      <c r="E60" s="2" t="s">
        <v>58</v>
      </c>
      <c r="F60" s="10">
        <v>17000</v>
      </c>
      <c r="G60" t="str">
        <f t="shared" si="0"/>
        <v>oct</v>
      </c>
      <c r="H60">
        <f t="shared" si="1"/>
        <v>2020</v>
      </c>
    </row>
    <row r="61" spans="1:8" x14ac:dyDescent="0.3">
      <c r="A61" s="20">
        <v>310</v>
      </c>
      <c r="B61" s="6">
        <v>45092</v>
      </c>
      <c r="C61" s="3" t="s">
        <v>31</v>
      </c>
      <c r="D61" s="3" t="s">
        <v>54</v>
      </c>
      <c r="E61" s="3" t="s">
        <v>61</v>
      </c>
      <c r="F61" s="11">
        <v>0</v>
      </c>
      <c r="G61" t="str">
        <f t="shared" si="0"/>
        <v>juin</v>
      </c>
      <c r="H61">
        <f t="shared" si="1"/>
        <v>2023</v>
      </c>
    </row>
    <row r="62" spans="1:8" x14ac:dyDescent="0.3">
      <c r="A62" s="19">
        <v>310</v>
      </c>
      <c r="B62" s="5">
        <v>45052</v>
      </c>
      <c r="C62" s="2" t="s">
        <v>29</v>
      </c>
      <c r="D62" s="2" t="s">
        <v>55</v>
      </c>
      <c r="E62" s="2" t="s">
        <v>61</v>
      </c>
      <c r="F62" s="10">
        <v>5438</v>
      </c>
      <c r="G62" t="str">
        <f t="shared" si="0"/>
        <v>mai</v>
      </c>
      <c r="H62">
        <f t="shared" si="1"/>
        <v>2023</v>
      </c>
    </row>
    <row r="63" spans="1:8" x14ac:dyDescent="0.3">
      <c r="A63" s="20">
        <v>140</v>
      </c>
      <c r="B63" s="6">
        <v>44917</v>
      </c>
      <c r="C63" s="3" t="s">
        <v>32</v>
      </c>
      <c r="D63" s="3" t="s">
        <v>55</v>
      </c>
      <c r="E63" s="3" t="s">
        <v>58</v>
      </c>
      <c r="F63" s="11">
        <v>0</v>
      </c>
      <c r="G63" t="str">
        <f t="shared" si="0"/>
        <v>déc</v>
      </c>
      <c r="H63">
        <f t="shared" si="1"/>
        <v>2022</v>
      </c>
    </row>
    <row r="64" spans="1:8" x14ac:dyDescent="0.3">
      <c r="A64" s="19">
        <v>120</v>
      </c>
      <c r="B64" s="5">
        <v>42850</v>
      </c>
      <c r="C64" s="2" t="s">
        <v>31</v>
      </c>
      <c r="D64" s="2" t="s">
        <v>55</v>
      </c>
      <c r="E64" s="2" t="s">
        <v>59</v>
      </c>
      <c r="F64" s="10">
        <v>0</v>
      </c>
      <c r="G64" t="str">
        <f t="shared" si="0"/>
        <v>avr</v>
      </c>
      <c r="H64">
        <f t="shared" si="1"/>
        <v>2017</v>
      </c>
    </row>
    <row r="65" spans="1:8" x14ac:dyDescent="0.3">
      <c r="A65" s="20">
        <v>140</v>
      </c>
      <c r="B65" s="6">
        <v>45206</v>
      </c>
      <c r="C65" s="3" t="s">
        <v>29</v>
      </c>
      <c r="D65" s="3" t="s">
        <v>54</v>
      </c>
      <c r="E65" s="3" t="s">
        <v>59</v>
      </c>
      <c r="F65" s="11">
        <v>1267830</v>
      </c>
      <c r="G65" t="str">
        <f t="shared" si="0"/>
        <v>oct</v>
      </c>
      <c r="H65">
        <f t="shared" si="1"/>
        <v>2023</v>
      </c>
    </row>
    <row r="66" spans="1:8" x14ac:dyDescent="0.3">
      <c r="A66" s="19">
        <v>410</v>
      </c>
      <c r="B66" s="5">
        <v>45266</v>
      </c>
      <c r="C66" s="2" t="s">
        <v>29</v>
      </c>
      <c r="D66" s="2" t="s">
        <v>54</v>
      </c>
      <c r="E66" s="2" t="s">
        <v>57</v>
      </c>
      <c r="F66" s="10">
        <v>201183</v>
      </c>
      <c r="G66" t="str">
        <f t="shared" si="0"/>
        <v>déc</v>
      </c>
      <c r="H66">
        <f t="shared" si="1"/>
        <v>2023</v>
      </c>
    </row>
    <row r="67" spans="1:8" x14ac:dyDescent="0.3">
      <c r="A67" s="20">
        <v>140</v>
      </c>
      <c r="B67" s="6">
        <v>43818</v>
      </c>
      <c r="C67" s="3" t="s">
        <v>31</v>
      </c>
      <c r="D67" s="3" t="s">
        <v>54</v>
      </c>
      <c r="E67" s="3" t="s">
        <v>58</v>
      </c>
      <c r="F67" s="11">
        <v>0</v>
      </c>
      <c r="G67" t="str">
        <f t="shared" ref="G67:G130" si="2">TEXT(B67,"mmm")</f>
        <v>déc</v>
      </c>
      <c r="H67">
        <f t="shared" ref="H67:H130" si="3">YEAR(B67)</f>
        <v>2019</v>
      </c>
    </row>
    <row r="68" spans="1:8" x14ac:dyDescent="0.3">
      <c r="A68" s="19">
        <v>120</v>
      </c>
      <c r="B68" s="5">
        <v>45404</v>
      </c>
      <c r="C68" s="2" t="s">
        <v>31</v>
      </c>
      <c r="D68" s="2" t="s">
        <v>54</v>
      </c>
      <c r="E68" s="2" t="s">
        <v>60</v>
      </c>
      <c r="F68" s="10">
        <v>0</v>
      </c>
      <c r="G68" t="str">
        <f t="shared" si="2"/>
        <v>avr</v>
      </c>
      <c r="H68">
        <f t="shared" si="3"/>
        <v>2024</v>
      </c>
    </row>
    <row r="69" spans="1:8" x14ac:dyDescent="0.3">
      <c r="A69" s="20">
        <v>150</v>
      </c>
      <c r="B69" s="6">
        <v>43557</v>
      </c>
      <c r="C69" s="3" t="s">
        <v>32</v>
      </c>
      <c r="D69" s="3" t="s">
        <v>54</v>
      </c>
      <c r="E69" s="3" t="s">
        <v>58</v>
      </c>
      <c r="F69" s="11">
        <v>240150</v>
      </c>
      <c r="G69" t="str">
        <f t="shared" si="2"/>
        <v>avr</v>
      </c>
      <c r="H69">
        <f t="shared" si="3"/>
        <v>2019</v>
      </c>
    </row>
    <row r="70" spans="1:8" x14ac:dyDescent="0.3">
      <c r="A70" s="19">
        <v>210</v>
      </c>
      <c r="B70" s="5">
        <v>44033</v>
      </c>
      <c r="C70" s="2" t="s">
        <v>29</v>
      </c>
      <c r="D70" s="2" t="s">
        <v>54</v>
      </c>
      <c r="E70" s="2" t="s">
        <v>59</v>
      </c>
      <c r="F70" s="10">
        <v>1328342</v>
      </c>
      <c r="G70" t="str">
        <f t="shared" si="2"/>
        <v>juil</v>
      </c>
      <c r="H70">
        <f t="shared" si="3"/>
        <v>2020</v>
      </c>
    </row>
    <row r="71" spans="1:8" x14ac:dyDescent="0.3">
      <c r="A71" s="20">
        <v>150</v>
      </c>
      <c r="B71" s="6">
        <v>44522</v>
      </c>
      <c r="C71" s="3" t="s">
        <v>31</v>
      </c>
      <c r="D71" s="3" t="s">
        <v>55</v>
      </c>
      <c r="E71" s="3" t="s">
        <v>58</v>
      </c>
      <c r="F71" s="11">
        <v>0</v>
      </c>
      <c r="G71" t="str">
        <f t="shared" si="2"/>
        <v>nov</v>
      </c>
      <c r="H71">
        <f t="shared" si="3"/>
        <v>2021</v>
      </c>
    </row>
    <row r="72" spans="1:8" x14ac:dyDescent="0.3">
      <c r="A72" s="19">
        <v>410</v>
      </c>
      <c r="B72" s="5">
        <v>44912</v>
      </c>
      <c r="C72" s="2" t="s">
        <v>31</v>
      </c>
      <c r="D72" s="2" t="s">
        <v>55</v>
      </c>
      <c r="E72" s="2" t="s">
        <v>60</v>
      </c>
      <c r="F72" s="10">
        <v>0</v>
      </c>
      <c r="G72" t="str">
        <f t="shared" si="2"/>
        <v>déc</v>
      </c>
      <c r="H72">
        <f t="shared" si="3"/>
        <v>2022</v>
      </c>
    </row>
    <row r="73" spans="1:8" ht="26.4" x14ac:dyDescent="0.3">
      <c r="A73" s="20">
        <v>920</v>
      </c>
      <c r="B73" s="6">
        <v>45477</v>
      </c>
      <c r="C73" s="3" t="s">
        <v>37</v>
      </c>
      <c r="D73" s="3" t="s">
        <v>54</v>
      </c>
      <c r="E73" s="3" t="s">
        <v>64</v>
      </c>
      <c r="F73" s="11">
        <v>670000</v>
      </c>
      <c r="G73" t="str">
        <f t="shared" si="2"/>
        <v>juil</v>
      </c>
      <c r="H73">
        <f t="shared" si="3"/>
        <v>2024</v>
      </c>
    </row>
    <row r="74" spans="1:8" ht="26.4" x14ac:dyDescent="0.3">
      <c r="A74" s="19">
        <v>920</v>
      </c>
      <c r="B74" s="5">
        <v>45446</v>
      </c>
      <c r="C74" s="2" t="s">
        <v>29</v>
      </c>
      <c r="D74" s="2" t="s">
        <v>54</v>
      </c>
      <c r="E74" s="2" t="s">
        <v>64</v>
      </c>
      <c r="F74" s="10">
        <v>33464</v>
      </c>
      <c r="G74" t="str">
        <f t="shared" si="2"/>
        <v>juin</v>
      </c>
      <c r="H74">
        <f t="shared" si="3"/>
        <v>2024</v>
      </c>
    </row>
    <row r="75" spans="1:8" x14ac:dyDescent="0.3">
      <c r="A75" s="20">
        <v>920</v>
      </c>
      <c r="B75" s="6">
        <v>44256</v>
      </c>
      <c r="C75" s="3" t="s">
        <v>29</v>
      </c>
      <c r="D75" s="3" t="s">
        <v>54</v>
      </c>
      <c r="E75" s="3" t="s">
        <v>57</v>
      </c>
      <c r="F75" s="11">
        <v>49292</v>
      </c>
      <c r="G75" t="str">
        <f t="shared" si="2"/>
        <v>mars</v>
      </c>
      <c r="H75">
        <f t="shared" si="3"/>
        <v>2021</v>
      </c>
    </row>
    <row r="76" spans="1:8" x14ac:dyDescent="0.3">
      <c r="A76" s="19">
        <v>150</v>
      </c>
      <c r="B76" s="5">
        <v>44981</v>
      </c>
      <c r="C76" s="2" t="s">
        <v>31</v>
      </c>
      <c r="D76" s="2" t="s">
        <v>54</v>
      </c>
      <c r="E76" s="2" t="s">
        <v>65</v>
      </c>
      <c r="F76" s="10">
        <v>3247</v>
      </c>
      <c r="G76" t="str">
        <f t="shared" si="2"/>
        <v>févr</v>
      </c>
      <c r="H76">
        <f t="shared" si="3"/>
        <v>2023</v>
      </c>
    </row>
    <row r="77" spans="1:8" x14ac:dyDescent="0.3">
      <c r="A77" s="20">
        <v>120</v>
      </c>
      <c r="B77" s="6">
        <v>45342</v>
      </c>
      <c r="C77" s="3" t="s">
        <v>32</v>
      </c>
      <c r="D77" s="3" t="s">
        <v>54</v>
      </c>
      <c r="E77" s="3" t="s">
        <v>60</v>
      </c>
      <c r="F77" s="11">
        <v>5000</v>
      </c>
      <c r="G77" t="str">
        <f t="shared" si="2"/>
        <v>févr</v>
      </c>
      <c r="H77">
        <f t="shared" si="3"/>
        <v>2024</v>
      </c>
    </row>
    <row r="78" spans="1:8" x14ac:dyDescent="0.3">
      <c r="A78" s="19">
        <v>210</v>
      </c>
      <c r="B78" s="5">
        <v>42279</v>
      </c>
      <c r="C78" s="2" t="s">
        <v>29</v>
      </c>
      <c r="D78" s="2" t="s">
        <v>55</v>
      </c>
      <c r="E78" s="2" t="s">
        <v>62</v>
      </c>
      <c r="F78" s="10">
        <v>0</v>
      </c>
      <c r="G78" t="str">
        <f t="shared" si="2"/>
        <v>oct</v>
      </c>
      <c r="H78">
        <f t="shared" si="3"/>
        <v>2015</v>
      </c>
    </row>
    <row r="79" spans="1:8" x14ac:dyDescent="0.3">
      <c r="A79" s="20">
        <v>330</v>
      </c>
      <c r="B79" s="6">
        <v>45384</v>
      </c>
      <c r="C79" s="3" t="s">
        <v>29</v>
      </c>
      <c r="D79" s="3" t="s">
        <v>54</v>
      </c>
      <c r="E79" s="3" t="s">
        <v>59</v>
      </c>
      <c r="F79" s="11">
        <v>605533</v>
      </c>
      <c r="G79" t="str">
        <f t="shared" si="2"/>
        <v>avr</v>
      </c>
      <c r="H79">
        <f t="shared" si="3"/>
        <v>2024</v>
      </c>
    </row>
    <row r="80" spans="1:8" x14ac:dyDescent="0.3">
      <c r="A80" s="19">
        <v>920</v>
      </c>
      <c r="B80" s="5">
        <v>45155</v>
      </c>
      <c r="C80" s="2" t="s">
        <v>29</v>
      </c>
      <c r="D80" s="2" t="s">
        <v>54</v>
      </c>
      <c r="E80" s="2" t="s">
        <v>62</v>
      </c>
      <c r="F80" s="10">
        <v>2500</v>
      </c>
      <c r="G80" t="str">
        <f t="shared" si="2"/>
        <v>août</v>
      </c>
      <c r="H80">
        <f t="shared" si="3"/>
        <v>2023</v>
      </c>
    </row>
    <row r="81" spans="1:8" x14ac:dyDescent="0.3">
      <c r="A81" s="20">
        <v>112</v>
      </c>
      <c r="B81" s="6">
        <v>45243</v>
      </c>
      <c r="C81" s="3" t="s">
        <v>31</v>
      </c>
      <c r="D81" s="3" t="s">
        <v>54</v>
      </c>
      <c r="E81" s="3" t="s">
        <v>58</v>
      </c>
      <c r="F81" s="11">
        <v>3000</v>
      </c>
      <c r="G81" t="str">
        <f t="shared" si="2"/>
        <v>nov</v>
      </c>
      <c r="H81">
        <f t="shared" si="3"/>
        <v>2023</v>
      </c>
    </row>
    <row r="82" spans="1:8" x14ac:dyDescent="0.3">
      <c r="A82" s="19">
        <v>210</v>
      </c>
      <c r="B82" s="5">
        <v>42849</v>
      </c>
      <c r="C82" s="2" t="s">
        <v>29</v>
      </c>
      <c r="D82" s="2" t="s">
        <v>55</v>
      </c>
      <c r="E82" s="2" t="s">
        <v>61</v>
      </c>
      <c r="F82" s="10">
        <v>0</v>
      </c>
      <c r="G82" t="str">
        <f t="shared" si="2"/>
        <v>avr</v>
      </c>
      <c r="H82">
        <f t="shared" si="3"/>
        <v>2017</v>
      </c>
    </row>
    <row r="83" spans="1:8" x14ac:dyDescent="0.3">
      <c r="A83" s="20">
        <v>910</v>
      </c>
      <c r="B83" s="6">
        <v>44893</v>
      </c>
      <c r="C83" s="3" t="s">
        <v>29</v>
      </c>
      <c r="D83" s="3" t="s">
        <v>55</v>
      </c>
      <c r="E83" s="3" t="s">
        <v>62</v>
      </c>
      <c r="F83" s="11">
        <v>67902</v>
      </c>
      <c r="G83" t="str">
        <f t="shared" si="2"/>
        <v>nov</v>
      </c>
      <c r="H83">
        <f t="shared" si="3"/>
        <v>2022</v>
      </c>
    </row>
    <row r="84" spans="1:8" x14ac:dyDescent="0.3">
      <c r="A84" s="19">
        <v>100</v>
      </c>
      <c r="B84" s="5">
        <v>44897</v>
      </c>
      <c r="C84" s="2" t="s">
        <v>29</v>
      </c>
      <c r="D84" s="2" t="s">
        <v>55</v>
      </c>
      <c r="E84" s="2" t="s">
        <v>57</v>
      </c>
      <c r="F84" s="10">
        <v>0</v>
      </c>
      <c r="G84" t="str">
        <f t="shared" si="2"/>
        <v>déc</v>
      </c>
      <c r="H84">
        <f t="shared" si="3"/>
        <v>2022</v>
      </c>
    </row>
    <row r="85" spans="1:8" x14ac:dyDescent="0.3">
      <c r="A85" s="20">
        <v>120</v>
      </c>
      <c r="B85" s="6">
        <v>42835</v>
      </c>
      <c r="C85" s="3" t="s">
        <v>29</v>
      </c>
      <c r="D85" s="3" t="s">
        <v>55</v>
      </c>
      <c r="E85" s="3" t="s">
        <v>62</v>
      </c>
      <c r="F85" s="11">
        <v>0</v>
      </c>
      <c r="G85" t="str">
        <f t="shared" si="2"/>
        <v>avr</v>
      </c>
      <c r="H85">
        <f t="shared" si="3"/>
        <v>2017</v>
      </c>
    </row>
    <row r="86" spans="1:8" x14ac:dyDescent="0.3">
      <c r="A86" s="19">
        <v>920</v>
      </c>
      <c r="B86" s="5">
        <v>43818</v>
      </c>
      <c r="C86" s="2" t="s">
        <v>29</v>
      </c>
      <c r="D86" s="2" t="s">
        <v>54</v>
      </c>
      <c r="E86" s="2" t="s">
        <v>62</v>
      </c>
      <c r="F86" s="10">
        <v>198382</v>
      </c>
      <c r="G86" t="str">
        <f t="shared" si="2"/>
        <v>déc</v>
      </c>
      <c r="H86">
        <f t="shared" si="3"/>
        <v>2019</v>
      </c>
    </row>
    <row r="87" spans="1:8" x14ac:dyDescent="0.3">
      <c r="A87" s="20">
        <v>100</v>
      </c>
      <c r="B87" s="6">
        <v>44222</v>
      </c>
      <c r="C87" s="3" t="s">
        <v>29</v>
      </c>
      <c r="D87" s="3" t="s">
        <v>55</v>
      </c>
      <c r="E87" s="3" t="s">
        <v>57</v>
      </c>
      <c r="F87" s="11">
        <v>0</v>
      </c>
      <c r="G87" t="str">
        <f t="shared" si="2"/>
        <v>janv</v>
      </c>
      <c r="H87">
        <f t="shared" si="3"/>
        <v>2021</v>
      </c>
    </row>
    <row r="88" spans="1:8" x14ac:dyDescent="0.3">
      <c r="A88" s="19">
        <v>910</v>
      </c>
      <c r="B88" s="5">
        <v>43782</v>
      </c>
      <c r="C88" s="2" t="s">
        <v>29</v>
      </c>
      <c r="D88" s="2" t="s">
        <v>55</v>
      </c>
      <c r="E88" s="2" t="s">
        <v>62</v>
      </c>
      <c r="F88" s="10">
        <v>11346</v>
      </c>
      <c r="G88" t="str">
        <f t="shared" si="2"/>
        <v>nov</v>
      </c>
      <c r="H88">
        <f t="shared" si="3"/>
        <v>2019</v>
      </c>
    </row>
    <row r="89" spans="1:8" x14ac:dyDescent="0.3">
      <c r="A89" s="20">
        <v>910</v>
      </c>
      <c r="B89" s="6">
        <v>43818</v>
      </c>
      <c r="C89" s="3" t="s">
        <v>29</v>
      </c>
      <c r="D89" s="3" t="s">
        <v>54</v>
      </c>
      <c r="E89" s="3" t="s">
        <v>57</v>
      </c>
      <c r="F89" s="11">
        <v>0</v>
      </c>
      <c r="G89" t="str">
        <f t="shared" si="2"/>
        <v>déc</v>
      </c>
      <c r="H89">
        <f t="shared" si="3"/>
        <v>2019</v>
      </c>
    </row>
    <row r="90" spans="1:8" x14ac:dyDescent="0.3">
      <c r="A90" s="19">
        <v>910</v>
      </c>
      <c r="B90" s="5">
        <v>44124</v>
      </c>
      <c r="C90" s="2" t="s">
        <v>29</v>
      </c>
      <c r="D90" s="2" t="s">
        <v>55</v>
      </c>
      <c r="E90" s="2" t="s">
        <v>59</v>
      </c>
      <c r="F90" s="10">
        <v>3318</v>
      </c>
      <c r="G90" t="str">
        <f t="shared" si="2"/>
        <v>oct</v>
      </c>
      <c r="H90">
        <f t="shared" si="3"/>
        <v>2020</v>
      </c>
    </row>
    <row r="91" spans="1:8" x14ac:dyDescent="0.3">
      <c r="A91" s="20">
        <v>100</v>
      </c>
      <c r="B91" s="6">
        <v>43782</v>
      </c>
      <c r="C91" s="3" t="s">
        <v>29</v>
      </c>
      <c r="D91" s="3" t="s">
        <v>55</v>
      </c>
      <c r="E91" s="3" t="s">
        <v>62</v>
      </c>
      <c r="F91" s="11">
        <v>110797</v>
      </c>
      <c r="G91" t="str">
        <f t="shared" si="2"/>
        <v>nov</v>
      </c>
      <c r="H91">
        <f t="shared" si="3"/>
        <v>2019</v>
      </c>
    </row>
    <row r="92" spans="1:8" x14ac:dyDescent="0.3">
      <c r="A92" s="19">
        <v>100</v>
      </c>
      <c r="B92" s="5">
        <v>45275</v>
      </c>
      <c r="C92" s="2" t="s">
        <v>29</v>
      </c>
      <c r="D92" s="2" t="s">
        <v>54</v>
      </c>
      <c r="E92" s="2" t="s">
        <v>57</v>
      </c>
      <c r="F92" s="10">
        <v>0</v>
      </c>
      <c r="G92" t="str">
        <f t="shared" si="2"/>
        <v>déc</v>
      </c>
      <c r="H92">
        <f t="shared" si="3"/>
        <v>2023</v>
      </c>
    </row>
    <row r="93" spans="1:8" x14ac:dyDescent="0.3">
      <c r="A93" s="20">
        <v>161</v>
      </c>
      <c r="B93" s="6">
        <v>45138</v>
      </c>
      <c r="C93" s="3" t="s">
        <v>34</v>
      </c>
      <c r="D93" s="3" t="s">
        <v>54</v>
      </c>
      <c r="E93" s="3" t="s">
        <v>62</v>
      </c>
      <c r="F93" s="11">
        <v>1000000</v>
      </c>
      <c r="G93" t="str">
        <f t="shared" si="2"/>
        <v>juil</v>
      </c>
      <c r="H93">
        <f t="shared" si="3"/>
        <v>2023</v>
      </c>
    </row>
    <row r="94" spans="1:8" x14ac:dyDescent="0.3">
      <c r="A94" s="19">
        <v>161</v>
      </c>
      <c r="B94" s="5">
        <v>44117</v>
      </c>
      <c r="C94" s="2" t="s">
        <v>32</v>
      </c>
      <c r="D94" s="2" t="s">
        <v>54</v>
      </c>
      <c r="E94" s="2" t="s">
        <v>62</v>
      </c>
      <c r="F94" s="10">
        <v>284326</v>
      </c>
      <c r="G94" t="str">
        <f t="shared" si="2"/>
        <v>oct</v>
      </c>
      <c r="H94">
        <f t="shared" si="3"/>
        <v>2020</v>
      </c>
    </row>
    <row r="95" spans="1:8" x14ac:dyDescent="0.3">
      <c r="A95" s="20">
        <v>140</v>
      </c>
      <c r="B95" s="6">
        <v>42577</v>
      </c>
      <c r="C95" s="3" t="s">
        <v>31</v>
      </c>
      <c r="D95" s="3" t="s">
        <v>54</v>
      </c>
      <c r="E95" s="3" t="s">
        <v>58</v>
      </c>
      <c r="F95" s="11">
        <v>10000</v>
      </c>
      <c r="G95" t="str">
        <f t="shared" si="2"/>
        <v>juil</v>
      </c>
      <c r="H95">
        <f t="shared" si="3"/>
        <v>2016</v>
      </c>
    </row>
    <row r="96" spans="1:8" x14ac:dyDescent="0.3">
      <c r="A96" s="19">
        <v>111</v>
      </c>
      <c r="B96" s="5">
        <v>44783</v>
      </c>
      <c r="C96" s="2" t="s">
        <v>32</v>
      </c>
      <c r="D96" s="2" t="s">
        <v>55</v>
      </c>
      <c r="E96" s="2" t="s">
        <v>58</v>
      </c>
      <c r="F96" s="10">
        <v>0</v>
      </c>
      <c r="G96" t="str">
        <f t="shared" si="2"/>
        <v>août</v>
      </c>
      <c r="H96">
        <f t="shared" si="3"/>
        <v>2022</v>
      </c>
    </row>
    <row r="97" spans="1:8" x14ac:dyDescent="0.3">
      <c r="A97" s="20">
        <v>910</v>
      </c>
      <c r="B97" s="6">
        <v>44222</v>
      </c>
      <c r="C97" s="3" t="s">
        <v>29</v>
      </c>
      <c r="D97" s="3" t="s">
        <v>54</v>
      </c>
      <c r="E97" s="3" t="s">
        <v>63</v>
      </c>
      <c r="F97" s="11">
        <v>59689</v>
      </c>
      <c r="G97" t="str">
        <f t="shared" si="2"/>
        <v>janv</v>
      </c>
      <c r="H97">
        <f t="shared" si="3"/>
        <v>2021</v>
      </c>
    </row>
    <row r="98" spans="1:8" x14ac:dyDescent="0.3">
      <c r="A98" s="19">
        <v>910</v>
      </c>
      <c r="B98" s="5">
        <v>45376</v>
      </c>
      <c r="C98" s="2" t="s">
        <v>37</v>
      </c>
      <c r="D98" s="2" t="s">
        <v>54</v>
      </c>
      <c r="E98" s="2" t="s">
        <v>63</v>
      </c>
      <c r="F98" s="10">
        <v>400000</v>
      </c>
      <c r="G98" t="str">
        <f t="shared" si="2"/>
        <v>mars</v>
      </c>
      <c r="H98">
        <f t="shared" si="3"/>
        <v>2024</v>
      </c>
    </row>
    <row r="99" spans="1:8" x14ac:dyDescent="0.3">
      <c r="A99" s="20">
        <v>140</v>
      </c>
      <c r="B99" s="6">
        <v>44727</v>
      </c>
      <c r="C99" s="3" t="s">
        <v>32</v>
      </c>
      <c r="D99" s="3" t="s">
        <v>54</v>
      </c>
      <c r="E99" s="3" t="s">
        <v>62</v>
      </c>
      <c r="F99" s="11">
        <v>0</v>
      </c>
      <c r="G99" t="str">
        <f t="shared" si="2"/>
        <v>juin</v>
      </c>
      <c r="H99">
        <f t="shared" si="3"/>
        <v>2022</v>
      </c>
    </row>
    <row r="100" spans="1:8" x14ac:dyDescent="0.3">
      <c r="A100" s="19">
        <v>910</v>
      </c>
      <c r="B100" s="5">
        <v>43416</v>
      </c>
      <c r="C100" s="2" t="s">
        <v>29</v>
      </c>
      <c r="D100" s="2" t="s">
        <v>54</v>
      </c>
      <c r="E100" s="2" t="s">
        <v>59</v>
      </c>
      <c r="F100" s="10">
        <v>84246</v>
      </c>
      <c r="G100" t="str">
        <f t="shared" si="2"/>
        <v>nov</v>
      </c>
      <c r="H100">
        <f t="shared" si="3"/>
        <v>2018</v>
      </c>
    </row>
    <row r="101" spans="1:8" x14ac:dyDescent="0.3">
      <c r="A101" s="20">
        <v>310</v>
      </c>
      <c r="B101" s="6">
        <v>45019</v>
      </c>
      <c r="C101" s="3" t="s">
        <v>31</v>
      </c>
      <c r="D101" s="3" t="s">
        <v>54</v>
      </c>
      <c r="E101" s="3" t="s">
        <v>58</v>
      </c>
      <c r="F101" s="11">
        <v>121000</v>
      </c>
      <c r="G101" t="str">
        <f t="shared" si="2"/>
        <v>avr</v>
      </c>
      <c r="H101">
        <f t="shared" si="3"/>
        <v>2023</v>
      </c>
    </row>
    <row r="102" spans="1:8" x14ac:dyDescent="0.3">
      <c r="A102" s="19">
        <v>161</v>
      </c>
      <c r="B102" s="5">
        <v>45398</v>
      </c>
      <c r="C102" s="2" t="s">
        <v>35</v>
      </c>
      <c r="D102" s="2" t="s">
        <v>54</v>
      </c>
      <c r="E102" s="2" t="s">
        <v>62</v>
      </c>
      <c r="F102" s="10">
        <v>3500000</v>
      </c>
      <c r="G102" t="str">
        <f t="shared" si="2"/>
        <v>avr</v>
      </c>
      <c r="H102">
        <f t="shared" si="3"/>
        <v>2024</v>
      </c>
    </row>
    <row r="103" spans="1:8" x14ac:dyDescent="0.3">
      <c r="A103" s="20">
        <v>161</v>
      </c>
      <c r="B103" s="6">
        <v>44531</v>
      </c>
      <c r="C103" s="3" t="s">
        <v>32</v>
      </c>
      <c r="D103" s="3" t="s">
        <v>54</v>
      </c>
      <c r="E103" s="3" t="s">
        <v>62</v>
      </c>
      <c r="F103" s="11">
        <v>54835</v>
      </c>
      <c r="G103" t="str">
        <f t="shared" si="2"/>
        <v>déc</v>
      </c>
      <c r="H103">
        <f t="shared" si="3"/>
        <v>2021</v>
      </c>
    </row>
    <row r="104" spans="1:8" x14ac:dyDescent="0.3">
      <c r="A104" s="19">
        <v>161</v>
      </c>
      <c r="B104" s="5">
        <v>45398</v>
      </c>
      <c r="C104" s="2" t="s">
        <v>34</v>
      </c>
      <c r="D104" s="2" t="s">
        <v>54</v>
      </c>
      <c r="E104" s="2" t="s">
        <v>62</v>
      </c>
      <c r="F104" s="10">
        <v>4000000</v>
      </c>
      <c r="G104" t="str">
        <f t="shared" si="2"/>
        <v>avr</v>
      </c>
      <c r="H104">
        <f t="shared" si="3"/>
        <v>2024</v>
      </c>
    </row>
    <row r="105" spans="1:8" x14ac:dyDescent="0.3">
      <c r="A105" s="20">
        <v>120</v>
      </c>
      <c r="B105" s="6">
        <v>45503</v>
      </c>
      <c r="C105" s="3" t="s">
        <v>31</v>
      </c>
      <c r="D105" s="3" t="s">
        <v>54</v>
      </c>
      <c r="E105" s="3" t="s">
        <v>60</v>
      </c>
      <c r="F105" s="11">
        <v>13000</v>
      </c>
      <c r="G105" t="str">
        <f t="shared" si="2"/>
        <v>juil</v>
      </c>
      <c r="H105">
        <f t="shared" si="3"/>
        <v>2024</v>
      </c>
    </row>
    <row r="106" spans="1:8" x14ac:dyDescent="0.3">
      <c r="A106" s="19">
        <v>100</v>
      </c>
      <c r="B106" s="5">
        <v>44222</v>
      </c>
      <c r="C106" s="2" t="s">
        <v>29</v>
      </c>
      <c r="D106" s="2" t="s">
        <v>55</v>
      </c>
      <c r="E106" s="2" t="s">
        <v>57</v>
      </c>
      <c r="F106" s="10">
        <v>0</v>
      </c>
      <c r="G106" t="str">
        <f t="shared" si="2"/>
        <v>janv</v>
      </c>
      <c r="H106">
        <f t="shared" si="3"/>
        <v>2021</v>
      </c>
    </row>
    <row r="107" spans="1:8" x14ac:dyDescent="0.3">
      <c r="A107" s="20">
        <v>100</v>
      </c>
      <c r="B107" s="6">
        <v>44453</v>
      </c>
      <c r="C107" s="3" t="s">
        <v>29</v>
      </c>
      <c r="D107" s="3" t="s">
        <v>55</v>
      </c>
      <c r="E107" s="3" t="s">
        <v>57</v>
      </c>
      <c r="F107" s="11">
        <v>0</v>
      </c>
      <c r="G107" t="str">
        <f t="shared" si="2"/>
        <v>sept</v>
      </c>
      <c r="H107">
        <f t="shared" si="3"/>
        <v>2021</v>
      </c>
    </row>
    <row r="108" spans="1:8" x14ac:dyDescent="0.3">
      <c r="A108" s="19">
        <v>120</v>
      </c>
      <c r="B108" s="5">
        <v>44769</v>
      </c>
      <c r="C108" s="2" t="s">
        <v>32</v>
      </c>
      <c r="D108" s="2" t="s">
        <v>55</v>
      </c>
      <c r="E108" s="2" t="s">
        <v>62</v>
      </c>
      <c r="F108" s="10">
        <v>0</v>
      </c>
      <c r="G108" t="str">
        <f t="shared" si="2"/>
        <v>juil</v>
      </c>
      <c r="H108">
        <f t="shared" si="3"/>
        <v>2022</v>
      </c>
    </row>
    <row r="109" spans="1:8" x14ac:dyDescent="0.3">
      <c r="A109" s="20">
        <v>160</v>
      </c>
      <c r="B109" s="6">
        <v>44901</v>
      </c>
      <c r="C109" s="3" t="s">
        <v>32</v>
      </c>
      <c r="D109" s="3" t="s">
        <v>54</v>
      </c>
      <c r="E109" s="3" t="s">
        <v>62</v>
      </c>
      <c r="F109" s="11">
        <v>0</v>
      </c>
      <c r="G109" t="str">
        <f t="shared" si="2"/>
        <v>déc</v>
      </c>
      <c r="H109">
        <f t="shared" si="3"/>
        <v>2022</v>
      </c>
    </row>
    <row r="110" spans="1:8" x14ac:dyDescent="0.3">
      <c r="A110" s="19">
        <v>120</v>
      </c>
      <c r="B110" s="5">
        <v>43426</v>
      </c>
      <c r="C110" s="2" t="s">
        <v>29</v>
      </c>
      <c r="D110" s="2" t="s">
        <v>54</v>
      </c>
      <c r="E110" s="2" t="s">
        <v>59</v>
      </c>
      <c r="F110" s="10">
        <v>56082</v>
      </c>
      <c r="G110" t="str">
        <f t="shared" si="2"/>
        <v>nov</v>
      </c>
      <c r="H110">
        <f t="shared" si="3"/>
        <v>2018</v>
      </c>
    </row>
    <row r="111" spans="1:8" x14ac:dyDescent="0.3">
      <c r="A111" s="20">
        <v>140</v>
      </c>
      <c r="B111" s="6">
        <v>45450</v>
      </c>
      <c r="C111" s="3" t="s">
        <v>31</v>
      </c>
      <c r="D111" s="3" t="s">
        <v>54</v>
      </c>
      <c r="E111" s="3" t="s">
        <v>59</v>
      </c>
      <c r="F111" s="11">
        <v>7500</v>
      </c>
      <c r="G111" t="str">
        <f t="shared" si="2"/>
        <v>juin</v>
      </c>
      <c r="H111">
        <f t="shared" si="3"/>
        <v>2024</v>
      </c>
    </row>
    <row r="112" spans="1:8" x14ac:dyDescent="0.3">
      <c r="A112" s="19">
        <v>140</v>
      </c>
      <c r="B112" s="5">
        <v>44408</v>
      </c>
      <c r="C112" s="2" t="s">
        <v>32</v>
      </c>
      <c r="D112" s="2" t="s">
        <v>55</v>
      </c>
      <c r="E112" s="2" t="s">
        <v>59</v>
      </c>
      <c r="F112" s="10">
        <v>0</v>
      </c>
      <c r="G112" t="str">
        <f t="shared" si="2"/>
        <v>juil</v>
      </c>
      <c r="H112">
        <f t="shared" si="3"/>
        <v>2021</v>
      </c>
    </row>
    <row r="113" spans="1:8" x14ac:dyDescent="0.3">
      <c r="A113" s="20">
        <v>130</v>
      </c>
      <c r="B113" s="6">
        <v>45477</v>
      </c>
      <c r="C113" s="3" t="s">
        <v>31</v>
      </c>
      <c r="D113" s="3" t="s">
        <v>54</v>
      </c>
      <c r="E113" s="3" t="s">
        <v>59</v>
      </c>
      <c r="F113" s="11">
        <v>1016500</v>
      </c>
      <c r="G113" t="str">
        <f t="shared" si="2"/>
        <v>juil</v>
      </c>
      <c r="H113">
        <f t="shared" si="3"/>
        <v>2024</v>
      </c>
    </row>
    <row r="114" spans="1:8" x14ac:dyDescent="0.3">
      <c r="A114" s="19">
        <v>130</v>
      </c>
      <c r="B114" s="5">
        <v>45476</v>
      </c>
      <c r="C114" s="2" t="s">
        <v>31</v>
      </c>
      <c r="D114" s="2" t="s">
        <v>54</v>
      </c>
      <c r="E114" s="2" t="s">
        <v>59</v>
      </c>
      <c r="F114" s="10">
        <v>11500</v>
      </c>
      <c r="G114" t="str">
        <f t="shared" si="2"/>
        <v>juil</v>
      </c>
      <c r="H114">
        <f t="shared" si="3"/>
        <v>2024</v>
      </c>
    </row>
    <row r="115" spans="1:8" x14ac:dyDescent="0.3">
      <c r="A115" s="20">
        <v>111</v>
      </c>
      <c r="B115" s="6">
        <v>43929</v>
      </c>
      <c r="C115" s="3" t="s">
        <v>31</v>
      </c>
      <c r="D115" s="3" t="s">
        <v>54</v>
      </c>
      <c r="E115" s="3" t="s">
        <v>59</v>
      </c>
      <c r="F115" s="11">
        <v>6328950</v>
      </c>
      <c r="G115" t="str">
        <f t="shared" si="2"/>
        <v>avr</v>
      </c>
      <c r="H115">
        <f t="shared" si="3"/>
        <v>2020</v>
      </c>
    </row>
    <row r="116" spans="1:8" x14ac:dyDescent="0.3">
      <c r="A116" s="19">
        <v>210</v>
      </c>
      <c r="B116" s="5">
        <v>42593</v>
      </c>
      <c r="C116" s="2" t="s">
        <v>29</v>
      </c>
      <c r="D116" s="2" t="s">
        <v>55</v>
      </c>
      <c r="E116" s="2" t="s">
        <v>62</v>
      </c>
      <c r="F116" s="10">
        <v>0</v>
      </c>
      <c r="G116" t="str">
        <f t="shared" si="2"/>
        <v>août</v>
      </c>
      <c r="H116">
        <f t="shared" si="3"/>
        <v>2016</v>
      </c>
    </row>
    <row r="117" spans="1:8" x14ac:dyDescent="0.3">
      <c r="A117" s="20">
        <v>120</v>
      </c>
      <c r="B117" s="6">
        <v>44550</v>
      </c>
      <c r="C117" s="3" t="s">
        <v>31</v>
      </c>
      <c r="D117" s="3" t="s">
        <v>54</v>
      </c>
      <c r="E117" s="3" t="s">
        <v>60</v>
      </c>
      <c r="F117" s="11">
        <v>11729</v>
      </c>
      <c r="G117" t="str">
        <f t="shared" si="2"/>
        <v>déc</v>
      </c>
      <c r="H117">
        <f t="shared" si="3"/>
        <v>2021</v>
      </c>
    </row>
    <row r="118" spans="1:8" x14ac:dyDescent="0.3">
      <c r="A118" s="19">
        <v>120</v>
      </c>
      <c r="B118" s="5">
        <v>45135</v>
      </c>
      <c r="C118" s="2" t="s">
        <v>34</v>
      </c>
      <c r="D118" s="2" t="s">
        <v>54</v>
      </c>
      <c r="E118" s="2" t="s">
        <v>60</v>
      </c>
      <c r="F118" s="10">
        <v>450000</v>
      </c>
      <c r="G118" t="str">
        <f t="shared" si="2"/>
        <v>juil</v>
      </c>
      <c r="H118">
        <f t="shared" si="3"/>
        <v>2023</v>
      </c>
    </row>
    <row r="119" spans="1:8" x14ac:dyDescent="0.3">
      <c r="A119" s="20">
        <v>120</v>
      </c>
      <c r="B119" s="6">
        <v>45135</v>
      </c>
      <c r="C119" s="3" t="s">
        <v>35</v>
      </c>
      <c r="D119" s="3" t="s">
        <v>54</v>
      </c>
      <c r="E119" s="3" t="s">
        <v>60</v>
      </c>
      <c r="F119" s="11">
        <v>1200000</v>
      </c>
      <c r="G119" t="str">
        <f t="shared" si="2"/>
        <v>juil</v>
      </c>
      <c r="H119">
        <f t="shared" si="3"/>
        <v>2023</v>
      </c>
    </row>
    <row r="120" spans="1:8" x14ac:dyDescent="0.3">
      <c r="A120" s="19">
        <v>130</v>
      </c>
      <c r="B120" s="5">
        <v>41960</v>
      </c>
      <c r="C120" s="2" t="s">
        <v>31</v>
      </c>
      <c r="D120" s="2" t="s">
        <v>55</v>
      </c>
      <c r="E120" s="2" t="s">
        <v>58</v>
      </c>
      <c r="F120" s="10">
        <v>0</v>
      </c>
      <c r="G120" t="str">
        <f t="shared" si="2"/>
        <v>nov</v>
      </c>
      <c r="H120">
        <f t="shared" si="3"/>
        <v>2014</v>
      </c>
    </row>
    <row r="121" spans="1:8" x14ac:dyDescent="0.3">
      <c r="A121" s="20">
        <v>410</v>
      </c>
      <c r="B121" s="6">
        <v>45328</v>
      </c>
      <c r="C121" s="3" t="s">
        <v>34</v>
      </c>
      <c r="D121" s="3" t="s">
        <v>54</v>
      </c>
      <c r="E121" s="3" t="s">
        <v>58</v>
      </c>
      <c r="F121" s="11">
        <v>1500000</v>
      </c>
      <c r="G121" t="str">
        <f t="shared" si="2"/>
        <v>févr</v>
      </c>
      <c r="H121">
        <f t="shared" si="3"/>
        <v>2024</v>
      </c>
    </row>
    <row r="122" spans="1:8" x14ac:dyDescent="0.3">
      <c r="A122" s="19">
        <v>410</v>
      </c>
      <c r="B122" s="5">
        <v>45308</v>
      </c>
      <c r="C122" s="2" t="s">
        <v>31</v>
      </c>
      <c r="D122" s="2" t="s">
        <v>54</v>
      </c>
      <c r="E122" s="2" t="s">
        <v>58</v>
      </c>
      <c r="F122" s="10">
        <v>632052</v>
      </c>
      <c r="G122" t="str">
        <f t="shared" si="2"/>
        <v>janv</v>
      </c>
      <c r="H122">
        <f t="shared" si="3"/>
        <v>2024</v>
      </c>
    </row>
    <row r="123" spans="1:8" x14ac:dyDescent="0.3">
      <c r="A123" s="20">
        <v>910</v>
      </c>
      <c r="B123" s="6">
        <v>44235</v>
      </c>
      <c r="C123" s="3" t="s">
        <v>29</v>
      </c>
      <c r="D123" s="3" t="s">
        <v>55</v>
      </c>
      <c r="E123" s="3" t="s">
        <v>59</v>
      </c>
      <c r="F123" s="11">
        <v>0</v>
      </c>
      <c r="G123" t="str">
        <f t="shared" si="2"/>
        <v>févr</v>
      </c>
      <c r="H123">
        <f t="shared" si="3"/>
        <v>2021</v>
      </c>
    </row>
    <row r="124" spans="1:8" x14ac:dyDescent="0.3">
      <c r="A124" s="19">
        <v>100</v>
      </c>
      <c r="B124" s="5">
        <v>44678</v>
      </c>
      <c r="C124" s="2" t="s">
        <v>29</v>
      </c>
      <c r="D124" s="2" t="s">
        <v>55</v>
      </c>
      <c r="E124" s="2" t="s">
        <v>57</v>
      </c>
      <c r="F124" s="10">
        <v>0</v>
      </c>
      <c r="G124" t="str">
        <f t="shared" si="2"/>
        <v>avr</v>
      </c>
      <c r="H124">
        <f t="shared" si="3"/>
        <v>2022</v>
      </c>
    </row>
    <row r="125" spans="1:8" x14ac:dyDescent="0.3">
      <c r="A125" s="20">
        <v>100</v>
      </c>
      <c r="B125" s="6">
        <v>44819</v>
      </c>
      <c r="C125" s="3" t="s">
        <v>29</v>
      </c>
      <c r="D125" s="3" t="s">
        <v>55</v>
      </c>
      <c r="E125" s="3" t="s">
        <v>57</v>
      </c>
      <c r="F125" s="11">
        <v>0</v>
      </c>
      <c r="G125" t="str">
        <f t="shared" si="2"/>
        <v>sept</v>
      </c>
      <c r="H125">
        <f t="shared" si="3"/>
        <v>2022</v>
      </c>
    </row>
    <row r="126" spans="1:8" x14ac:dyDescent="0.3">
      <c r="A126" s="19">
        <v>630</v>
      </c>
      <c r="B126" s="5">
        <v>45405</v>
      </c>
      <c r="C126" s="2" t="s">
        <v>29</v>
      </c>
      <c r="D126" s="2" t="s">
        <v>54</v>
      </c>
      <c r="E126" s="2" t="s">
        <v>59</v>
      </c>
      <c r="F126" s="10">
        <v>0</v>
      </c>
      <c r="G126" t="str">
        <f t="shared" si="2"/>
        <v>avr</v>
      </c>
      <c r="H126">
        <f t="shared" si="3"/>
        <v>2024</v>
      </c>
    </row>
    <row r="127" spans="1:8" x14ac:dyDescent="0.3">
      <c r="A127" s="20">
        <v>210</v>
      </c>
      <c r="B127" s="6">
        <v>42828</v>
      </c>
      <c r="C127" s="3" t="s">
        <v>29</v>
      </c>
      <c r="D127" s="3" t="s">
        <v>55</v>
      </c>
      <c r="E127" s="3" t="s">
        <v>61</v>
      </c>
      <c r="F127" s="11">
        <v>0</v>
      </c>
      <c r="G127" t="str">
        <f t="shared" si="2"/>
        <v>avr</v>
      </c>
      <c r="H127">
        <f t="shared" si="3"/>
        <v>2017</v>
      </c>
    </row>
    <row r="128" spans="1:8" x14ac:dyDescent="0.3">
      <c r="A128" s="19">
        <v>150</v>
      </c>
      <c r="B128" s="5">
        <v>45049</v>
      </c>
      <c r="C128" s="2" t="s">
        <v>31</v>
      </c>
      <c r="D128" s="2" t="s">
        <v>55</v>
      </c>
      <c r="E128" s="2" t="s">
        <v>65</v>
      </c>
      <c r="F128" s="10">
        <v>0</v>
      </c>
      <c r="G128" t="str">
        <f t="shared" si="2"/>
        <v>mai</v>
      </c>
      <c r="H128">
        <f t="shared" si="3"/>
        <v>2023</v>
      </c>
    </row>
    <row r="129" spans="1:8" x14ac:dyDescent="0.3">
      <c r="A129" s="20">
        <v>131</v>
      </c>
      <c r="B129" s="6">
        <v>42892</v>
      </c>
      <c r="C129" s="3" t="s">
        <v>32</v>
      </c>
      <c r="D129" s="3" t="s">
        <v>54</v>
      </c>
      <c r="E129" s="3" t="s">
        <v>58</v>
      </c>
      <c r="F129" s="11">
        <v>559590</v>
      </c>
      <c r="G129" t="str">
        <f t="shared" si="2"/>
        <v>juin</v>
      </c>
      <c r="H129">
        <f t="shared" si="3"/>
        <v>2017</v>
      </c>
    </row>
    <row r="130" spans="1:8" x14ac:dyDescent="0.3">
      <c r="A130" s="19">
        <v>150</v>
      </c>
      <c r="B130" s="5">
        <v>44624</v>
      </c>
      <c r="C130" s="2" t="s">
        <v>31</v>
      </c>
      <c r="D130" s="2" t="s">
        <v>54</v>
      </c>
      <c r="E130" s="2" t="s">
        <v>65</v>
      </c>
      <c r="F130" s="10">
        <v>8850</v>
      </c>
      <c r="G130" t="str">
        <f t="shared" si="2"/>
        <v>mars</v>
      </c>
      <c r="H130">
        <f t="shared" si="3"/>
        <v>2022</v>
      </c>
    </row>
    <row r="131" spans="1:8" x14ac:dyDescent="0.3">
      <c r="A131" s="20">
        <v>210</v>
      </c>
      <c r="B131" s="6">
        <v>42277</v>
      </c>
      <c r="C131" s="3" t="s">
        <v>29</v>
      </c>
      <c r="D131" s="3" t="s">
        <v>55</v>
      </c>
      <c r="E131" s="3" t="s">
        <v>62</v>
      </c>
      <c r="F131" s="11">
        <v>0</v>
      </c>
      <c r="G131" t="str">
        <f t="shared" ref="G131:G194" si="4">TEXT(B131,"mmm")</f>
        <v>sept</v>
      </c>
      <c r="H131">
        <f t="shared" ref="H131:H194" si="5">YEAR(B131)</f>
        <v>2015</v>
      </c>
    </row>
    <row r="132" spans="1:8" x14ac:dyDescent="0.3">
      <c r="A132" s="19">
        <v>130</v>
      </c>
      <c r="B132" s="5">
        <v>44607</v>
      </c>
      <c r="C132" s="2" t="s">
        <v>31</v>
      </c>
      <c r="D132" s="2" t="s">
        <v>54</v>
      </c>
      <c r="E132" s="2" t="s">
        <v>59</v>
      </c>
      <c r="F132" s="10">
        <v>424910</v>
      </c>
      <c r="G132" t="str">
        <f t="shared" si="4"/>
        <v>févr</v>
      </c>
      <c r="H132">
        <f t="shared" si="5"/>
        <v>2022</v>
      </c>
    </row>
    <row r="133" spans="1:8" x14ac:dyDescent="0.3">
      <c r="A133" s="20">
        <v>160</v>
      </c>
      <c r="B133" s="6">
        <v>42213</v>
      </c>
      <c r="C133" s="3" t="s">
        <v>32</v>
      </c>
      <c r="D133" s="3" t="s">
        <v>54</v>
      </c>
      <c r="E133" s="3" t="s">
        <v>62</v>
      </c>
      <c r="F133" s="11">
        <v>0</v>
      </c>
      <c r="G133" t="str">
        <f t="shared" si="4"/>
        <v>juil</v>
      </c>
      <c r="H133">
        <f t="shared" si="5"/>
        <v>2015</v>
      </c>
    </row>
    <row r="134" spans="1:8" x14ac:dyDescent="0.3">
      <c r="A134" s="19">
        <v>161</v>
      </c>
      <c r="B134" s="5">
        <v>44084</v>
      </c>
      <c r="C134" s="2" t="s">
        <v>31</v>
      </c>
      <c r="D134" s="2" t="s">
        <v>54</v>
      </c>
      <c r="E134" s="2" t="s">
        <v>58</v>
      </c>
      <c r="F134" s="10">
        <v>1628557</v>
      </c>
      <c r="G134" t="str">
        <f t="shared" si="4"/>
        <v>sept</v>
      </c>
      <c r="H134">
        <f t="shared" si="5"/>
        <v>2020</v>
      </c>
    </row>
    <row r="135" spans="1:8" x14ac:dyDescent="0.3">
      <c r="A135" s="20">
        <v>130</v>
      </c>
      <c r="B135" s="6">
        <v>45337</v>
      </c>
      <c r="C135" s="3" t="s">
        <v>31</v>
      </c>
      <c r="D135" s="3" t="s">
        <v>54</v>
      </c>
      <c r="E135" s="3" t="s">
        <v>58</v>
      </c>
      <c r="F135" s="11">
        <v>294000</v>
      </c>
      <c r="G135" t="str">
        <f t="shared" si="4"/>
        <v>févr</v>
      </c>
      <c r="H135">
        <f t="shared" si="5"/>
        <v>2024</v>
      </c>
    </row>
    <row r="136" spans="1:8" x14ac:dyDescent="0.3">
      <c r="A136" s="19">
        <v>130</v>
      </c>
      <c r="B136" s="5">
        <v>45079</v>
      </c>
      <c r="C136" s="2" t="s">
        <v>32</v>
      </c>
      <c r="D136" s="2" t="s">
        <v>55</v>
      </c>
      <c r="E136" s="2" t="s">
        <v>58</v>
      </c>
      <c r="F136" s="10">
        <v>0</v>
      </c>
      <c r="G136" t="str">
        <f t="shared" si="4"/>
        <v>juin</v>
      </c>
      <c r="H136">
        <f t="shared" si="5"/>
        <v>2023</v>
      </c>
    </row>
    <row r="137" spans="1:8" x14ac:dyDescent="0.3">
      <c r="A137" s="20">
        <v>630</v>
      </c>
      <c r="B137" s="6">
        <v>44873</v>
      </c>
      <c r="C137" s="3" t="s">
        <v>29</v>
      </c>
      <c r="D137" s="3" t="s">
        <v>54</v>
      </c>
      <c r="E137" s="3" t="s">
        <v>57</v>
      </c>
      <c r="F137" s="11">
        <v>0</v>
      </c>
      <c r="G137" t="str">
        <f t="shared" si="4"/>
        <v>nov</v>
      </c>
      <c r="H137">
        <f t="shared" si="5"/>
        <v>2022</v>
      </c>
    </row>
    <row r="138" spans="1:8" x14ac:dyDescent="0.3">
      <c r="A138" s="19">
        <v>630</v>
      </c>
      <c r="B138" s="5">
        <v>44784</v>
      </c>
      <c r="C138" s="2" t="s">
        <v>29</v>
      </c>
      <c r="D138" s="2" t="s">
        <v>54</v>
      </c>
      <c r="E138" s="2" t="s">
        <v>62</v>
      </c>
      <c r="F138" s="10">
        <v>504231</v>
      </c>
      <c r="G138" t="str">
        <f t="shared" si="4"/>
        <v>août</v>
      </c>
      <c r="H138">
        <f t="shared" si="5"/>
        <v>2022</v>
      </c>
    </row>
    <row r="139" spans="1:8" x14ac:dyDescent="0.3">
      <c r="A139" s="20">
        <v>140</v>
      </c>
      <c r="B139" s="6">
        <v>45155</v>
      </c>
      <c r="C139" s="3" t="s">
        <v>31</v>
      </c>
      <c r="D139" s="3" t="s">
        <v>54</v>
      </c>
      <c r="E139" s="3" t="s">
        <v>58</v>
      </c>
      <c r="F139" s="11">
        <v>3013000</v>
      </c>
      <c r="G139" t="str">
        <f t="shared" si="4"/>
        <v>août</v>
      </c>
      <c r="H139">
        <f t="shared" si="5"/>
        <v>2023</v>
      </c>
    </row>
    <row r="140" spans="1:8" x14ac:dyDescent="0.3">
      <c r="A140" s="19">
        <v>100</v>
      </c>
      <c r="B140" s="5">
        <v>44558</v>
      </c>
      <c r="C140" s="2" t="s">
        <v>29</v>
      </c>
      <c r="D140" s="2" t="s">
        <v>55</v>
      </c>
      <c r="E140" s="2" t="s">
        <v>57</v>
      </c>
      <c r="F140" s="10">
        <v>0</v>
      </c>
      <c r="G140" t="str">
        <f t="shared" si="4"/>
        <v>déc</v>
      </c>
      <c r="H140">
        <f t="shared" si="5"/>
        <v>2021</v>
      </c>
    </row>
    <row r="141" spans="1:8" x14ac:dyDescent="0.3">
      <c r="A141" s="20">
        <v>140</v>
      </c>
      <c r="B141" s="6">
        <v>45042</v>
      </c>
      <c r="C141" s="3" t="s">
        <v>31</v>
      </c>
      <c r="D141" s="3" t="s">
        <v>55</v>
      </c>
      <c r="E141" s="3" t="s">
        <v>58</v>
      </c>
      <c r="F141" s="11">
        <v>0</v>
      </c>
      <c r="G141" t="str">
        <f t="shared" si="4"/>
        <v>avr</v>
      </c>
      <c r="H141">
        <f t="shared" si="5"/>
        <v>2023</v>
      </c>
    </row>
    <row r="142" spans="1:8" x14ac:dyDescent="0.3">
      <c r="A142" s="19">
        <v>112</v>
      </c>
      <c r="B142" s="5">
        <v>44298</v>
      </c>
      <c r="C142" s="2" t="s">
        <v>31</v>
      </c>
      <c r="D142" s="2" t="s">
        <v>54</v>
      </c>
      <c r="E142" s="2" t="s">
        <v>58</v>
      </c>
      <c r="F142" s="10">
        <v>48133</v>
      </c>
      <c r="G142" t="str">
        <f t="shared" si="4"/>
        <v>avr</v>
      </c>
      <c r="H142">
        <f t="shared" si="5"/>
        <v>2021</v>
      </c>
    </row>
    <row r="143" spans="1:8" x14ac:dyDescent="0.3">
      <c r="A143" s="20">
        <v>920</v>
      </c>
      <c r="B143" s="6">
        <v>43852</v>
      </c>
      <c r="C143" s="3" t="s">
        <v>29</v>
      </c>
      <c r="D143" s="3" t="s">
        <v>54</v>
      </c>
      <c r="E143" s="3" t="s">
        <v>60</v>
      </c>
      <c r="F143" s="11">
        <v>41295</v>
      </c>
      <c r="G143" t="str">
        <f t="shared" si="4"/>
        <v>janv</v>
      </c>
      <c r="H143">
        <f t="shared" si="5"/>
        <v>2020</v>
      </c>
    </row>
    <row r="144" spans="1:8" x14ac:dyDescent="0.3">
      <c r="A144" s="19">
        <v>920</v>
      </c>
      <c r="B144" s="5">
        <v>43852</v>
      </c>
      <c r="C144" s="2" t="s">
        <v>29</v>
      </c>
      <c r="D144" s="2" t="s">
        <v>54</v>
      </c>
      <c r="E144" s="2" t="s">
        <v>62</v>
      </c>
      <c r="F144" s="10">
        <v>0</v>
      </c>
      <c r="G144" t="str">
        <f t="shared" si="4"/>
        <v>janv</v>
      </c>
      <c r="H144">
        <f t="shared" si="5"/>
        <v>2020</v>
      </c>
    </row>
    <row r="145" spans="1:8" x14ac:dyDescent="0.3">
      <c r="A145" s="20">
        <v>920</v>
      </c>
      <c r="B145" s="6">
        <v>45407</v>
      </c>
      <c r="C145" s="3" t="s">
        <v>30</v>
      </c>
      <c r="D145" s="3" t="s">
        <v>54</v>
      </c>
      <c r="E145" s="3" t="s">
        <v>60</v>
      </c>
      <c r="F145" s="11">
        <v>1200000</v>
      </c>
      <c r="G145" t="str">
        <f t="shared" si="4"/>
        <v>avr</v>
      </c>
      <c r="H145">
        <f t="shared" si="5"/>
        <v>2024</v>
      </c>
    </row>
    <row r="146" spans="1:8" x14ac:dyDescent="0.3">
      <c r="A146" s="19">
        <v>620</v>
      </c>
      <c r="B146" s="5">
        <v>44820</v>
      </c>
      <c r="C146" s="2" t="s">
        <v>31</v>
      </c>
      <c r="D146" s="2" t="s">
        <v>54</v>
      </c>
      <c r="E146" s="2" t="s">
        <v>58</v>
      </c>
      <c r="F146" s="10">
        <v>1487</v>
      </c>
      <c r="G146" t="str">
        <f t="shared" si="4"/>
        <v>sept</v>
      </c>
      <c r="H146">
        <f t="shared" si="5"/>
        <v>2022</v>
      </c>
    </row>
    <row r="147" spans="1:8" x14ac:dyDescent="0.3">
      <c r="A147" s="20">
        <v>620</v>
      </c>
      <c r="B147" s="6">
        <v>44844</v>
      </c>
      <c r="C147" s="3" t="s">
        <v>38</v>
      </c>
      <c r="D147" s="3" t="s">
        <v>54</v>
      </c>
      <c r="E147" s="3" t="s">
        <v>58</v>
      </c>
      <c r="F147" s="11">
        <v>31197</v>
      </c>
      <c r="G147" t="str">
        <f t="shared" si="4"/>
        <v>oct</v>
      </c>
      <c r="H147">
        <f t="shared" si="5"/>
        <v>2022</v>
      </c>
    </row>
    <row r="148" spans="1:8" x14ac:dyDescent="0.3">
      <c r="A148" s="19">
        <v>161</v>
      </c>
      <c r="B148" s="5">
        <v>45035</v>
      </c>
      <c r="C148" s="2" t="s">
        <v>32</v>
      </c>
      <c r="D148" s="2" t="s">
        <v>54</v>
      </c>
      <c r="E148" s="2" t="s">
        <v>58</v>
      </c>
      <c r="F148" s="10">
        <v>0</v>
      </c>
      <c r="G148" t="str">
        <f t="shared" si="4"/>
        <v>avr</v>
      </c>
      <c r="H148">
        <f t="shared" si="5"/>
        <v>2023</v>
      </c>
    </row>
    <row r="149" spans="1:8" x14ac:dyDescent="0.3">
      <c r="A149" s="20">
        <v>510</v>
      </c>
      <c r="B149" s="6">
        <v>45217</v>
      </c>
      <c r="C149" s="3" t="s">
        <v>34</v>
      </c>
      <c r="D149" s="3" t="s">
        <v>54</v>
      </c>
      <c r="E149" s="3" t="s">
        <v>60</v>
      </c>
      <c r="F149" s="11">
        <v>2000000</v>
      </c>
      <c r="G149" t="str">
        <f t="shared" si="4"/>
        <v>oct</v>
      </c>
      <c r="H149">
        <f t="shared" si="5"/>
        <v>2023</v>
      </c>
    </row>
    <row r="150" spans="1:8" x14ac:dyDescent="0.3">
      <c r="A150" s="19">
        <v>510</v>
      </c>
      <c r="B150" s="5">
        <v>45192</v>
      </c>
      <c r="C150" s="2" t="s">
        <v>32</v>
      </c>
      <c r="D150" s="2" t="s">
        <v>54</v>
      </c>
      <c r="E150" s="2" t="s">
        <v>60</v>
      </c>
      <c r="F150" s="10">
        <v>66008</v>
      </c>
      <c r="G150" t="str">
        <f t="shared" si="4"/>
        <v>sept</v>
      </c>
      <c r="H150">
        <f t="shared" si="5"/>
        <v>2023</v>
      </c>
    </row>
    <row r="151" spans="1:8" x14ac:dyDescent="0.3">
      <c r="A151" s="20">
        <v>100</v>
      </c>
      <c r="B151" s="6">
        <v>43768</v>
      </c>
      <c r="C151" s="3" t="s">
        <v>31</v>
      </c>
      <c r="D151" s="3" t="s">
        <v>55</v>
      </c>
      <c r="E151" s="3" t="s">
        <v>59</v>
      </c>
      <c r="F151" s="11">
        <v>0</v>
      </c>
      <c r="G151" t="str">
        <f t="shared" si="4"/>
        <v>oct</v>
      </c>
      <c r="H151">
        <f t="shared" si="5"/>
        <v>2019</v>
      </c>
    </row>
    <row r="152" spans="1:8" x14ac:dyDescent="0.3">
      <c r="A152" s="19">
        <v>100</v>
      </c>
      <c r="B152" s="5">
        <v>42795</v>
      </c>
      <c r="C152" s="2" t="s">
        <v>31</v>
      </c>
      <c r="D152" s="2" t="s">
        <v>54</v>
      </c>
      <c r="E152" s="2" t="s">
        <v>59</v>
      </c>
      <c r="F152" s="10">
        <v>87153178</v>
      </c>
      <c r="G152" t="str">
        <f t="shared" si="4"/>
        <v>mars</v>
      </c>
      <c r="H152">
        <f t="shared" si="5"/>
        <v>2017</v>
      </c>
    </row>
    <row r="153" spans="1:8" x14ac:dyDescent="0.3">
      <c r="A153" s="20">
        <v>310</v>
      </c>
      <c r="B153" s="6">
        <v>45464</v>
      </c>
      <c r="C153" s="3" t="s">
        <v>38</v>
      </c>
      <c r="D153" s="3" t="s">
        <v>54</v>
      </c>
      <c r="E153" s="3" t="s">
        <v>61</v>
      </c>
      <c r="F153" s="11">
        <v>2512290</v>
      </c>
      <c r="G153" t="str">
        <f t="shared" si="4"/>
        <v>juin</v>
      </c>
      <c r="H153">
        <f t="shared" si="5"/>
        <v>2024</v>
      </c>
    </row>
    <row r="154" spans="1:8" x14ac:dyDescent="0.3">
      <c r="A154" s="19">
        <v>310</v>
      </c>
      <c r="B154" s="5">
        <v>45446</v>
      </c>
      <c r="C154" s="2" t="s">
        <v>31</v>
      </c>
      <c r="D154" s="2" t="s">
        <v>54</v>
      </c>
      <c r="E154" s="2" t="s">
        <v>61</v>
      </c>
      <c r="F154" s="10">
        <v>11051135</v>
      </c>
      <c r="G154" t="str">
        <f t="shared" si="4"/>
        <v>juin</v>
      </c>
      <c r="H154">
        <f t="shared" si="5"/>
        <v>2024</v>
      </c>
    </row>
    <row r="155" spans="1:8" x14ac:dyDescent="0.3">
      <c r="A155" s="20">
        <v>410</v>
      </c>
      <c r="B155" s="6">
        <v>43733</v>
      </c>
      <c r="C155" s="3" t="s">
        <v>29</v>
      </c>
      <c r="D155" s="3" t="s">
        <v>55</v>
      </c>
      <c r="E155" s="3" t="s">
        <v>57</v>
      </c>
      <c r="F155" s="11">
        <v>0</v>
      </c>
      <c r="G155" t="str">
        <f t="shared" si="4"/>
        <v>sept</v>
      </c>
      <c r="H155">
        <f t="shared" si="5"/>
        <v>2019</v>
      </c>
    </row>
    <row r="156" spans="1:8" x14ac:dyDescent="0.3">
      <c r="A156" s="19">
        <v>150</v>
      </c>
      <c r="B156" s="5">
        <v>44958</v>
      </c>
      <c r="C156" s="2" t="s">
        <v>31</v>
      </c>
      <c r="D156" s="2" t="s">
        <v>55</v>
      </c>
      <c r="E156" s="2" t="s">
        <v>58</v>
      </c>
      <c r="F156" s="10">
        <v>0</v>
      </c>
      <c r="G156" t="str">
        <f t="shared" si="4"/>
        <v>févr</v>
      </c>
      <c r="H156">
        <f t="shared" si="5"/>
        <v>2023</v>
      </c>
    </row>
    <row r="157" spans="1:8" x14ac:dyDescent="0.3">
      <c r="A157" s="20">
        <v>510</v>
      </c>
      <c r="B157" s="6">
        <v>44860</v>
      </c>
      <c r="C157" s="3" t="s">
        <v>29</v>
      </c>
      <c r="D157" s="3" t="s">
        <v>54</v>
      </c>
      <c r="E157" s="3" t="s">
        <v>65</v>
      </c>
      <c r="F157" s="11">
        <v>733651</v>
      </c>
      <c r="G157" t="str">
        <f t="shared" si="4"/>
        <v>oct</v>
      </c>
      <c r="H157">
        <f t="shared" si="5"/>
        <v>2022</v>
      </c>
    </row>
    <row r="158" spans="1:8" x14ac:dyDescent="0.3">
      <c r="A158" s="19">
        <v>510</v>
      </c>
      <c r="B158" s="5">
        <v>45355</v>
      </c>
      <c r="C158" s="2" t="s">
        <v>37</v>
      </c>
      <c r="D158" s="2" t="s">
        <v>54</v>
      </c>
      <c r="E158" s="2" t="s">
        <v>65</v>
      </c>
      <c r="F158" s="10">
        <v>1767000</v>
      </c>
      <c r="G158" t="str">
        <f t="shared" si="4"/>
        <v>mars</v>
      </c>
      <c r="H158">
        <f t="shared" si="5"/>
        <v>2024</v>
      </c>
    </row>
    <row r="159" spans="1:8" x14ac:dyDescent="0.3">
      <c r="A159" s="20">
        <v>510</v>
      </c>
      <c r="B159" s="6">
        <v>43894</v>
      </c>
      <c r="C159" s="3" t="s">
        <v>31</v>
      </c>
      <c r="D159" s="3" t="s">
        <v>54</v>
      </c>
      <c r="E159" s="3" t="s">
        <v>59</v>
      </c>
      <c r="F159" s="11">
        <v>44516</v>
      </c>
      <c r="G159" t="str">
        <f t="shared" si="4"/>
        <v>mars</v>
      </c>
      <c r="H159">
        <f t="shared" si="5"/>
        <v>2020</v>
      </c>
    </row>
    <row r="160" spans="1:8" x14ac:dyDescent="0.3">
      <c r="A160" s="19">
        <v>100</v>
      </c>
      <c r="B160" s="5">
        <v>44462</v>
      </c>
      <c r="C160" s="2" t="s">
        <v>29</v>
      </c>
      <c r="D160" s="2" t="s">
        <v>55</v>
      </c>
      <c r="E160" s="2" t="s">
        <v>57</v>
      </c>
      <c r="F160" s="10">
        <v>131934</v>
      </c>
      <c r="G160" t="str">
        <f t="shared" si="4"/>
        <v>sept</v>
      </c>
      <c r="H160">
        <f t="shared" si="5"/>
        <v>2021</v>
      </c>
    </row>
    <row r="161" spans="1:8" x14ac:dyDescent="0.3">
      <c r="A161" s="20">
        <v>210</v>
      </c>
      <c r="B161" s="6">
        <v>42966</v>
      </c>
      <c r="C161" s="3" t="s">
        <v>29</v>
      </c>
      <c r="D161" s="3" t="s">
        <v>55</v>
      </c>
      <c r="E161" s="3" t="s">
        <v>62</v>
      </c>
      <c r="F161" s="11">
        <v>0</v>
      </c>
      <c r="G161" t="str">
        <f t="shared" si="4"/>
        <v>août</v>
      </c>
      <c r="H161">
        <f t="shared" si="5"/>
        <v>2017</v>
      </c>
    </row>
    <row r="162" spans="1:8" x14ac:dyDescent="0.3">
      <c r="A162" s="19">
        <v>620</v>
      </c>
      <c r="B162" s="5">
        <v>43508</v>
      </c>
      <c r="C162" s="2" t="s">
        <v>29</v>
      </c>
      <c r="D162" s="2" t="s">
        <v>54</v>
      </c>
      <c r="E162" s="2" t="s">
        <v>59</v>
      </c>
      <c r="F162" s="10">
        <v>4995726</v>
      </c>
      <c r="G162" t="str">
        <f t="shared" si="4"/>
        <v>févr</v>
      </c>
      <c r="H162">
        <f t="shared" si="5"/>
        <v>2019</v>
      </c>
    </row>
    <row r="163" spans="1:8" x14ac:dyDescent="0.3">
      <c r="A163" s="20">
        <v>160</v>
      </c>
      <c r="B163" s="6">
        <v>44783</v>
      </c>
      <c r="C163" s="3" t="s">
        <v>32</v>
      </c>
      <c r="D163" s="3" t="s">
        <v>55</v>
      </c>
      <c r="E163" s="3" t="s">
        <v>62</v>
      </c>
      <c r="F163" s="11">
        <v>0</v>
      </c>
      <c r="G163" t="str">
        <f t="shared" si="4"/>
        <v>août</v>
      </c>
      <c r="H163">
        <f t="shared" si="5"/>
        <v>2022</v>
      </c>
    </row>
    <row r="164" spans="1:8" x14ac:dyDescent="0.3">
      <c r="A164" s="19">
        <v>150</v>
      </c>
      <c r="B164" s="5">
        <v>45176</v>
      </c>
      <c r="C164" s="2" t="s">
        <v>31</v>
      </c>
      <c r="D164" s="2" t="s">
        <v>54</v>
      </c>
      <c r="E164" s="2" t="s">
        <v>60</v>
      </c>
      <c r="F164" s="10">
        <v>3695</v>
      </c>
      <c r="G164" t="str">
        <f t="shared" si="4"/>
        <v>sept</v>
      </c>
      <c r="H164">
        <f t="shared" si="5"/>
        <v>2023</v>
      </c>
    </row>
    <row r="165" spans="1:8" x14ac:dyDescent="0.3">
      <c r="A165" s="20">
        <v>100</v>
      </c>
      <c r="B165" s="6">
        <v>44305</v>
      </c>
      <c r="C165" s="3" t="s">
        <v>29</v>
      </c>
      <c r="D165" s="3" t="s">
        <v>55</v>
      </c>
      <c r="E165" s="3" t="s">
        <v>57</v>
      </c>
      <c r="F165" s="11">
        <v>0</v>
      </c>
      <c r="G165" t="str">
        <f t="shared" si="4"/>
        <v>avr</v>
      </c>
      <c r="H165">
        <f t="shared" si="5"/>
        <v>2021</v>
      </c>
    </row>
    <row r="166" spans="1:8" x14ac:dyDescent="0.3">
      <c r="A166" s="19">
        <v>160</v>
      </c>
      <c r="B166" s="5">
        <v>43304</v>
      </c>
      <c r="C166" s="2" t="s">
        <v>32</v>
      </c>
      <c r="D166" s="2" t="s">
        <v>55</v>
      </c>
      <c r="E166" s="2" t="s">
        <v>62</v>
      </c>
      <c r="F166" s="10">
        <v>0</v>
      </c>
      <c r="G166" t="str">
        <f t="shared" si="4"/>
        <v>juil</v>
      </c>
      <c r="H166">
        <f t="shared" si="5"/>
        <v>2018</v>
      </c>
    </row>
    <row r="167" spans="1:8" x14ac:dyDescent="0.3">
      <c r="A167" s="20">
        <v>630</v>
      </c>
      <c r="B167" s="6">
        <v>44512</v>
      </c>
      <c r="C167" s="3" t="s">
        <v>29</v>
      </c>
      <c r="D167" s="3" t="s">
        <v>55</v>
      </c>
      <c r="E167" s="3" t="s">
        <v>62</v>
      </c>
      <c r="F167" s="11">
        <v>420731</v>
      </c>
      <c r="G167" t="str">
        <f t="shared" si="4"/>
        <v>nov</v>
      </c>
      <c r="H167">
        <f t="shared" si="5"/>
        <v>2021</v>
      </c>
    </row>
    <row r="168" spans="1:8" x14ac:dyDescent="0.3">
      <c r="A168" s="19">
        <v>161</v>
      </c>
      <c r="B168" s="5">
        <v>44735</v>
      </c>
      <c r="C168" s="2" t="s">
        <v>32</v>
      </c>
      <c r="D168" s="2" t="s">
        <v>55</v>
      </c>
      <c r="E168" s="2" t="s">
        <v>60</v>
      </c>
      <c r="F168" s="10">
        <v>0</v>
      </c>
      <c r="G168" t="str">
        <f t="shared" si="4"/>
        <v>juin</v>
      </c>
      <c r="H168">
        <f t="shared" si="5"/>
        <v>2022</v>
      </c>
    </row>
    <row r="169" spans="1:8" x14ac:dyDescent="0.3">
      <c r="A169" s="20">
        <v>141</v>
      </c>
      <c r="B169" s="6">
        <v>45138</v>
      </c>
      <c r="C169" s="3" t="s">
        <v>35</v>
      </c>
      <c r="D169" s="3" t="s">
        <v>54</v>
      </c>
      <c r="E169" s="3" t="s">
        <v>62</v>
      </c>
      <c r="F169" s="11">
        <v>2000000</v>
      </c>
      <c r="G169" t="str">
        <f t="shared" si="4"/>
        <v>juil</v>
      </c>
      <c r="H169">
        <f t="shared" si="5"/>
        <v>2023</v>
      </c>
    </row>
    <row r="170" spans="1:8" x14ac:dyDescent="0.3">
      <c r="A170" s="19">
        <v>141</v>
      </c>
      <c r="B170" s="5">
        <v>43797</v>
      </c>
      <c r="C170" s="2" t="s">
        <v>32</v>
      </c>
      <c r="D170" s="2" t="s">
        <v>54</v>
      </c>
      <c r="E170" s="2" t="s">
        <v>62</v>
      </c>
      <c r="F170" s="10">
        <v>10000</v>
      </c>
      <c r="G170" t="str">
        <f t="shared" si="4"/>
        <v>nov</v>
      </c>
      <c r="H170">
        <f t="shared" si="5"/>
        <v>2019</v>
      </c>
    </row>
    <row r="171" spans="1:8" x14ac:dyDescent="0.3">
      <c r="A171" s="20">
        <v>141</v>
      </c>
      <c r="B171" s="6">
        <v>45138</v>
      </c>
      <c r="C171" s="3" t="s">
        <v>34</v>
      </c>
      <c r="D171" s="3" t="s">
        <v>54</v>
      </c>
      <c r="E171" s="3" t="s">
        <v>62</v>
      </c>
      <c r="F171" s="11">
        <v>2000000</v>
      </c>
      <c r="G171" t="str">
        <f t="shared" si="4"/>
        <v>juil</v>
      </c>
      <c r="H171">
        <f t="shared" si="5"/>
        <v>2023</v>
      </c>
    </row>
    <row r="172" spans="1:8" x14ac:dyDescent="0.3">
      <c r="A172" s="19">
        <v>160</v>
      </c>
      <c r="B172" s="5">
        <v>43433</v>
      </c>
      <c r="C172" s="2" t="s">
        <v>32</v>
      </c>
      <c r="D172" s="2" t="s">
        <v>55</v>
      </c>
      <c r="E172" s="2" t="s">
        <v>62</v>
      </c>
      <c r="F172" s="10">
        <v>0</v>
      </c>
      <c r="G172" t="str">
        <f t="shared" si="4"/>
        <v>nov</v>
      </c>
      <c r="H172">
        <f t="shared" si="5"/>
        <v>2018</v>
      </c>
    </row>
    <row r="173" spans="1:8" x14ac:dyDescent="0.3">
      <c r="A173" s="20">
        <v>160</v>
      </c>
      <c r="B173" s="6">
        <v>43622</v>
      </c>
      <c r="C173" s="3" t="s">
        <v>32</v>
      </c>
      <c r="D173" s="3" t="s">
        <v>55</v>
      </c>
      <c r="E173" s="3" t="s">
        <v>62</v>
      </c>
      <c r="F173" s="11">
        <v>0</v>
      </c>
      <c r="G173" t="str">
        <f t="shared" si="4"/>
        <v>juin</v>
      </c>
      <c r="H173">
        <f t="shared" si="5"/>
        <v>2019</v>
      </c>
    </row>
    <row r="174" spans="1:8" x14ac:dyDescent="0.3">
      <c r="A174" s="19">
        <v>160</v>
      </c>
      <c r="B174" s="5">
        <v>45476</v>
      </c>
      <c r="C174" s="2" t="s">
        <v>34</v>
      </c>
      <c r="D174" s="2" t="s">
        <v>54</v>
      </c>
      <c r="E174" s="2" t="s">
        <v>62</v>
      </c>
      <c r="F174" s="10">
        <v>950000</v>
      </c>
      <c r="G174" t="str">
        <f t="shared" si="4"/>
        <v>juil</v>
      </c>
      <c r="H174">
        <f t="shared" si="5"/>
        <v>2024</v>
      </c>
    </row>
    <row r="175" spans="1:8" x14ac:dyDescent="0.3">
      <c r="A175" s="20">
        <v>160</v>
      </c>
      <c r="B175" s="6">
        <v>45474</v>
      </c>
      <c r="C175" s="3" t="s">
        <v>35</v>
      </c>
      <c r="D175" s="3" t="s">
        <v>54</v>
      </c>
      <c r="E175" s="3" t="s">
        <v>62</v>
      </c>
      <c r="F175" s="11">
        <v>2000000</v>
      </c>
      <c r="G175" t="str">
        <f t="shared" si="4"/>
        <v>juil</v>
      </c>
      <c r="H175">
        <f t="shared" si="5"/>
        <v>2024</v>
      </c>
    </row>
    <row r="176" spans="1:8" x14ac:dyDescent="0.3">
      <c r="A176" s="19">
        <v>160</v>
      </c>
      <c r="B176" s="5">
        <v>45433</v>
      </c>
      <c r="C176" s="2" t="s">
        <v>32</v>
      </c>
      <c r="D176" s="2" t="s">
        <v>54</v>
      </c>
      <c r="E176" s="2" t="s">
        <v>62</v>
      </c>
      <c r="F176" s="10">
        <v>1100700</v>
      </c>
      <c r="G176" t="str">
        <f t="shared" si="4"/>
        <v>mai</v>
      </c>
      <c r="H176">
        <f t="shared" si="5"/>
        <v>2024</v>
      </c>
    </row>
    <row r="177" spans="1:8" x14ac:dyDescent="0.3">
      <c r="A177" s="20">
        <v>160</v>
      </c>
      <c r="B177" s="6">
        <v>44862</v>
      </c>
      <c r="C177" s="3" t="s">
        <v>32</v>
      </c>
      <c r="D177" s="3" t="s">
        <v>54</v>
      </c>
      <c r="E177" s="3" t="s">
        <v>62</v>
      </c>
      <c r="F177" s="11">
        <v>0</v>
      </c>
      <c r="G177" t="str">
        <f t="shared" si="4"/>
        <v>oct</v>
      </c>
      <c r="H177">
        <f t="shared" si="5"/>
        <v>2022</v>
      </c>
    </row>
    <row r="178" spans="1:8" x14ac:dyDescent="0.3">
      <c r="A178" s="19">
        <v>161</v>
      </c>
      <c r="B178" s="5">
        <v>44853</v>
      </c>
      <c r="C178" s="2" t="s">
        <v>32</v>
      </c>
      <c r="D178" s="2" t="s">
        <v>54</v>
      </c>
      <c r="E178" s="2" t="s">
        <v>65</v>
      </c>
      <c r="F178" s="10">
        <v>38340</v>
      </c>
      <c r="G178" t="str">
        <f t="shared" si="4"/>
        <v>oct</v>
      </c>
      <c r="H178">
        <f t="shared" si="5"/>
        <v>2022</v>
      </c>
    </row>
    <row r="179" spans="1:8" x14ac:dyDescent="0.3">
      <c r="A179" s="20">
        <v>160</v>
      </c>
      <c r="B179" s="6">
        <v>43056</v>
      </c>
      <c r="C179" s="3" t="s">
        <v>32</v>
      </c>
      <c r="D179" s="3" t="s">
        <v>55</v>
      </c>
      <c r="E179" s="3" t="s">
        <v>58</v>
      </c>
      <c r="F179" s="11">
        <v>0</v>
      </c>
      <c r="G179" t="str">
        <f t="shared" si="4"/>
        <v>nov</v>
      </c>
      <c r="H179">
        <f t="shared" si="5"/>
        <v>2017</v>
      </c>
    </row>
    <row r="180" spans="1:8" x14ac:dyDescent="0.3">
      <c r="A180" s="19">
        <v>160</v>
      </c>
      <c r="B180" s="5">
        <v>42411</v>
      </c>
      <c r="C180" s="2" t="s">
        <v>32</v>
      </c>
      <c r="D180" s="2" t="s">
        <v>54</v>
      </c>
      <c r="E180" s="2" t="s">
        <v>62</v>
      </c>
      <c r="F180" s="10">
        <v>0</v>
      </c>
      <c r="G180" t="str">
        <f t="shared" si="4"/>
        <v>févr</v>
      </c>
      <c r="H180">
        <f t="shared" si="5"/>
        <v>2016</v>
      </c>
    </row>
    <row r="181" spans="1:8" x14ac:dyDescent="0.3">
      <c r="A181" s="20">
        <v>310</v>
      </c>
      <c r="B181" s="6">
        <v>45233</v>
      </c>
      <c r="C181" s="3" t="s">
        <v>31</v>
      </c>
      <c r="D181" s="3" t="s">
        <v>54</v>
      </c>
      <c r="E181" s="3" t="s">
        <v>58</v>
      </c>
      <c r="F181" s="11">
        <v>0</v>
      </c>
      <c r="G181" t="str">
        <f t="shared" si="4"/>
        <v>nov</v>
      </c>
      <c r="H181">
        <f t="shared" si="5"/>
        <v>2023</v>
      </c>
    </row>
    <row r="182" spans="1:8" x14ac:dyDescent="0.3">
      <c r="A182" s="19">
        <v>160</v>
      </c>
      <c r="B182" s="5">
        <v>44763</v>
      </c>
      <c r="C182" s="2" t="s">
        <v>32</v>
      </c>
      <c r="D182" s="2" t="s">
        <v>55</v>
      </c>
      <c r="E182" s="2" t="s">
        <v>62</v>
      </c>
      <c r="F182" s="10">
        <v>0</v>
      </c>
      <c r="G182" t="str">
        <f t="shared" si="4"/>
        <v>juil</v>
      </c>
      <c r="H182">
        <f t="shared" si="5"/>
        <v>2022</v>
      </c>
    </row>
    <row r="183" spans="1:8" x14ac:dyDescent="0.3">
      <c r="A183" s="20">
        <v>112</v>
      </c>
      <c r="B183" s="6">
        <v>44523</v>
      </c>
      <c r="C183" s="3" t="s">
        <v>32</v>
      </c>
      <c r="D183" s="3" t="s">
        <v>54</v>
      </c>
      <c r="E183" s="3" t="s">
        <v>65</v>
      </c>
      <c r="F183" s="11">
        <v>7700</v>
      </c>
      <c r="G183" t="str">
        <f t="shared" si="4"/>
        <v>nov</v>
      </c>
      <c r="H183">
        <f t="shared" si="5"/>
        <v>2021</v>
      </c>
    </row>
    <row r="184" spans="1:8" x14ac:dyDescent="0.3">
      <c r="A184" s="19">
        <v>150</v>
      </c>
      <c r="B184" s="5">
        <v>45019</v>
      </c>
      <c r="C184" s="2" t="s">
        <v>31</v>
      </c>
      <c r="D184" s="2" t="s">
        <v>55</v>
      </c>
      <c r="E184" s="2" t="s">
        <v>60</v>
      </c>
      <c r="F184" s="10">
        <v>0</v>
      </c>
      <c r="G184" t="str">
        <f t="shared" si="4"/>
        <v>avr</v>
      </c>
      <c r="H184">
        <f t="shared" si="5"/>
        <v>2023</v>
      </c>
    </row>
    <row r="185" spans="1:8" x14ac:dyDescent="0.3">
      <c r="A185" s="20">
        <v>141</v>
      </c>
      <c r="B185" s="6">
        <v>43614</v>
      </c>
      <c r="C185" s="3" t="s">
        <v>31</v>
      </c>
      <c r="D185" s="3" t="s">
        <v>54</v>
      </c>
      <c r="E185" s="3" t="s">
        <v>58</v>
      </c>
      <c r="F185" s="11">
        <v>10855391</v>
      </c>
      <c r="G185" t="str">
        <f t="shared" si="4"/>
        <v>mai</v>
      </c>
      <c r="H185">
        <f t="shared" si="5"/>
        <v>2019</v>
      </c>
    </row>
    <row r="186" spans="1:8" x14ac:dyDescent="0.3">
      <c r="A186" s="19">
        <v>120</v>
      </c>
      <c r="B186" s="5">
        <v>44631</v>
      </c>
      <c r="C186" s="2" t="s">
        <v>31</v>
      </c>
      <c r="D186" s="2" t="s">
        <v>54</v>
      </c>
      <c r="E186" s="2" t="s">
        <v>58</v>
      </c>
      <c r="F186" s="10">
        <v>0</v>
      </c>
      <c r="G186" t="str">
        <f t="shared" si="4"/>
        <v>mars</v>
      </c>
      <c r="H186">
        <f t="shared" si="5"/>
        <v>2022</v>
      </c>
    </row>
    <row r="187" spans="1:8" x14ac:dyDescent="0.3">
      <c r="A187" s="20">
        <v>150</v>
      </c>
      <c r="B187" s="6">
        <v>44544</v>
      </c>
      <c r="C187" s="3" t="s">
        <v>31</v>
      </c>
      <c r="D187" s="3" t="s">
        <v>54</v>
      </c>
      <c r="E187" s="3" t="s">
        <v>60</v>
      </c>
      <c r="F187" s="11">
        <v>0</v>
      </c>
      <c r="G187" t="str">
        <f t="shared" si="4"/>
        <v>déc</v>
      </c>
      <c r="H187">
        <f t="shared" si="5"/>
        <v>2021</v>
      </c>
    </row>
    <row r="188" spans="1:8" x14ac:dyDescent="0.3">
      <c r="A188" s="19">
        <v>140</v>
      </c>
      <c r="B188" s="5">
        <v>42772</v>
      </c>
      <c r="C188" s="2" t="s">
        <v>31</v>
      </c>
      <c r="D188" s="2" t="s">
        <v>54</v>
      </c>
      <c r="E188" s="2" t="s">
        <v>60</v>
      </c>
      <c r="F188" s="10">
        <v>0</v>
      </c>
      <c r="G188" t="str">
        <f t="shared" si="4"/>
        <v>févr</v>
      </c>
      <c r="H188">
        <f t="shared" si="5"/>
        <v>2017</v>
      </c>
    </row>
    <row r="189" spans="1:8" x14ac:dyDescent="0.3">
      <c r="A189" s="20">
        <v>112</v>
      </c>
      <c r="B189" s="6">
        <v>42389</v>
      </c>
      <c r="C189" s="3" t="s">
        <v>31</v>
      </c>
      <c r="D189" s="3" t="s">
        <v>55</v>
      </c>
      <c r="E189" s="3" t="s">
        <v>62</v>
      </c>
      <c r="F189" s="11">
        <v>53500</v>
      </c>
      <c r="G189" t="str">
        <f t="shared" si="4"/>
        <v>janv</v>
      </c>
      <c r="H189">
        <f t="shared" si="5"/>
        <v>2016</v>
      </c>
    </row>
    <row r="190" spans="1:8" x14ac:dyDescent="0.3">
      <c r="A190" s="19">
        <v>130</v>
      </c>
      <c r="B190" s="5">
        <v>41780</v>
      </c>
      <c r="C190" s="2" t="s">
        <v>31</v>
      </c>
      <c r="D190" s="2" t="s">
        <v>54</v>
      </c>
      <c r="E190" s="2" t="s">
        <v>58</v>
      </c>
      <c r="F190" s="10">
        <v>0</v>
      </c>
      <c r="G190" t="str">
        <f t="shared" si="4"/>
        <v>mai</v>
      </c>
      <c r="H190">
        <f t="shared" si="5"/>
        <v>2014</v>
      </c>
    </row>
    <row r="191" spans="1:8" x14ac:dyDescent="0.3">
      <c r="A191" s="20">
        <v>141</v>
      </c>
      <c r="B191" s="6">
        <v>43578</v>
      </c>
      <c r="C191" s="3" t="s">
        <v>31</v>
      </c>
      <c r="D191" s="3" t="s">
        <v>54</v>
      </c>
      <c r="E191" s="3" t="s">
        <v>58</v>
      </c>
      <c r="F191" s="11">
        <v>0</v>
      </c>
      <c r="G191" t="str">
        <f t="shared" si="4"/>
        <v>avr</v>
      </c>
      <c r="H191">
        <f t="shared" si="5"/>
        <v>2019</v>
      </c>
    </row>
    <row r="192" spans="1:8" x14ac:dyDescent="0.3">
      <c r="A192" s="19">
        <v>160</v>
      </c>
      <c r="B192" s="5">
        <v>43000</v>
      </c>
      <c r="C192" s="2" t="s">
        <v>32</v>
      </c>
      <c r="D192" s="2" t="s">
        <v>55</v>
      </c>
      <c r="E192" s="2" t="s">
        <v>62</v>
      </c>
      <c r="F192" s="10">
        <v>0</v>
      </c>
      <c r="G192" t="str">
        <f t="shared" si="4"/>
        <v>sept</v>
      </c>
      <c r="H192">
        <f t="shared" si="5"/>
        <v>2017</v>
      </c>
    </row>
    <row r="193" spans="1:8" x14ac:dyDescent="0.3">
      <c r="A193" s="20">
        <v>160</v>
      </c>
      <c r="B193" s="6">
        <v>45033</v>
      </c>
      <c r="C193" s="3" t="s">
        <v>32</v>
      </c>
      <c r="D193" s="3" t="s">
        <v>54</v>
      </c>
      <c r="E193" s="3" t="s">
        <v>62</v>
      </c>
      <c r="F193" s="11">
        <v>472267</v>
      </c>
      <c r="G193" t="str">
        <f t="shared" si="4"/>
        <v>avr</v>
      </c>
      <c r="H193">
        <f t="shared" si="5"/>
        <v>2023</v>
      </c>
    </row>
    <row r="194" spans="1:8" x14ac:dyDescent="0.3">
      <c r="A194" s="19">
        <v>160</v>
      </c>
      <c r="B194" s="5">
        <v>45258</v>
      </c>
      <c r="C194" s="2" t="s">
        <v>34</v>
      </c>
      <c r="D194" s="2" t="s">
        <v>54</v>
      </c>
      <c r="E194" s="2" t="s">
        <v>62</v>
      </c>
      <c r="F194" s="10">
        <v>4500000</v>
      </c>
      <c r="G194" t="str">
        <f t="shared" si="4"/>
        <v>nov</v>
      </c>
      <c r="H194">
        <f t="shared" si="5"/>
        <v>2023</v>
      </c>
    </row>
    <row r="195" spans="1:8" x14ac:dyDescent="0.3">
      <c r="A195" s="20">
        <v>161</v>
      </c>
      <c r="B195" s="6">
        <v>42986</v>
      </c>
      <c r="C195" s="3" t="s">
        <v>31</v>
      </c>
      <c r="D195" s="3" t="s">
        <v>54</v>
      </c>
      <c r="E195" s="3" t="s">
        <v>58</v>
      </c>
      <c r="F195" s="11">
        <v>7000</v>
      </c>
      <c r="G195" t="str">
        <f t="shared" ref="G195:G225" si="6">TEXT(B195,"mmm")</f>
        <v>sept</v>
      </c>
      <c r="H195">
        <f t="shared" ref="H195:H225" si="7">YEAR(B195)</f>
        <v>2017</v>
      </c>
    </row>
    <row r="196" spans="1:8" x14ac:dyDescent="0.3">
      <c r="A196" s="19">
        <v>161</v>
      </c>
      <c r="B196" s="5">
        <v>45229</v>
      </c>
      <c r="C196" s="2" t="s">
        <v>34</v>
      </c>
      <c r="D196" s="2" t="s">
        <v>54</v>
      </c>
      <c r="E196" s="2" t="s">
        <v>58</v>
      </c>
      <c r="F196" s="10">
        <v>693000</v>
      </c>
      <c r="G196" t="str">
        <f t="shared" si="6"/>
        <v>oct</v>
      </c>
      <c r="H196">
        <f t="shared" si="7"/>
        <v>2023</v>
      </c>
    </row>
    <row r="197" spans="1:8" x14ac:dyDescent="0.3">
      <c r="A197" s="20">
        <v>111</v>
      </c>
      <c r="B197" s="6">
        <v>45202</v>
      </c>
      <c r="C197" s="3" t="s">
        <v>31</v>
      </c>
      <c r="D197" s="3" t="s">
        <v>54</v>
      </c>
      <c r="E197" s="3" t="s">
        <v>60</v>
      </c>
      <c r="F197" s="11">
        <v>0</v>
      </c>
      <c r="G197" t="str">
        <f t="shared" si="6"/>
        <v>oct</v>
      </c>
      <c r="H197">
        <f t="shared" si="7"/>
        <v>2023</v>
      </c>
    </row>
    <row r="198" spans="1:8" x14ac:dyDescent="0.3">
      <c r="A198" s="19">
        <v>112</v>
      </c>
      <c r="B198" s="5">
        <v>45219</v>
      </c>
      <c r="C198" s="2" t="s">
        <v>31</v>
      </c>
      <c r="D198" s="2" t="s">
        <v>54</v>
      </c>
      <c r="E198" s="2" t="s">
        <v>60</v>
      </c>
      <c r="F198" s="10">
        <v>6139000</v>
      </c>
      <c r="G198" t="str">
        <f t="shared" si="6"/>
        <v>oct</v>
      </c>
      <c r="H198">
        <f t="shared" si="7"/>
        <v>2023</v>
      </c>
    </row>
    <row r="199" spans="1:8" x14ac:dyDescent="0.3">
      <c r="A199" s="20">
        <v>150</v>
      </c>
      <c r="B199" s="6">
        <v>44379</v>
      </c>
      <c r="C199" s="3" t="s">
        <v>31</v>
      </c>
      <c r="D199" s="3" t="s">
        <v>54</v>
      </c>
      <c r="E199" s="3" t="s">
        <v>60</v>
      </c>
      <c r="F199" s="11">
        <v>18794</v>
      </c>
      <c r="G199" t="str">
        <f t="shared" si="6"/>
        <v>juil</v>
      </c>
      <c r="H199">
        <f t="shared" si="7"/>
        <v>2021</v>
      </c>
    </row>
    <row r="200" spans="1:8" x14ac:dyDescent="0.3">
      <c r="A200" s="19">
        <v>150</v>
      </c>
      <c r="B200" s="5">
        <v>45015</v>
      </c>
      <c r="C200" s="2" t="s">
        <v>34</v>
      </c>
      <c r="D200" s="2" t="s">
        <v>54</v>
      </c>
      <c r="E200" s="2" t="s">
        <v>60</v>
      </c>
      <c r="F200" s="10">
        <v>1000000</v>
      </c>
      <c r="G200" t="str">
        <f t="shared" si="6"/>
        <v>mars</v>
      </c>
      <c r="H200">
        <f t="shared" si="7"/>
        <v>2023</v>
      </c>
    </row>
    <row r="201" spans="1:8" x14ac:dyDescent="0.3">
      <c r="A201" s="20">
        <v>150</v>
      </c>
      <c r="B201" s="6">
        <v>45015</v>
      </c>
      <c r="C201" s="3" t="s">
        <v>30</v>
      </c>
      <c r="D201" s="3" t="s">
        <v>54</v>
      </c>
      <c r="E201" s="3" t="s">
        <v>60</v>
      </c>
      <c r="F201" s="11">
        <v>1000000</v>
      </c>
      <c r="G201" t="str">
        <f t="shared" si="6"/>
        <v>mars</v>
      </c>
      <c r="H201">
        <f t="shared" si="7"/>
        <v>2023</v>
      </c>
    </row>
    <row r="202" spans="1:8" x14ac:dyDescent="0.3">
      <c r="A202" s="19">
        <v>160</v>
      </c>
      <c r="B202" s="5">
        <v>45043</v>
      </c>
      <c r="C202" s="2" t="s">
        <v>31</v>
      </c>
      <c r="D202" s="2" t="s">
        <v>55</v>
      </c>
      <c r="E202" s="2" t="s">
        <v>58</v>
      </c>
      <c r="F202" s="10">
        <v>0</v>
      </c>
      <c r="G202" t="str">
        <f t="shared" si="6"/>
        <v>avr</v>
      </c>
      <c r="H202">
        <f t="shared" si="7"/>
        <v>2023</v>
      </c>
    </row>
    <row r="203" spans="1:8" x14ac:dyDescent="0.3">
      <c r="A203" s="20">
        <v>140</v>
      </c>
      <c r="B203" s="6">
        <v>45503</v>
      </c>
      <c r="C203" s="3" t="s">
        <v>31</v>
      </c>
      <c r="D203" s="3" t="s">
        <v>54</v>
      </c>
      <c r="E203" s="3" t="s">
        <v>58</v>
      </c>
      <c r="F203" s="11">
        <v>28000</v>
      </c>
      <c r="G203" t="str">
        <f t="shared" si="6"/>
        <v>juil</v>
      </c>
      <c r="H203">
        <f t="shared" si="7"/>
        <v>2024</v>
      </c>
    </row>
    <row r="204" spans="1:8" x14ac:dyDescent="0.3">
      <c r="A204" s="19">
        <v>140</v>
      </c>
      <c r="B204" s="5">
        <v>45384</v>
      </c>
      <c r="C204" s="2" t="s">
        <v>39</v>
      </c>
      <c r="D204" s="2" t="s">
        <v>54</v>
      </c>
      <c r="E204" s="2" t="s">
        <v>65</v>
      </c>
      <c r="F204" s="10">
        <v>1000</v>
      </c>
      <c r="G204" t="str">
        <f t="shared" si="6"/>
        <v>avr</v>
      </c>
      <c r="H204">
        <f t="shared" si="7"/>
        <v>2024</v>
      </c>
    </row>
    <row r="205" spans="1:8" x14ac:dyDescent="0.3">
      <c r="A205" s="20">
        <v>140</v>
      </c>
      <c r="B205" s="6">
        <v>42424</v>
      </c>
      <c r="C205" s="3" t="s">
        <v>31</v>
      </c>
      <c r="D205" s="3" t="s">
        <v>54</v>
      </c>
      <c r="E205" s="3" t="s">
        <v>65</v>
      </c>
      <c r="F205" s="11">
        <v>529160</v>
      </c>
      <c r="G205" t="str">
        <f t="shared" si="6"/>
        <v>févr</v>
      </c>
      <c r="H205">
        <f t="shared" si="7"/>
        <v>2016</v>
      </c>
    </row>
    <row r="206" spans="1:8" x14ac:dyDescent="0.3">
      <c r="A206" s="19">
        <v>140</v>
      </c>
      <c r="B206" s="5">
        <v>45384</v>
      </c>
      <c r="C206" s="2" t="s">
        <v>38</v>
      </c>
      <c r="D206" s="2" t="s">
        <v>54</v>
      </c>
      <c r="E206" s="2" t="s">
        <v>65</v>
      </c>
      <c r="F206" s="10">
        <v>2892000</v>
      </c>
      <c r="G206" t="str">
        <f t="shared" si="6"/>
        <v>avr</v>
      </c>
      <c r="H206">
        <f t="shared" si="7"/>
        <v>2024</v>
      </c>
    </row>
    <row r="207" spans="1:8" x14ac:dyDescent="0.3">
      <c r="A207" s="20">
        <v>140</v>
      </c>
      <c r="B207" s="6">
        <v>45381</v>
      </c>
      <c r="C207" s="3" t="s">
        <v>38</v>
      </c>
      <c r="D207" s="3" t="s">
        <v>54</v>
      </c>
      <c r="E207" s="3" t="s">
        <v>65</v>
      </c>
      <c r="F207" s="11">
        <v>13000000</v>
      </c>
      <c r="G207" t="str">
        <f t="shared" si="6"/>
        <v>mars</v>
      </c>
      <c r="H207">
        <f t="shared" si="7"/>
        <v>2024</v>
      </c>
    </row>
    <row r="208" spans="1:8" x14ac:dyDescent="0.3">
      <c r="A208" s="19">
        <v>140</v>
      </c>
      <c r="B208" s="5">
        <v>42684</v>
      </c>
      <c r="C208" s="2" t="s">
        <v>33</v>
      </c>
      <c r="D208" s="2" t="s">
        <v>55</v>
      </c>
      <c r="E208" s="2" t="s">
        <v>65</v>
      </c>
      <c r="F208" s="10">
        <v>75683</v>
      </c>
      <c r="G208" t="str">
        <f t="shared" si="6"/>
        <v>nov</v>
      </c>
      <c r="H208">
        <f t="shared" si="7"/>
        <v>2016</v>
      </c>
    </row>
    <row r="209" spans="1:8" x14ac:dyDescent="0.3">
      <c r="A209" s="20">
        <v>130</v>
      </c>
      <c r="B209" s="6">
        <v>44351</v>
      </c>
      <c r="C209" s="3" t="s">
        <v>29</v>
      </c>
      <c r="D209" s="3" t="s">
        <v>55</v>
      </c>
      <c r="E209" s="3" t="s">
        <v>59</v>
      </c>
      <c r="F209" s="11">
        <v>0</v>
      </c>
      <c r="G209" t="str">
        <f t="shared" si="6"/>
        <v>juin</v>
      </c>
      <c r="H209">
        <f t="shared" si="7"/>
        <v>2021</v>
      </c>
    </row>
    <row r="210" spans="1:8" x14ac:dyDescent="0.3">
      <c r="A210" s="19">
        <v>160</v>
      </c>
      <c r="B210" s="5">
        <v>44336</v>
      </c>
      <c r="C210" s="2" t="s">
        <v>32</v>
      </c>
      <c r="D210" s="2" t="s">
        <v>54</v>
      </c>
      <c r="E210" s="2" t="s">
        <v>62</v>
      </c>
      <c r="F210" s="10">
        <v>95302</v>
      </c>
      <c r="G210" t="str">
        <f t="shared" si="6"/>
        <v>mai</v>
      </c>
      <c r="H210">
        <f t="shared" si="7"/>
        <v>2021</v>
      </c>
    </row>
    <row r="211" spans="1:8" x14ac:dyDescent="0.3">
      <c r="A211" s="20">
        <v>112</v>
      </c>
      <c r="B211" s="6">
        <v>41332</v>
      </c>
      <c r="C211" s="3" t="s">
        <v>31</v>
      </c>
      <c r="D211" s="3" t="s">
        <v>54</v>
      </c>
      <c r="E211" s="3" t="s">
        <v>62</v>
      </c>
      <c r="F211" s="11">
        <v>2239</v>
      </c>
      <c r="G211" t="str">
        <f t="shared" si="6"/>
        <v>févr</v>
      </c>
      <c r="H211">
        <f t="shared" si="7"/>
        <v>2013</v>
      </c>
    </row>
    <row r="212" spans="1:8" x14ac:dyDescent="0.3">
      <c r="A212" s="19">
        <v>120</v>
      </c>
      <c r="B212" s="5">
        <v>45362</v>
      </c>
      <c r="C212" s="2" t="s">
        <v>32</v>
      </c>
      <c r="D212" s="2" t="s">
        <v>54</v>
      </c>
      <c r="E212" s="2" t="s">
        <v>60</v>
      </c>
      <c r="F212" s="10">
        <v>10000</v>
      </c>
      <c r="G212" t="str">
        <f t="shared" si="6"/>
        <v>mars</v>
      </c>
      <c r="H212">
        <f t="shared" si="7"/>
        <v>2024</v>
      </c>
    </row>
    <row r="213" spans="1:8" x14ac:dyDescent="0.3">
      <c r="A213" s="20">
        <v>161</v>
      </c>
      <c r="B213" s="6">
        <v>42900</v>
      </c>
      <c r="C213" s="3" t="s">
        <v>31</v>
      </c>
      <c r="D213" s="3" t="s">
        <v>54</v>
      </c>
      <c r="E213" s="3" t="s">
        <v>58</v>
      </c>
      <c r="F213" s="11">
        <v>0</v>
      </c>
      <c r="G213" t="str">
        <f t="shared" si="6"/>
        <v>juin</v>
      </c>
      <c r="H213">
        <f t="shared" si="7"/>
        <v>2017</v>
      </c>
    </row>
    <row r="214" spans="1:8" x14ac:dyDescent="0.3">
      <c r="A214" s="19">
        <v>120</v>
      </c>
      <c r="B214" s="5">
        <v>45131</v>
      </c>
      <c r="C214" s="2" t="s">
        <v>31</v>
      </c>
      <c r="D214" s="2" t="s">
        <v>55</v>
      </c>
      <c r="E214" s="2" t="s">
        <v>58</v>
      </c>
      <c r="F214" s="10">
        <v>0</v>
      </c>
      <c r="G214" t="str">
        <f t="shared" si="6"/>
        <v>juil</v>
      </c>
      <c r="H214">
        <f t="shared" si="7"/>
        <v>2023</v>
      </c>
    </row>
    <row r="215" spans="1:8" x14ac:dyDescent="0.3">
      <c r="A215" s="20">
        <v>112</v>
      </c>
      <c r="B215" s="6">
        <v>44617</v>
      </c>
      <c r="C215" s="3" t="s">
        <v>34</v>
      </c>
      <c r="D215" s="3" t="s">
        <v>54</v>
      </c>
      <c r="E215" s="3" t="s">
        <v>58</v>
      </c>
      <c r="F215" s="11">
        <v>1000000</v>
      </c>
      <c r="G215" t="str">
        <f t="shared" si="6"/>
        <v>févr</v>
      </c>
      <c r="H215">
        <f t="shared" si="7"/>
        <v>2022</v>
      </c>
    </row>
    <row r="216" spans="1:8" x14ac:dyDescent="0.3">
      <c r="A216" s="19">
        <v>112</v>
      </c>
      <c r="B216" s="5">
        <v>42257</v>
      </c>
      <c r="C216" s="2" t="s">
        <v>31</v>
      </c>
      <c r="D216" s="2" t="s">
        <v>54</v>
      </c>
      <c r="E216" s="2" t="s">
        <v>58</v>
      </c>
      <c r="F216" s="10">
        <v>535632</v>
      </c>
      <c r="G216" t="str">
        <f t="shared" si="6"/>
        <v>sept</v>
      </c>
      <c r="H216">
        <f t="shared" si="7"/>
        <v>2015</v>
      </c>
    </row>
    <row r="217" spans="1:8" x14ac:dyDescent="0.3">
      <c r="A217" s="20">
        <v>112</v>
      </c>
      <c r="B217" s="6">
        <v>44621</v>
      </c>
      <c r="C217" s="3" t="s">
        <v>35</v>
      </c>
      <c r="D217" s="3" t="s">
        <v>54</v>
      </c>
      <c r="E217" s="3" t="s">
        <v>58</v>
      </c>
      <c r="F217" s="11">
        <v>500000</v>
      </c>
      <c r="G217" t="str">
        <f t="shared" si="6"/>
        <v>mars</v>
      </c>
      <c r="H217">
        <f t="shared" si="7"/>
        <v>2022</v>
      </c>
    </row>
    <row r="218" spans="1:8" x14ac:dyDescent="0.3">
      <c r="A218" s="19">
        <v>130</v>
      </c>
      <c r="B218" s="5">
        <v>44844</v>
      </c>
      <c r="C218" s="2" t="s">
        <v>31</v>
      </c>
      <c r="D218" s="2" t="s">
        <v>54</v>
      </c>
      <c r="E218" s="2" t="s">
        <v>60</v>
      </c>
      <c r="F218" s="10">
        <v>12640</v>
      </c>
      <c r="G218" t="str">
        <f t="shared" si="6"/>
        <v>oct</v>
      </c>
      <c r="H218">
        <f t="shared" si="7"/>
        <v>2022</v>
      </c>
    </row>
    <row r="219" spans="1:8" x14ac:dyDescent="0.3">
      <c r="A219" s="20">
        <v>150</v>
      </c>
      <c r="B219" s="6">
        <v>44691</v>
      </c>
      <c r="C219" s="3" t="s">
        <v>32</v>
      </c>
      <c r="D219" s="3" t="s">
        <v>55</v>
      </c>
      <c r="E219" s="3" t="s">
        <v>58</v>
      </c>
      <c r="F219" s="11">
        <v>0</v>
      </c>
      <c r="G219" t="str">
        <f t="shared" si="6"/>
        <v>mai</v>
      </c>
      <c r="H219">
        <f t="shared" si="7"/>
        <v>2022</v>
      </c>
    </row>
    <row r="220" spans="1:8" x14ac:dyDescent="0.3">
      <c r="A220" s="19">
        <v>141</v>
      </c>
      <c r="B220" s="5">
        <v>44070</v>
      </c>
      <c r="C220" s="2" t="s">
        <v>31</v>
      </c>
      <c r="D220" s="2" t="s">
        <v>55</v>
      </c>
      <c r="E220" s="2" t="s">
        <v>58</v>
      </c>
      <c r="F220" s="10">
        <v>0</v>
      </c>
      <c r="G220" t="str">
        <f t="shared" si="6"/>
        <v>août</v>
      </c>
      <c r="H220">
        <f t="shared" si="7"/>
        <v>2020</v>
      </c>
    </row>
    <row r="221" spans="1:8" x14ac:dyDescent="0.3">
      <c r="A221" s="20">
        <v>141</v>
      </c>
      <c r="B221" s="6">
        <v>44046</v>
      </c>
      <c r="C221" s="3" t="s">
        <v>31</v>
      </c>
      <c r="D221" s="3" t="s">
        <v>54</v>
      </c>
      <c r="E221" s="3" t="s">
        <v>58</v>
      </c>
      <c r="F221" s="11">
        <v>51365</v>
      </c>
      <c r="G221" t="str">
        <f t="shared" si="6"/>
        <v>août</v>
      </c>
      <c r="H221">
        <f t="shared" si="7"/>
        <v>2020</v>
      </c>
    </row>
    <row r="222" spans="1:8" x14ac:dyDescent="0.3">
      <c r="A222" s="19">
        <v>120</v>
      </c>
      <c r="B222" s="5">
        <v>45176</v>
      </c>
      <c r="C222" s="2" t="s">
        <v>32</v>
      </c>
      <c r="D222" s="2" t="s">
        <v>54</v>
      </c>
      <c r="E222" s="2" t="s">
        <v>58</v>
      </c>
      <c r="F222" s="10">
        <v>27113</v>
      </c>
      <c r="G222" t="str">
        <f t="shared" si="6"/>
        <v>sept</v>
      </c>
      <c r="H222">
        <f t="shared" si="7"/>
        <v>2023</v>
      </c>
    </row>
    <row r="223" spans="1:8" x14ac:dyDescent="0.3">
      <c r="A223" s="20">
        <v>130</v>
      </c>
      <c r="B223" s="6">
        <v>45456</v>
      </c>
      <c r="C223" s="3" t="s">
        <v>35</v>
      </c>
      <c r="D223" s="3" t="s">
        <v>54</v>
      </c>
      <c r="E223" s="3" t="s">
        <v>65</v>
      </c>
      <c r="F223" s="11">
        <v>500000</v>
      </c>
      <c r="G223" t="str">
        <f t="shared" si="6"/>
        <v>juin</v>
      </c>
      <c r="H223">
        <f t="shared" si="7"/>
        <v>2024</v>
      </c>
    </row>
    <row r="224" spans="1:8" x14ac:dyDescent="0.3">
      <c r="A224" s="19">
        <v>130</v>
      </c>
      <c r="B224" s="5">
        <v>45457</v>
      </c>
      <c r="C224" s="2" t="s">
        <v>34</v>
      </c>
      <c r="D224" s="2" t="s">
        <v>54</v>
      </c>
      <c r="E224" s="2" t="s">
        <v>65</v>
      </c>
      <c r="F224" s="10">
        <v>150000</v>
      </c>
      <c r="G224" t="str">
        <f t="shared" si="6"/>
        <v>juin</v>
      </c>
      <c r="H224">
        <f t="shared" si="7"/>
        <v>2024</v>
      </c>
    </row>
    <row r="225" spans="1:8" x14ac:dyDescent="0.3">
      <c r="A225" s="20">
        <v>130</v>
      </c>
      <c r="B225" s="6">
        <v>44938</v>
      </c>
      <c r="C225" s="3" t="s">
        <v>31</v>
      </c>
      <c r="D225" s="3" t="s">
        <v>54</v>
      </c>
      <c r="E225" s="3" t="s">
        <v>65</v>
      </c>
      <c r="F225" s="11">
        <v>836735</v>
      </c>
      <c r="G225" t="str">
        <f t="shared" si="6"/>
        <v>janv</v>
      </c>
      <c r="H225">
        <f t="shared" si="7"/>
        <v>2023</v>
      </c>
    </row>
  </sheetData>
  <autoFilter ref="A1:H225" xr:uid="{51472446-88FB-4585-A092-CDBF186119DB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7278F6-915D-49C8-B8A1-A969B017E4B2}">
  <dimension ref="A2:P27"/>
  <sheetViews>
    <sheetView workbookViewId="0">
      <selection activeCell="B6" sqref="B6"/>
    </sheetView>
  </sheetViews>
  <sheetFormatPr baseColWidth="10" defaultRowHeight="14.4" x14ac:dyDescent="0.3"/>
  <cols>
    <col min="1" max="1" width="30.33203125" customWidth="1"/>
    <col min="2" max="2" width="11.77734375" bestFit="1" customWidth="1"/>
    <col min="3" max="3" width="12.109375" bestFit="1" customWidth="1"/>
    <col min="4" max="4" width="13.33203125" bestFit="1" customWidth="1"/>
    <col min="5" max="13" width="13.44140625" bestFit="1" customWidth="1"/>
    <col min="14" max="16" width="14.33203125" bestFit="1" customWidth="1"/>
  </cols>
  <sheetData>
    <row r="2" spans="1:16" x14ac:dyDescent="0.3">
      <c r="A2" s="21" t="s">
        <v>69</v>
      </c>
      <c r="B2" s="15">
        <v>1900</v>
      </c>
      <c r="C2" s="15">
        <v>2012</v>
      </c>
      <c r="D2" s="15">
        <v>2013</v>
      </c>
      <c r="E2" s="15">
        <v>2014</v>
      </c>
      <c r="F2" s="15">
        <v>2015</v>
      </c>
      <c r="G2" s="15">
        <v>2016</v>
      </c>
      <c r="H2" s="15">
        <v>2017</v>
      </c>
      <c r="I2" s="15">
        <v>2018</v>
      </c>
      <c r="J2" s="15">
        <v>2019</v>
      </c>
      <c r="K2" s="15">
        <v>2020</v>
      </c>
      <c r="L2" s="15">
        <v>2021</v>
      </c>
      <c r="M2" s="15">
        <v>2022</v>
      </c>
      <c r="N2" s="15">
        <v>2023</v>
      </c>
      <c r="O2" s="15">
        <v>2024</v>
      </c>
    </row>
    <row r="3" spans="1:16" x14ac:dyDescent="0.3">
      <c r="A3" s="18" t="s">
        <v>29</v>
      </c>
      <c r="B3">
        <f>IF($A$2="Advans",COUNTIFS(BASE!$E:$E,Synthese!$A$3,BASE!$H:$H,Synthese!B2),COUNTIFS(BASE!$C:$C,$A$3,BASE!$H:$H,B2,BASE!$A:$A,Synthese!$A$2))</f>
        <v>0</v>
      </c>
      <c r="C3">
        <f>IF($A$2="Advans",COUNTIFS(BASE!$E:$E,Synthese!$A$3,BASE!$H:$H,Synthese!C2),COUNTIFS(BASE!$C:$C,$A$3,BASE!$H:$H,C2,BASE!$A:$A,Synthese!$A$2))</f>
        <v>0</v>
      </c>
      <c r="D3">
        <f>IF($A$2="Advans",COUNTIFS(BASE!$E:$E,Synthese!$A$3,BASE!$H:$H,Synthese!D2),COUNTIFS(BASE!$C:$C,$A$3,BASE!$H:$H,D2,BASE!$A:$A,Synthese!$A$2))</f>
        <v>0</v>
      </c>
      <c r="E3">
        <f>IF($A$2="Advans",COUNTIFS(BASE!$E:$E,Synthese!$A$3,BASE!$H:$H,Synthese!E2),COUNTIFS(BASE!$C:$C,$A$3,BASE!$H:$H,E2,BASE!$A:$A,Synthese!$A$2))</f>
        <v>0</v>
      </c>
      <c r="F3">
        <f>IF($A$2="Advans",COUNTIFS(BASE!$E:$E,Synthese!$A$3,BASE!$H:$H,Synthese!F2),COUNTIFS(BASE!$C:$C,$A$3,BASE!$H:$H,F2,BASE!$A:$A,Synthese!$A$2))</f>
        <v>0</v>
      </c>
      <c r="G3">
        <f>IF($A$2="Advans",COUNTIFS(BASE!$E:$E,Synthese!$A$3,BASE!$H:$H,Synthese!G2),COUNTIFS(BASE!$C:$C,$A$3,BASE!$H:$H,G2,BASE!$A:$A,Synthese!$A$2))</f>
        <v>0</v>
      </c>
      <c r="H3">
        <f>IF($A$2="Advans",COUNTIFS(BASE!$E:$E,Synthese!$A$3,BASE!$H:$H,Synthese!H2),COUNTIFS(BASE!$C:$C,$A$3,BASE!$H:$H,H2,BASE!$A:$A,Synthese!$A$2))</f>
        <v>0</v>
      </c>
      <c r="I3">
        <f>IF($A$2="Advans",COUNTIFS(BASE!$E:$E,Synthese!$A$3,BASE!$H:$H,Synthese!I2),COUNTIFS(BASE!$C:$C,$A$3,BASE!$H:$H,I2,BASE!$A:$A,Synthese!$A$2))</f>
        <v>0</v>
      </c>
      <c r="J3">
        <f>IF($A$2="Advans",COUNTIFS(BASE!$E:$E,Synthese!$A$3,BASE!$H:$H,Synthese!J2),COUNTIFS(BASE!$C:$C,$A$3,BASE!$H:$H,J2,BASE!$A:$A,Synthese!$A$2))</f>
        <v>0</v>
      </c>
      <c r="K3">
        <f>IF($A$2="Advans",COUNTIFS(BASE!$E:$E,Synthese!$A$3,BASE!$H:$H,Synthese!K2),COUNTIFS(BASE!$C:$C,$A$3,BASE!$H:$H,K2,BASE!$A:$A,Synthese!$A$2))</f>
        <v>0</v>
      </c>
      <c r="L3">
        <f>IF($A$2="Advans",COUNTIFS(BASE!$E:$E,Synthese!$A$3,BASE!$H:$H,Synthese!L2),COUNTIFS(BASE!$C:$C,$A$3,BASE!$H:$H,L2,BASE!$A:$A,Synthese!$A$2))</f>
        <v>0</v>
      </c>
      <c r="M3">
        <f>IF($A$2="Advans",COUNTIFS(BASE!$E:$E,Synthese!$A$3,BASE!$H:$H,Synthese!M2),COUNTIFS(BASE!$C:$C,$A$3,BASE!$H:$H,M2,BASE!$A:$A,Synthese!$A$2))</f>
        <v>0</v>
      </c>
      <c r="N3">
        <f>IF($A$2="Advans",COUNTIFS(BASE!$E:$E,Synthese!$A$3,BASE!$H:$H,Synthese!N2),COUNTIFS(BASE!$C:$C,$A$3,BASE!$H:$H,N2,BASE!$A:$A,Synthese!$A$2))</f>
        <v>0</v>
      </c>
      <c r="O3">
        <f>IF($A$2="Advans",COUNTIFS(BASE!$E:$E,Synthese!$A$3,BASE!$H:$H,Synthese!O2),COUNTIFS(BASE!$C:$C,$A$3,BASE!$H:$H,O2,BASE!$A:$A,Synthese!$A$2))</f>
        <v>0</v>
      </c>
      <c r="P3" s="14">
        <f>SUM(B3:O3)</f>
        <v>0</v>
      </c>
    </row>
    <row r="4" spans="1:16" x14ac:dyDescent="0.3">
      <c r="A4" s="18" t="s">
        <v>30</v>
      </c>
      <c r="B4">
        <f>IF($A$2="Advans",COUNTIFS(BASE!$E:$E,Synthese!$A$4,BASE!$H:$H,Synthese!B2),COUNTIFS(BASE!$C:$C,$A$3,BASE!$H:$H,B2,BASE!$A:$A,Synthese!$A$2))</f>
        <v>0</v>
      </c>
      <c r="C4">
        <f>IF($A$2="Advans",COUNTIFS(BASE!$E:$E,Synthese!$A$4,BASE!$H:$H,Synthese!C2),COUNTIFS(BASE!$C:$C,$A$3,BASE!$H:$H,C2,BASE!$A:$A,Synthese!$A$2))</f>
        <v>0</v>
      </c>
      <c r="D4">
        <f>IF($A$2="Advans",COUNTIFS(BASE!$E:$E,Synthese!$A$4,BASE!$H:$H,Synthese!D2),COUNTIFS(BASE!$C:$C,$A$3,BASE!$H:$H,D2,BASE!$A:$A,Synthese!$A$2))</f>
        <v>0</v>
      </c>
      <c r="E4">
        <f>IF($A$2="Advans",COUNTIFS(BASE!$E:$E,Synthese!$A$4,BASE!$H:$H,Synthese!E2),COUNTIFS(BASE!$C:$C,$A$3,BASE!$H:$H,E2,BASE!$A:$A,Synthese!$A$2))</f>
        <v>0</v>
      </c>
      <c r="F4">
        <f>IF($A$2="Advans",COUNTIFS(BASE!$E:$E,Synthese!$A$4,BASE!$H:$H,Synthese!F2),COUNTIFS(BASE!$C:$C,$A$3,BASE!$H:$H,F2,BASE!$A:$A,Synthese!$A$2))</f>
        <v>0</v>
      </c>
      <c r="G4">
        <f>IF($A$2="Advans",COUNTIFS(BASE!$E:$E,Synthese!$A$4,BASE!$H:$H,Synthese!G2),COUNTIFS(BASE!$C:$C,$A$3,BASE!$H:$H,G2,BASE!$A:$A,Synthese!$A$2))</f>
        <v>0</v>
      </c>
      <c r="H4">
        <f>IF($A$2="Advans",COUNTIFS(BASE!$E:$E,Synthese!$A$4,BASE!$H:$H,Synthese!H2),COUNTIFS(BASE!$C:$C,$A$3,BASE!$H:$H,H2,BASE!$A:$A,Synthese!$A$2))</f>
        <v>0</v>
      </c>
      <c r="I4">
        <f>IF($A$2="Advans",COUNTIFS(BASE!$E:$E,Synthese!$A$4,BASE!$H:$H,Synthese!I2),COUNTIFS(BASE!$C:$C,$A$3,BASE!$H:$H,I2,BASE!$A:$A,Synthese!$A$2))</f>
        <v>0</v>
      </c>
      <c r="J4">
        <f>IF($A$2="Advans",COUNTIFS(BASE!$E:$E,Synthese!$A$4,BASE!$H:$H,Synthese!J2),COUNTIFS(BASE!$C:$C,$A$3,BASE!$H:$H,J2,BASE!$A:$A,Synthese!$A$2))</f>
        <v>0</v>
      </c>
      <c r="K4">
        <f>IF($A$2="Advans",COUNTIFS(BASE!$E:$E,Synthese!$A$4,BASE!$H:$H,Synthese!K2),COUNTIFS(BASE!$C:$C,$A$3,BASE!$H:$H,K2,BASE!$A:$A,Synthese!$A$2))</f>
        <v>0</v>
      </c>
      <c r="L4">
        <f>IF($A$2="Advans",COUNTIFS(BASE!$E:$E,Synthese!$A$4,BASE!$H:$H,Synthese!L2),COUNTIFS(BASE!$C:$C,$A$3,BASE!$H:$H,L2,BASE!$A:$A,Synthese!$A$2))</f>
        <v>0</v>
      </c>
      <c r="M4">
        <f>IF($A$2="Advans",COUNTIFS(BASE!$E:$E,Synthese!$A$4,BASE!$H:$H,Synthese!M2),COUNTIFS(BASE!$C:$C,$A$3,BASE!$H:$H,M2,BASE!$A:$A,Synthese!$A$2))</f>
        <v>0</v>
      </c>
      <c r="N4">
        <f>IF($A$2="Advans",COUNTIFS(BASE!$E:$E,Synthese!$A$4,BASE!$H:$H,Synthese!N2),COUNTIFS(BASE!$C:$C,$A$3,BASE!$H:$H,N2,BASE!$A:$A,Synthese!$A$2))</f>
        <v>0</v>
      </c>
      <c r="O4">
        <f>IF($A$2="Advans",COUNTIFS(BASE!$E:$E,Synthese!$A$4,BASE!$H:$H,Synthese!O2),COUNTIFS(BASE!$C:$C,$A$3,BASE!$H:$H,O2,BASE!$A:$A,Synthese!$A$2))</f>
        <v>0</v>
      </c>
      <c r="P4" s="14">
        <f t="shared" ref="P4:P26" si="0">SUM(B4:O4)</f>
        <v>0</v>
      </c>
    </row>
    <row r="5" spans="1:16" x14ac:dyDescent="0.3">
      <c r="A5" s="18" t="s">
        <v>31</v>
      </c>
      <c r="B5">
        <f>IF($A$2="Advans",COUNTIFS(BASE!$E:$E,Synthese!$A$5,BASE!$H:$H,Synthese!B2),COUNTIFS(BASE!$C:$C,$A$3,BASE!$H:$H,B2,BASE!$A:$A,Synthese!$A$2))</f>
        <v>0</v>
      </c>
      <c r="C5">
        <f>IF($A$2="Advans",COUNTIFS(BASE!$E:$E,Synthese!$A$5,BASE!$H:$H,Synthese!C2),COUNTIFS(BASE!$C:$C,$A$3,BASE!$H:$H,C2,BASE!$A:$A,Synthese!$A$2))</f>
        <v>0</v>
      </c>
      <c r="D5">
        <f>IF($A$2="Advans",COUNTIFS(BASE!$E:$E,Synthese!$A$5,BASE!$H:$H,Synthese!D2),COUNTIFS(BASE!$C:$C,$A$3,BASE!$H:$H,D2,BASE!$A:$A,Synthese!$A$2))</f>
        <v>0</v>
      </c>
      <c r="E5">
        <f>IF($A$2="Advans",COUNTIFS(BASE!$E:$E,Synthese!$A$5,BASE!$H:$H,Synthese!E2),COUNTIFS(BASE!$C:$C,$A$3,BASE!$H:$H,E2,BASE!$A:$A,Synthese!$A$2))</f>
        <v>0</v>
      </c>
      <c r="F5">
        <f>IF($A$2="Advans",COUNTIFS(BASE!$E:$E,Synthese!$A$5,BASE!$H:$H,Synthese!F2),COUNTIFS(BASE!$C:$C,$A$3,BASE!$H:$H,F2,BASE!$A:$A,Synthese!$A$2))</f>
        <v>0</v>
      </c>
      <c r="G5">
        <f>IF($A$2="Advans",COUNTIFS(BASE!$E:$E,Synthese!$A$5,BASE!$H:$H,Synthese!G2),COUNTIFS(BASE!$C:$C,$A$3,BASE!$H:$H,G2,BASE!$A:$A,Synthese!$A$2))</f>
        <v>0</v>
      </c>
      <c r="H5">
        <f>IF($A$2="Advans",COUNTIFS(BASE!$E:$E,Synthese!$A$5,BASE!$H:$H,Synthese!H2),COUNTIFS(BASE!$C:$C,$A$3,BASE!$H:$H,H2,BASE!$A:$A,Synthese!$A$2))</f>
        <v>0</v>
      </c>
      <c r="I5">
        <f>IF($A$2="Advans",COUNTIFS(BASE!$E:$E,Synthese!$A$5,BASE!$H:$H,Synthese!I2),COUNTIFS(BASE!$C:$C,$A$3,BASE!$H:$H,I2,BASE!$A:$A,Synthese!$A$2))</f>
        <v>0</v>
      </c>
      <c r="J5">
        <f>IF($A$2="Advans",COUNTIFS(BASE!$E:$E,Synthese!$A$5,BASE!$H:$H,Synthese!J2),COUNTIFS(BASE!$C:$C,$A$3,BASE!$H:$H,J2,BASE!$A:$A,Synthese!$A$2))</f>
        <v>0</v>
      </c>
      <c r="K5">
        <f>IF($A$2="Advans",COUNTIFS(BASE!$E:$E,Synthese!$A$5,BASE!$H:$H,Synthese!K2),COUNTIFS(BASE!$C:$C,$A$3,BASE!$H:$H,K2,BASE!$A:$A,Synthese!$A$2))</f>
        <v>0</v>
      </c>
      <c r="L5">
        <f>IF($A$2="Advans",COUNTIFS(BASE!$E:$E,Synthese!$A$5,BASE!$H:$H,Synthese!L2),COUNTIFS(BASE!$C:$C,$A$3,BASE!$H:$H,L2,BASE!$A:$A,Synthese!$A$2))</f>
        <v>0</v>
      </c>
      <c r="M5">
        <f>IF($A$2="Advans",COUNTIFS(BASE!$E:$E,Synthese!$A$5,BASE!$H:$H,Synthese!M2),COUNTIFS(BASE!$C:$C,$A$3,BASE!$H:$H,M2,BASE!$A:$A,Synthese!$A$2))</f>
        <v>0</v>
      </c>
      <c r="N5">
        <f>IF($A$2="Advans",COUNTIFS(BASE!$E:$E,Synthese!$A$5,BASE!$H:$H,Synthese!N2),COUNTIFS(BASE!$C:$C,$A$3,BASE!$H:$H,N2,BASE!$A:$A,Synthese!$A$2))</f>
        <v>0</v>
      </c>
      <c r="O5">
        <f>IF($A$2="Advans",COUNTIFS(BASE!$E:$E,Synthese!$A$5,BASE!$H:$H,Synthese!O2),COUNTIFS(BASE!$C:$C,$A$3,BASE!$H:$H,O2,BASE!$A:$A,Synthese!$A$2))</f>
        <v>0</v>
      </c>
      <c r="P5" s="14">
        <f t="shared" si="0"/>
        <v>0</v>
      </c>
    </row>
    <row r="6" spans="1:16" x14ac:dyDescent="0.3">
      <c r="A6" s="18" t="s">
        <v>32</v>
      </c>
      <c r="B6">
        <f>IF($A$2="Advans",COUNTIFS(BASE!$E:$E,Synthese!$A$6,BASE!$H:$H,Synthese!B2),COUNTIFS(BASE!$C:$C,$A$3,BASE!$H:$H,B2,BASE!$A:$A,Synthese!$A$2))</f>
        <v>0</v>
      </c>
      <c r="C6">
        <f>IF($A$2="Advans",COUNTIFS(BASE!$E:$E,Synthese!$A$6,BASE!$H:$H,Synthese!C2),COUNTIFS(BASE!$C:$C,$A$3,BASE!$H:$H,C2,BASE!$A:$A,Synthese!$A$2))</f>
        <v>0</v>
      </c>
      <c r="D6">
        <f>IF($A$2="Advans",COUNTIFS(BASE!$E:$E,Synthese!$A$6,BASE!$H:$H,Synthese!D2),COUNTIFS(BASE!$C:$C,$A$3,BASE!$H:$H,D2,BASE!$A:$A,Synthese!$A$2))</f>
        <v>0</v>
      </c>
      <c r="E6">
        <f>IF($A$2="Advans",COUNTIFS(BASE!$E:$E,Synthese!$A$6,BASE!$H:$H,Synthese!E2),COUNTIFS(BASE!$C:$C,$A$3,BASE!$H:$H,E2,BASE!$A:$A,Synthese!$A$2))</f>
        <v>0</v>
      </c>
      <c r="F6">
        <f>IF($A$2="Advans",COUNTIFS(BASE!$E:$E,Synthese!$A$6,BASE!$H:$H,Synthese!F2),COUNTIFS(BASE!$C:$C,$A$3,BASE!$H:$H,F2,BASE!$A:$A,Synthese!$A$2))</f>
        <v>0</v>
      </c>
      <c r="G6">
        <f>IF($A$2="Advans",COUNTIFS(BASE!$E:$E,Synthese!$A$6,BASE!$H:$H,Synthese!G2),COUNTIFS(BASE!$C:$C,$A$3,BASE!$H:$H,G2,BASE!$A:$A,Synthese!$A$2))</f>
        <v>0</v>
      </c>
      <c r="H6">
        <f>IF($A$2="Advans",COUNTIFS(BASE!$E:$E,Synthese!$A$6,BASE!$H:$H,Synthese!H2),COUNTIFS(BASE!$C:$C,$A$3,BASE!$H:$H,H2,BASE!$A:$A,Synthese!$A$2))</f>
        <v>0</v>
      </c>
      <c r="I6">
        <f>IF($A$2="Advans",COUNTIFS(BASE!$E:$E,Synthese!$A$6,BASE!$H:$H,Synthese!I2),COUNTIFS(BASE!$C:$C,$A$3,BASE!$H:$H,I2,BASE!$A:$A,Synthese!$A$2))</f>
        <v>0</v>
      </c>
      <c r="J6">
        <f>IF($A$2="Advans",COUNTIFS(BASE!$E:$E,Synthese!$A$6,BASE!$H:$H,Synthese!J2),COUNTIFS(BASE!$C:$C,$A$3,BASE!$H:$H,J2,BASE!$A:$A,Synthese!$A$2))</f>
        <v>0</v>
      </c>
      <c r="K6">
        <f>IF($A$2="Advans",COUNTIFS(BASE!$E:$E,Synthese!$A$6,BASE!$H:$H,Synthese!K2),COUNTIFS(BASE!$C:$C,$A$3,BASE!$H:$H,K2,BASE!$A:$A,Synthese!$A$2))</f>
        <v>0</v>
      </c>
      <c r="L6">
        <f>IF($A$2="Advans",COUNTIFS(BASE!$E:$E,Synthese!$A$6,BASE!$H:$H,Synthese!L2),COUNTIFS(BASE!$C:$C,$A$3,BASE!$H:$H,L2,BASE!$A:$A,Synthese!$A$2))</f>
        <v>0</v>
      </c>
      <c r="M6">
        <f>IF($A$2="Advans",COUNTIFS(BASE!$E:$E,Synthese!$A$6,BASE!$H:$H,Synthese!M2),COUNTIFS(BASE!$C:$C,$A$3,BASE!$H:$H,M2,BASE!$A:$A,Synthese!$A$2))</f>
        <v>0</v>
      </c>
      <c r="N6">
        <f>IF($A$2="Advans",COUNTIFS(BASE!$E:$E,Synthese!$A$6,BASE!$H:$H,Synthese!N2),COUNTIFS(BASE!$C:$C,$A$3,BASE!$H:$H,N2,BASE!$A:$A,Synthese!$A$2))</f>
        <v>0</v>
      </c>
      <c r="O6">
        <f>IF($A$2="Advans",COUNTIFS(BASE!$E:$E,Synthese!$A$6,BASE!$H:$H,Synthese!O2),COUNTIFS(BASE!$C:$C,$A$3,BASE!$H:$H,O2,BASE!$A:$A,Synthese!$A$2))</f>
        <v>0</v>
      </c>
      <c r="P6" s="14">
        <f t="shared" si="0"/>
        <v>0</v>
      </c>
    </row>
    <row r="7" spans="1:16" x14ac:dyDescent="0.3">
      <c r="A7" s="18" t="s">
        <v>33</v>
      </c>
      <c r="B7">
        <f>IF($A$2="Advans",COUNTIFS(BASE!$E:$E,Synthese!$A$7,BASE!$H:$H,Synthese!B2),COUNTIFS(BASE!$C:$C,$A$3,BASE!$H:$H,B2,BASE!$A:$A,Synthese!$A$2))</f>
        <v>0</v>
      </c>
      <c r="C7">
        <f>IF($A$2="Advans",COUNTIFS(BASE!$E:$E,Synthese!$A$7,BASE!$H:$H,Synthese!C2),COUNTIFS(BASE!$C:$C,$A$3,BASE!$H:$H,C2,BASE!$A:$A,Synthese!$A$2))</f>
        <v>0</v>
      </c>
      <c r="D7">
        <f>IF($A$2="Advans",COUNTIFS(BASE!$E:$E,Synthese!$A$7,BASE!$H:$H,Synthese!D2),COUNTIFS(BASE!$C:$C,$A$3,BASE!$H:$H,D2,BASE!$A:$A,Synthese!$A$2))</f>
        <v>0</v>
      </c>
      <c r="E7">
        <f>IF($A$2="Advans",COUNTIFS(BASE!$E:$E,Synthese!$A$7,BASE!$H:$H,Synthese!E2),COUNTIFS(BASE!$C:$C,$A$3,BASE!$H:$H,E2,BASE!$A:$A,Synthese!$A$2))</f>
        <v>0</v>
      </c>
      <c r="F7">
        <f>IF($A$2="Advans",COUNTIFS(BASE!$E:$E,Synthese!$A$7,BASE!$H:$H,Synthese!F2),COUNTIFS(BASE!$C:$C,$A$3,BASE!$H:$H,F2,BASE!$A:$A,Synthese!$A$2))</f>
        <v>0</v>
      </c>
      <c r="G7">
        <f>IF($A$2="Advans",COUNTIFS(BASE!$E:$E,Synthese!$A$7,BASE!$H:$H,Synthese!G2),COUNTIFS(BASE!$C:$C,$A$3,BASE!$H:$H,G2,BASE!$A:$A,Synthese!$A$2))</f>
        <v>0</v>
      </c>
      <c r="H7">
        <f>IF($A$2="Advans",COUNTIFS(BASE!$E:$E,Synthese!$A$7,BASE!$H:$H,Synthese!H2),COUNTIFS(BASE!$C:$C,$A$3,BASE!$H:$H,H2,BASE!$A:$A,Synthese!$A$2))</f>
        <v>0</v>
      </c>
      <c r="I7">
        <f>IF($A$2="Advans",COUNTIFS(BASE!$E:$E,Synthese!$A$7,BASE!$H:$H,Synthese!I2),COUNTIFS(BASE!$C:$C,$A$3,BASE!$H:$H,I2,BASE!$A:$A,Synthese!$A$2))</f>
        <v>0</v>
      </c>
      <c r="J7">
        <f>IF($A$2="Advans",COUNTIFS(BASE!$E:$E,Synthese!$A$7,BASE!$H:$H,Synthese!J2),COUNTIFS(BASE!$C:$C,$A$3,BASE!$H:$H,J2,BASE!$A:$A,Synthese!$A$2))</f>
        <v>0</v>
      </c>
      <c r="K7">
        <f>IF($A$2="Advans",COUNTIFS(BASE!$E:$E,Synthese!$A$7,BASE!$H:$H,Synthese!K2),COUNTIFS(BASE!$C:$C,$A$3,BASE!$H:$H,K2,BASE!$A:$A,Synthese!$A$2))</f>
        <v>0</v>
      </c>
      <c r="L7">
        <f>IF($A$2="Advans",COUNTIFS(BASE!$E:$E,Synthese!$A$7,BASE!$H:$H,Synthese!L2),COUNTIFS(BASE!$C:$C,$A$3,BASE!$H:$H,L2,BASE!$A:$A,Synthese!$A$2))</f>
        <v>0</v>
      </c>
      <c r="M7">
        <f>IF($A$2="Advans",COUNTIFS(BASE!$E:$E,Synthese!$A$7,BASE!$H:$H,Synthese!M2),COUNTIFS(BASE!$C:$C,$A$3,BASE!$H:$H,M2,BASE!$A:$A,Synthese!$A$2))</f>
        <v>0</v>
      </c>
      <c r="N7">
        <f>IF($A$2="Advans",COUNTIFS(BASE!$E:$E,Synthese!$A$7,BASE!$H:$H,Synthese!N2),COUNTIFS(BASE!$C:$C,$A$3,BASE!$H:$H,N2,BASE!$A:$A,Synthese!$A$2))</f>
        <v>0</v>
      </c>
      <c r="O7">
        <f>IF($A$2="Advans",COUNTIFS(BASE!$E:$E,Synthese!$A$7,BASE!$H:$H,Synthese!O2),COUNTIFS(BASE!$C:$C,$A$3,BASE!$H:$H,O2,BASE!$A:$A,Synthese!$A$2))</f>
        <v>0</v>
      </c>
      <c r="P7" s="14">
        <f t="shared" si="0"/>
        <v>0</v>
      </c>
    </row>
    <row r="8" spans="1:16" x14ac:dyDescent="0.3">
      <c r="A8" s="18" t="s">
        <v>34</v>
      </c>
      <c r="B8">
        <f>IF($A$2="Advans",COUNTIFS(BASE!$E:$E,Synthese!$A$8,BASE!$H:$H,Synthese!B2),COUNTIFS(BASE!$C:$C,$A$3,BASE!$H:$H,B2,BASE!$A:$A,Synthese!$A$2))</f>
        <v>0</v>
      </c>
      <c r="C8">
        <f>IF($A$2="Advans",COUNTIFS(BASE!$E:$E,Synthese!$A$8,BASE!$H:$H,Synthese!C2),COUNTIFS(BASE!$C:$C,$A$3,BASE!$H:$H,C2,BASE!$A:$A,Synthese!$A$2))</f>
        <v>0</v>
      </c>
      <c r="D8">
        <f>IF($A$2="Advans",COUNTIFS(BASE!$E:$E,Synthese!$A$8,BASE!$H:$H,Synthese!D2),COUNTIFS(BASE!$C:$C,$A$3,BASE!$H:$H,D2,BASE!$A:$A,Synthese!$A$2))</f>
        <v>0</v>
      </c>
      <c r="E8">
        <f>IF($A$2="Advans",COUNTIFS(BASE!$E:$E,Synthese!$A$8,BASE!$H:$H,Synthese!E2),COUNTIFS(BASE!$C:$C,$A$3,BASE!$H:$H,E2,BASE!$A:$A,Synthese!$A$2))</f>
        <v>0</v>
      </c>
      <c r="F8">
        <f>IF($A$2="Advans",COUNTIFS(BASE!$E:$E,Synthese!$A$8,BASE!$H:$H,Synthese!F2),COUNTIFS(BASE!$C:$C,$A$3,BASE!$H:$H,F2,BASE!$A:$A,Synthese!$A$2))</f>
        <v>0</v>
      </c>
      <c r="G8">
        <f>IF($A$2="Advans",COUNTIFS(BASE!$E:$E,Synthese!$A$8,BASE!$H:$H,Synthese!G2),COUNTIFS(BASE!$C:$C,$A$3,BASE!$H:$H,G2,BASE!$A:$A,Synthese!$A$2))</f>
        <v>0</v>
      </c>
      <c r="H8">
        <f>IF($A$2="Advans",COUNTIFS(BASE!$E:$E,Synthese!$A$8,BASE!$H:$H,Synthese!H2),COUNTIFS(BASE!$C:$C,$A$3,BASE!$H:$H,H2,BASE!$A:$A,Synthese!$A$2))</f>
        <v>0</v>
      </c>
      <c r="I8">
        <f>IF($A$2="Advans",COUNTIFS(BASE!$E:$E,Synthese!$A$8,BASE!$H:$H,Synthese!I2),COUNTIFS(BASE!$C:$C,$A$3,BASE!$H:$H,I2,BASE!$A:$A,Synthese!$A$2))</f>
        <v>0</v>
      </c>
      <c r="J8">
        <f>IF($A$2="Advans",COUNTIFS(BASE!$E:$E,Synthese!$A$8,BASE!$H:$H,Synthese!J2),COUNTIFS(BASE!$C:$C,$A$3,BASE!$H:$H,J2,BASE!$A:$A,Synthese!$A$2))</f>
        <v>0</v>
      </c>
      <c r="K8">
        <f>IF($A$2="Advans",COUNTIFS(BASE!$E:$E,Synthese!$A$8,BASE!$H:$H,Synthese!K2),COUNTIFS(BASE!$C:$C,$A$3,BASE!$H:$H,K2,BASE!$A:$A,Synthese!$A$2))</f>
        <v>0</v>
      </c>
      <c r="L8">
        <f>IF($A$2="Advans",COUNTIFS(BASE!$E:$E,Synthese!$A$8,BASE!$H:$H,Synthese!L2),COUNTIFS(BASE!$C:$C,$A$3,BASE!$H:$H,L2,BASE!$A:$A,Synthese!$A$2))</f>
        <v>0</v>
      </c>
      <c r="M8">
        <f>IF($A$2="Advans",COUNTIFS(BASE!$E:$E,Synthese!$A$8,BASE!$H:$H,Synthese!M2),COUNTIFS(BASE!$C:$C,$A$3,BASE!$H:$H,M2,BASE!$A:$A,Synthese!$A$2))</f>
        <v>0</v>
      </c>
      <c r="N8">
        <f>IF($A$2="Advans",COUNTIFS(BASE!$E:$E,Synthese!$A$8,BASE!$H:$H,Synthese!N2),COUNTIFS(BASE!$C:$C,$A$3,BASE!$H:$H,N2,BASE!$A:$A,Synthese!$A$2))</f>
        <v>0</v>
      </c>
      <c r="O8">
        <f>IF($A$2="Advans",COUNTIFS(BASE!$E:$E,Synthese!$A$8,BASE!$H:$H,Synthese!O2),COUNTIFS(BASE!$C:$C,$A$3,BASE!$H:$H,O2,BASE!$A:$A,Synthese!$A$2))</f>
        <v>0</v>
      </c>
      <c r="P8" s="14">
        <f t="shared" si="0"/>
        <v>0</v>
      </c>
    </row>
    <row r="9" spans="1:16" x14ac:dyDescent="0.3">
      <c r="A9" s="18" t="s">
        <v>35</v>
      </c>
      <c r="B9">
        <f>IF($A$2="Advans",COUNTIFS(BASE!$E:$E,Synthese!$A$9,BASE!$H:$H,Synthese!B2),COUNTIFS(BASE!$C:$C,$A$3,BASE!$H:$H,B2,BASE!$A:$A,Synthese!$A$2))</f>
        <v>0</v>
      </c>
      <c r="C9">
        <f>IF($A$2="Advans",COUNTIFS(BASE!$E:$E,Synthese!$A$9,BASE!$H:$H,Synthese!C2),COUNTIFS(BASE!$C:$C,$A$3,BASE!$H:$H,C2,BASE!$A:$A,Synthese!$A$2))</f>
        <v>0</v>
      </c>
      <c r="D9">
        <f>IF($A$2="Advans",COUNTIFS(BASE!$E:$E,Synthese!$A$9,BASE!$H:$H,Synthese!D2),COUNTIFS(BASE!$C:$C,$A$3,BASE!$H:$H,D2,BASE!$A:$A,Synthese!$A$2))</f>
        <v>0</v>
      </c>
      <c r="E9">
        <f>IF($A$2="Advans",COUNTIFS(BASE!$E:$E,Synthese!$A$9,BASE!$H:$H,Synthese!E2),COUNTIFS(BASE!$C:$C,$A$3,BASE!$H:$H,E2,BASE!$A:$A,Synthese!$A$2))</f>
        <v>0</v>
      </c>
      <c r="F9">
        <f>IF($A$2="Advans",COUNTIFS(BASE!$E:$E,Synthese!$A$9,BASE!$H:$H,Synthese!F2),COUNTIFS(BASE!$C:$C,$A$3,BASE!$H:$H,F2,BASE!$A:$A,Synthese!$A$2))</f>
        <v>0</v>
      </c>
      <c r="G9">
        <f>IF($A$2="Advans",COUNTIFS(BASE!$E:$E,Synthese!$A$9,BASE!$H:$H,Synthese!G2),COUNTIFS(BASE!$C:$C,$A$3,BASE!$H:$H,G2,BASE!$A:$A,Synthese!$A$2))</f>
        <v>0</v>
      </c>
      <c r="H9">
        <f>IF($A$2="Advans",COUNTIFS(BASE!$E:$E,Synthese!$A$9,BASE!$H:$H,Synthese!H2),COUNTIFS(BASE!$C:$C,$A$3,BASE!$H:$H,H2,BASE!$A:$A,Synthese!$A$2))</f>
        <v>0</v>
      </c>
      <c r="I9">
        <f>IF($A$2="Advans",COUNTIFS(BASE!$E:$E,Synthese!$A$9,BASE!$H:$H,Synthese!I2),COUNTIFS(BASE!$C:$C,$A$3,BASE!$H:$H,I2,BASE!$A:$A,Synthese!$A$2))</f>
        <v>0</v>
      </c>
      <c r="J9">
        <f>IF($A$2="Advans",COUNTIFS(BASE!$E:$E,Synthese!$A$9,BASE!$H:$H,Synthese!J2),COUNTIFS(BASE!$C:$C,$A$3,BASE!$H:$H,J2,BASE!$A:$A,Synthese!$A$2))</f>
        <v>0</v>
      </c>
      <c r="K9">
        <f>IF($A$2="Advans",COUNTIFS(BASE!$E:$E,Synthese!$A$9,BASE!$H:$H,Synthese!K2),COUNTIFS(BASE!$C:$C,$A$3,BASE!$H:$H,K2,BASE!$A:$A,Synthese!$A$2))</f>
        <v>0</v>
      </c>
      <c r="L9">
        <f>IF($A$2="Advans",COUNTIFS(BASE!$E:$E,Synthese!$A$9,BASE!$H:$H,Synthese!L2),COUNTIFS(BASE!$C:$C,$A$3,BASE!$H:$H,L2,BASE!$A:$A,Synthese!$A$2))</f>
        <v>0</v>
      </c>
      <c r="M9">
        <f>IF($A$2="Advans",COUNTIFS(BASE!$E:$E,Synthese!$A$9,BASE!$H:$H,Synthese!M2),COUNTIFS(BASE!$C:$C,$A$3,BASE!$H:$H,M2,BASE!$A:$A,Synthese!$A$2))</f>
        <v>0</v>
      </c>
      <c r="N9">
        <f>IF($A$2="Advans",COUNTIFS(BASE!$E:$E,Synthese!$A$9,BASE!$H:$H,Synthese!N2),COUNTIFS(BASE!$C:$C,$A$3,BASE!$H:$H,N2,BASE!$A:$A,Synthese!$A$2))</f>
        <v>0</v>
      </c>
      <c r="O9">
        <f>IF($A$2="Advans",COUNTIFS(BASE!$E:$E,Synthese!$A$9,BASE!$H:$H,Synthese!O2),COUNTIFS(BASE!$C:$C,$A$3,BASE!$H:$H,O2,BASE!$A:$A,Synthese!$A$2))</f>
        <v>0</v>
      </c>
      <c r="P9" s="14">
        <f t="shared" si="0"/>
        <v>0</v>
      </c>
    </row>
    <row r="10" spans="1:16" x14ac:dyDescent="0.3">
      <c r="A10" s="18" t="s">
        <v>36</v>
      </c>
      <c r="B10">
        <f>IF($A$2="Advans",COUNTIFS(BASE!$E:$E,Synthese!$A$10,BASE!$H:$H,Synthese!B2),COUNTIFS(BASE!$C:$C,$A$3,BASE!$H:$H,B2,BASE!$A:$A,Synthese!$A$2))</f>
        <v>0</v>
      </c>
      <c r="C10">
        <f>IF($A$2="Advans",COUNTIFS(BASE!$E:$E,Synthese!$A$10,BASE!$H:$H,Synthese!C2),COUNTIFS(BASE!$C:$C,$A$3,BASE!$H:$H,C2,BASE!$A:$A,Synthese!$A$2))</f>
        <v>0</v>
      </c>
      <c r="D10">
        <f>IF($A$2="Advans",COUNTIFS(BASE!$E:$E,Synthese!$A$10,BASE!$H:$H,Synthese!D2),COUNTIFS(BASE!$C:$C,$A$3,BASE!$H:$H,D2,BASE!$A:$A,Synthese!$A$2))</f>
        <v>0</v>
      </c>
      <c r="E10">
        <f>IF($A$2="Advans",COUNTIFS(BASE!$E:$E,Synthese!$A$10,BASE!$H:$H,Synthese!E2),COUNTIFS(BASE!$C:$C,$A$3,BASE!$H:$H,E2,BASE!$A:$A,Synthese!$A$2))</f>
        <v>0</v>
      </c>
      <c r="F10">
        <f>IF($A$2="Advans",COUNTIFS(BASE!$E:$E,Synthese!$A$10,BASE!$H:$H,Synthese!F2),COUNTIFS(BASE!$C:$C,$A$3,BASE!$H:$H,F2,BASE!$A:$A,Synthese!$A$2))</f>
        <v>0</v>
      </c>
      <c r="G10">
        <f>IF($A$2="Advans",COUNTIFS(BASE!$E:$E,Synthese!$A$10,BASE!$H:$H,Synthese!G2),COUNTIFS(BASE!$C:$C,$A$3,BASE!$H:$H,G2,BASE!$A:$A,Synthese!$A$2))</f>
        <v>0</v>
      </c>
      <c r="H10">
        <f>IF($A$2="Advans",COUNTIFS(BASE!$E:$E,Synthese!$A$10,BASE!$H:$H,Synthese!H2),COUNTIFS(BASE!$C:$C,$A$3,BASE!$H:$H,H2,BASE!$A:$A,Synthese!$A$2))</f>
        <v>0</v>
      </c>
      <c r="I10">
        <f>IF($A$2="Advans",COUNTIFS(BASE!$E:$E,Synthese!$A$10,BASE!$H:$H,Synthese!I2),COUNTIFS(BASE!$C:$C,$A$3,BASE!$H:$H,I2,BASE!$A:$A,Synthese!$A$2))</f>
        <v>0</v>
      </c>
      <c r="J10">
        <f>IF($A$2="Advans",COUNTIFS(BASE!$E:$E,Synthese!$A$10,BASE!$H:$H,Synthese!J2),COUNTIFS(BASE!$C:$C,$A$3,BASE!$H:$H,J2,BASE!$A:$A,Synthese!$A$2))</f>
        <v>0</v>
      </c>
      <c r="K10">
        <f>IF($A$2="Advans",COUNTIFS(BASE!$E:$E,Synthese!$A$10,BASE!$H:$H,Synthese!K2),COUNTIFS(BASE!$C:$C,$A$3,BASE!$H:$H,K2,BASE!$A:$A,Synthese!$A$2))</f>
        <v>0</v>
      </c>
      <c r="L10">
        <f>IF($A$2="Advans",COUNTIFS(BASE!$E:$E,Synthese!$A$10,BASE!$H:$H,Synthese!L2),COUNTIFS(BASE!$C:$C,$A$3,BASE!$H:$H,L2,BASE!$A:$A,Synthese!$A$2))</f>
        <v>0</v>
      </c>
      <c r="M10">
        <f>IF($A$2="Advans",COUNTIFS(BASE!$E:$E,Synthese!$A$10,BASE!$H:$H,Synthese!M2),COUNTIFS(BASE!$C:$C,$A$3,BASE!$H:$H,M2,BASE!$A:$A,Synthese!$A$2))</f>
        <v>0</v>
      </c>
      <c r="N10">
        <f>IF($A$2="Advans",COUNTIFS(BASE!$E:$E,Synthese!$A$10,BASE!$H:$H,Synthese!N2),COUNTIFS(BASE!$C:$C,$A$3,BASE!$H:$H,N2,BASE!$A:$A,Synthese!$A$2))</f>
        <v>0</v>
      </c>
      <c r="O10">
        <f>IF($A$2="Advans",COUNTIFS(BASE!$E:$E,Synthese!$A$10,BASE!$H:$H,Synthese!O2),COUNTIFS(BASE!$C:$C,$A$3,BASE!$H:$H,O2,BASE!$A:$A,Synthese!$A$2))</f>
        <v>0</v>
      </c>
      <c r="P10" s="14">
        <f t="shared" si="0"/>
        <v>0</v>
      </c>
    </row>
    <row r="11" spans="1:16" x14ac:dyDescent="0.3">
      <c r="A11" s="18" t="s">
        <v>37</v>
      </c>
      <c r="B11">
        <f>IF($A$2="Advans",COUNTIFS(BASE!$E:$E,Synthese!$A$11,BASE!$H:$H,Synthese!B2),COUNTIFS(BASE!$C:$C,$A$3,BASE!$H:$H,B2,BASE!$A:$A,Synthese!$A$2))</f>
        <v>0</v>
      </c>
      <c r="C11">
        <f>IF($A$2="Advans",COUNTIFS(BASE!$E:$E,Synthese!$A$11,BASE!$H:$H,Synthese!C2),COUNTIFS(BASE!$C:$C,$A$3,BASE!$H:$H,C2,BASE!$A:$A,Synthese!$A$2))</f>
        <v>0</v>
      </c>
      <c r="D11">
        <f>IF($A$2="Advans",COUNTIFS(BASE!$E:$E,Synthese!$A$11,BASE!$H:$H,Synthese!D2),COUNTIFS(BASE!$C:$C,$A$3,BASE!$H:$H,D2,BASE!$A:$A,Synthese!$A$2))</f>
        <v>0</v>
      </c>
      <c r="E11">
        <f>IF($A$2="Advans",COUNTIFS(BASE!$E:$E,Synthese!$A$11,BASE!$H:$H,Synthese!E2),COUNTIFS(BASE!$C:$C,$A$3,BASE!$H:$H,E2,BASE!$A:$A,Synthese!$A$2))</f>
        <v>0</v>
      </c>
      <c r="F11">
        <f>IF($A$2="Advans",COUNTIFS(BASE!$E:$E,Synthese!$A$11,BASE!$H:$H,Synthese!F2),COUNTIFS(BASE!$C:$C,$A$3,BASE!$H:$H,F2,BASE!$A:$A,Synthese!$A$2))</f>
        <v>0</v>
      </c>
      <c r="G11">
        <f>IF($A$2="Advans",COUNTIFS(BASE!$E:$E,Synthese!$A$11,BASE!$H:$H,Synthese!G2),COUNTIFS(BASE!$C:$C,$A$3,BASE!$H:$H,G2,BASE!$A:$A,Synthese!$A$2))</f>
        <v>0</v>
      </c>
      <c r="H11">
        <f>IF($A$2="Advans",COUNTIFS(BASE!$E:$E,Synthese!$A$11,BASE!$H:$H,Synthese!H2),COUNTIFS(BASE!$C:$C,$A$3,BASE!$H:$H,H2,BASE!$A:$A,Synthese!$A$2))</f>
        <v>0</v>
      </c>
      <c r="I11">
        <f>IF($A$2="Advans",COUNTIFS(BASE!$E:$E,Synthese!$A$11,BASE!$H:$H,Synthese!I2),COUNTIFS(BASE!$C:$C,$A$3,BASE!$H:$H,I2,BASE!$A:$A,Synthese!$A$2))</f>
        <v>0</v>
      </c>
      <c r="J11">
        <f>IF($A$2="Advans",COUNTIFS(BASE!$E:$E,Synthese!$A$11,BASE!$H:$H,Synthese!J2),COUNTIFS(BASE!$C:$C,$A$3,BASE!$H:$H,J2,BASE!$A:$A,Synthese!$A$2))</f>
        <v>0</v>
      </c>
      <c r="K11">
        <f>IF($A$2="Advans",COUNTIFS(BASE!$E:$E,Synthese!$A$11,BASE!$H:$H,Synthese!K2),COUNTIFS(BASE!$C:$C,$A$3,BASE!$H:$H,K2,BASE!$A:$A,Synthese!$A$2))</f>
        <v>0</v>
      </c>
      <c r="L11">
        <f>IF($A$2="Advans",COUNTIFS(BASE!$E:$E,Synthese!$A$11,BASE!$H:$H,Synthese!L2),COUNTIFS(BASE!$C:$C,$A$3,BASE!$H:$H,L2,BASE!$A:$A,Synthese!$A$2))</f>
        <v>0</v>
      </c>
      <c r="M11">
        <f>IF($A$2="Advans",COUNTIFS(BASE!$E:$E,Synthese!$A$11,BASE!$H:$H,Synthese!M2),COUNTIFS(BASE!$C:$C,$A$3,BASE!$H:$H,M2,BASE!$A:$A,Synthese!$A$2))</f>
        <v>0</v>
      </c>
      <c r="N11">
        <f>IF($A$2="Advans",COUNTIFS(BASE!$E:$E,Synthese!$A$11,BASE!$H:$H,Synthese!N2),COUNTIFS(BASE!$C:$C,$A$3,BASE!$H:$H,N2,BASE!$A:$A,Synthese!$A$2))</f>
        <v>0</v>
      </c>
      <c r="O11">
        <f>IF($A$2="Advans",COUNTIFS(BASE!$E:$E,Synthese!$A$11,BASE!$H:$H,Synthese!O2),COUNTIFS(BASE!$C:$C,$A$3,BASE!$H:$H,O2,BASE!$A:$A,Synthese!$A$2))</f>
        <v>0</v>
      </c>
      <c r="P11" s="14">
        <f t="shared" si="0"/>
        <v>0</v>
      </c>
    </row>
    <row r="12" spans="1:16" x14ac:dyDescent="0.3">
      <c r="A12" s="18" t="s">
        <v>38</v>
      </c>
      <c r="B12">
        <f>IF($A$2="Advans",COUNTIFS(BASE!$E:$E,Synthese!$A$12,BASE!$H:$H,Synthese!B2),COUNTIFS(BASE!$C:$C,$A$3,BASE!$H:$H,B2,BASE!$A:$A,Synthese!$A$2))</f>
        <v>0</v>
      </c>
      <c r="C12">
        <f>IF($A$2="Advans",COUNTIFS(BASE!$E:$E,Synthese!$A$12,BASE!$H:$H,Synthese!C2),COUNTIFS(BASE!$C:$C,$A$3,BASE!$H:$H,C2,BASE!$A:$A,Synthese!$A$2))</f>
        <v>0</v>
      </c>
      <c r="D12">
        <f>IF($A$2="Advans",COUNTIFS(BASE!$E:$E,Synthese!$A$12,BASE!$H:$H,Synthese!D2),COUNTIFS(BASE!$C:$C,$A$3,BASE!$H:$H,D2,BASE!$A:$A,Synthese!$A$2))</f>
        <v>0</v>
      </c>
      <c r="E12">
        <f>IF($A$2="Advans",COUNTIFS(BASE!$E:$E,Synthese!$A$12,BASE!$H:$H,Synthese!E2),COUNTIFS(BASE!$C:$C,$A$3,BASE!$H:$H,E2,BASE!$A:$A,Synthese!$A$2))</f>
        <v>0</v>
      </c>
      <c r="F12">
        <f>IF($A$2="Advans",COUNTIFS(BASE!$E:$E,Synthese!$A$12,BASE!$H:$H,Synthese!F2),COUNTIFS(BASE!$C:$C,$A$3,BASE!$H:$H,F2,BASE!$A:$A,Synthese!$A$2))</f>
        <v>0</v>
      </c>
      <c r="G12">
        <f>IF($A$2="Advans",COUNTIFS(BASE!$E:$E,Synthese!$A$12,BASE!$H:$H,Synthese!G2),COUNTIFS(BASE!$C:$C,$A$3,BASE!$H:$H,G2,BASE!$A:$A,Synthese!$A$2))</f>
        <v>0</v>
      </c>
      <c r="H12">
        <f>IF($A$2="Advans",COUNTIFS(BASE!$E:$E,Synthese!$A$12,BASE!$H:$H,Synthese!H2),COUNTIFS(BASE!$C:$C,$A$3,BASE!$H:$H,H2,BASE!$A:$A,Synthese!$A$2))</f>
        <v>0</v>
      </c>
      <c r="I12">
        <f>IF($A$2="Advans",COUNTIFS(BASE!$E:$E,Synthese!$A$12,BASE!$H:$H,Synthese!I2),COUNTIFS(BASE!$C:$C,$A$3,BASE!$H:$H,I2,BASE!$A:$A,Synthese!$A$2))</f>
        <v>0</v>
      </c>
      <c r="J12">
        <f>IF($A$2="Advans",COUNTIFS(BASE!$E:$E,Synthese!$A$12,BASE!$H:$H,Synthese!J2),COUNTIFS(BASE!$C:$C,$A$3,BASE!$H:$H,J2,BASE!$A:$A,Synthese!$A$2))</f>
        <v>0</v>
      </c>
      <c r="K12">
        <f>IF($A$2="Advans",COUNTIFS(BASE!$E:$E,Synthese!$A$12,BASE!$H:$H,Synthese!K2),COUNTIFS(BASE!$C:$C,$A$3,BASE!$H:$H,K2,BASE!$A:$A,Synthese!$A$2))</f>
        <v>0</v>
      </c>
      <c r="L12">
        <f>IF($A$2="Advans",COUNTIFS(BASE!$E:$E,Synthese!$A$12,BASE!$H:$H,Synthese!L2),COUNTIFS(BASE!$C:$C,$A$3,BASE!$H:$H,L2,BASE!$A:$A,Synthese!$A$2))</f>
        <v>0</v>
      </c>
      <c r="M12">
        <f>IF($A$2="Advans",COUNTIFS(BASE!$E:$E,Synthese!$A$12,BASE!$H:$H,Synthese!M2),COUNTIFS(BASE!$C:$C,$A$3,BASE!$H:$H,M2,BASE!$A:$A,Synthese!$A$2))</f>
        <v>0</v>
      </c>
      <c r="N12">
        <f>IF($A$2="Advans",COUNTIFS(BASE!$E:$E,Synthese!$A$12,BASE!$H:$H,Synthese!N2),COUNTIFS(BASE!$C:$C,$A$3,BASE!$H:$H,N2,BASE!$A:$A,Synthese!$A$2))</f>
        <v>0</v>
      </c>
      <c r="O12">
        <f>IF($A$2="Advans",COUNTIFS(BASE!$E:$E,Synthese!$A$12,BASE!$H:$H,Synthese!O2),COUNTIFS(BASE!$C:$C,$A$3,BASE!$H:$H,O2,BASE!$A:$A,Synthese!$A$2))</f>
        <v>0</v>
      </c>
      <c r="P12" s="14">
        <f t="shared" si="0"/>
        <v>0</v>
      </c>
    </row>
    <row r="13" spans="1:16" x14ac:dyDescent="0.3">
      <c r="A13" s="18" t="s">
        <v>39</v>
      </c>
      <c r="B13">
        <f>IF($A$2="Advans",COUNTIFS(BASE!$E:$E,Synthese!$A$13,BASE!$H:$H,Synthese!B2),COUNTIFS(BASE!$C:$C,$A$3,BASE!$H:$H,B2,BASE!$A:$A,Synthese!$A$2))</f>
        <v>0</v>
      </c>
      <c r="C13">
        <f>IF($A$2="Advans",COUNTIFS(BASE!$E:$E,Synthese!$A$13,BASE!$H:$H,Synthese!C2),COUNTIFS(BASE!$C:$C,$A$3,BASE!$H:$H,C2,BASE!$A:$A,Synthese!$A$2))</f>
        <v>0</v>
      </c>
      <c r="D13">
        <f>IF($A$2="Advans",COUNTIFS(BASE!$E:$E,Synthese!$A$13,BASE!$H:$H,Synthese!D2),COUNTIFS(BASE!$C:$C,$A$3,BASE!$H:$H,D2,BASE!$A:$A,Synthese!$A$2))</f>
        <v>0</v>
      </c>
      <c r="E13">
        <f>IF($A$2="Advans",COUNTIFS(BASE!$E:$E,Synthese!$A$13,BASE!$H:$H,Synthese!E2),COUNTIFS(BASE!$C:$C,$A$3,BASE!$H:$H,E2,BASE!$A:$A,Synthese!$A$2))</f>
        <v>0</v>
      </c>
      <c r="F13">
        <f>IF($A$2="Advans",COUNTIFS(BASE!$E:$E,Synthese!$A$13,BASE!$H:$H,Synthese!F2),COUNTIFS(BASE!$C:$C,$A$3,BASE!$H:$H,F2,BASE!$A:$A,Synthese!$A$2))</f>
        <v>0</v>
      </c>
      <c r="G13">
        <f>IF($A$2="Advans",COUNTIFS(BASE!$E:$E,Synthese!$A$13,BASE!$H:$H,Synthese!G2),COUNTIFS(BASE!$C:$C,$A$3,BASE!$H:$H,G2,BASE!$A:$A,Synthese!$A$2))</f>
        <v>0</v>
      </c>
      <c r="H13">
        <f>IF($A$2="Advans",COUNTIFS(BASE!$E:$E,Synthese!$A$13,BASE!$H:$H,Synthese!H2),COUNTIFS(BASE!$C:$C,$A$3,BASE!$H:$H,H2,BASE!$A:$A,Synthese!$A$2))</f>
        <v>0</v>
      </c>
      <c r="I13">
        <f>IF($A$2="Advans",COUNTIFS(BASE!$E:$E,Synthese!$A$13,BASE!$H:$H,Synthese!I2),COUNTIFS(BASE!$C:$C,$A$3,BASE!$H:$H,I2,BASE!$A:$A,Synthese!$A$2))</f>
        <v>0</v>
      </c>
      <c r="J13">
        <f>IF($A$2="Advans",COUNTIFS(BASE!$E:$E,Synthese!$A$13,BASE!$H:$H,Synthese!J2),COUNTIFS(BASE!$C:$C,$A$3,BASE!$H:$H,J2,BASE!$A:$A,Synthese!$A$2))</f>
        <v>0</v>
      </c>
      <c r="K13">
        <f>IF($A$2="Advans",COUNTIFS(BASE!$E:$E,Synthese!$A$13,BASE!$H:$H,Synthese!K2),COUNTIFS(BASE!$C:$C,$A$3,BASE!$H:$H,K2,BASE!$A:$A,Synthese!$A$2))</f>
        <v>0</v>
      </c>
      <c r="L13">
        <f>IF($A$2="Advans",COUNTIFS(BASE!$E:$E,Synthese!$A$13,BASE!$H:$H,Synthese!L2),COUNTIFS(BASE!$C:$C,$A$3,BASE!$H:$H,L2,BASE!$A:$A,Synthese!$A$2))</f>
        <v>0</v>
      </c>
      <c r="M13">
        <f>IF($A$2="Advans",COUNTIFS(BASE!$E:$E,Synthese!$A$13,BASE!$H:$H,Synthese!M2),COUNTIFS(BASE!$C:$C,$A$3,BASE!$H:$H,M2,BASE!$A:$A,Synthese!$A$2))</f>
        <v>0</v>
      </c>
      <c r="N13">
        <f>IF($A$2="Advans",COUNTIFS(BASE!$E:$E,Synthese!$A$13,BASE!$H:$H,Synthese!N2),COUNTIFS(BASE!$C:$C,$A$3,BASE!$H:$H,N2,BASE!$A:$A,Synthese!$A$2))</f>
        <v>0</v>
      </c>
      <c r="O13">
        <f>IF($A$2="Advans",COUNTIFS(BASE!$E:$E,Synthese!$A$13,BASE!$H:$H,Synthese!O2),COUNTIFS(BASE!$C:$C,$A$3,BASE!$H:$H,O2,BASE!$A:$A,Synthese!$A$2))</f>
        <v>0</v>
      </c>
      <c r="P13" s="14">
        <f t="shared" si="0"/>
        <v>0</v>
      </c>
    </row>
    <row r="14" spans="1:16" x14ac:dyDescent="0.3">
      <c r="A14" s="18" t="s">
        <v>40</v>
      </c>
      <c r="B14">
        <f>IF($A$2="Advans",COUNTIFS(BASE!$E:$E,Synthese!$A$14,BASE!$H:$H,Synthese!B2),COUNTIFS(BASE!$C:$C,$A$3,BASE!$H:$H,B2,BASE!$A:$A,Synthese!$A$2))</f>
        <v>0</v>
      </c>
      <c r="C14">
        <f>IF($A$2="Advans",COUNTIFS(BASE!$E:$E,Synthese!$A$14,BASE!$H:$H,Synthese!C2),COUNTIFS(BASE!$C:$C,$A$3,BASE!$H:$H,C2,BASE!$A:$A,Synthese!$A$2))</f>
        <v>0</v>
      </c>
      <c r="D14">
        <f>IF($A$2="Advans",COUNTIFS(BASE!$E:$E,Synthese!$A$14,BASE!$H:$H,Synthese!D2),COUNTIFS(BASE!$C:$C,$A$3,BASE!$H:$H,D2,BASE!$A:$A,Synthese!$A$2))</f>
        <v>0</v>
      </c>
      <c r="E14">
        <f>IF($A$2="Advans",COUNTIFS(BASE!$E:$E,Synthese!$A$14,BASE!$H:$H,Synthese!E2),COUNTIFS(BASE!$C:$C,$A$3,BASE!$H:$H,E2,BASE!$A:$A,Synthese!$A$2))</f>
        <v>0</v>
      </c>
      <c r="F14">
        <f>IF($A$2="Advans",COUNTIFS(BASE!$E:$E,Synthese!$A$14,BASE!$H:$H,Synthese!F2),COUNTIFS(BASE!$C:$C,$A$3,BASE!$H:$H,F2,BASE!$A:$A,Synthese!$A$2))</f>
        <v>0</v>
      </c>
      <c r="G14">
        <f>IF($A$2="Advans",COUNTIFS(BASE!$E:$E,Synthese!$A$14,BASE!$H:$H,Synthese!G2),COUNTIFS(BASE!$C:$C,$A$3,BASE!$H:$H,G2,BASE!$A:$A,Synthese!$A$2))</f>
        <v>0</v>
      </c>
      <c r="H14">
        <f>IF($A$2="Advans",COUNTIFS(BASE!$E:$E,Synthese!$A$14,BASE!$H:$H,Synthese!H2),COUNTIFS(BASE!$C:$C,$A$3,BASE!$H:$H,H2,BASE!$A:$A,Synthese!$A$2))</f>
        <v>0</v>
      </c>
      <c r="I14">
        <f>IF($A$2="Advans",COUNTIFS(BASE!$E:$E,Synthese!$A$14,BASE!$H:$H,Synthese!I2),COUNTIFS(BASE!$C:$C,$A$3,BASE!$H:$H,I2,BASE!$A:$A,Synthese!$A$2))</f>
        <v>0</v>
      </c>
      <c r="J14">
        <f>IF($A$2="Advans",COUNTIFS(BASE!$E:$E,Synthese!$A$14,BASE!$H:$H,Synthese!J2),COUNTIFS(BASE!$C:$C,$A$3,BASE!$H:$H,J2,BASE!$A:$A,Synthese!$A$2))</f>
        <v>0</v>
      </c>
      <c r="K14">
        <f>IF($A$2="Advans",COUNTIFS(BASE!$E:$E,Synthese!$A$14,BASE!$H:$H,Synthese!K2),COUNTIFS(BASE!$C:$C,$A$3,BASE!$H:$H,K2,BASE!$A:$A,Synthese!$A$2))</f>
        <v>0</v>
      </c>
      <c r="L14">
        <f>IF($A$2="Advans",COUNTIFS(BASE!$E:$E,Synthese!$A$14,BASE!$H:$H,Synthese!L2),COUNTIFS(BASE!$C:$C,$A$3,BASE!$H:$H,L2,BASE!$A:$A,Synthese!$A$2))</f>
        <v>0</v>
      </c>
      <c r="M14">
        <f>IF($A$2="Advans",COUNTIFS(BASE!$E:$E,Synthese!$A$14,BASE!$H:$H,Synthese!M2),COUNTIFS(BASE!$C:$C,$A$3,BASE!$H:$H,M2,BASE!$A:$A,Synthese!$A$2))</f>
        <v>0</v>
      </c>
      <c r="N14">
        <f>IF($A$2="Advans",COUNTIFS(BASE!$E:$E,Synthese!$A$14,BASE!$H:$H,Synthese!N2),COUNTIFS(BASE!$C:$C,$A$3,BASE!$H:$H,N2,BASE!$A:$A,Synthese!$A$2))</f>
        <v>0</v>
      </c>
      <c r="O14">
        <f>IF($A$2="Advans",COUNTIFS(BASE!$E:$E,Synthese!$A$14,BASE!$H:$H,Synthese!O2),COUNTIFS(BASE!$C:$C,$A$3,BASE!$H:$H,O2,BASE!$A:$A,Synthese!$A$2))</f>
        <v>0</v>
      </c>
      <c r="P14" s="14">
        <f t="shared" si="0"/>
        <v>0</v>
      </c>
    </row>
    <row r="15" spans="1:16" x14ac:dyDescent="0.3">
      <c r="A15" s="18" t="s">
        <v>41</v>
      </c>
      <c r="B15">
        <f>IF($A$2="Advans",COUNTIFS(BASE!$E:$E,Synthese!$A$15,BASE!$H:$H,Synthese!B2),COUNTIFS(BASE!$C:$C,$A$3,BASE!$H:$H,B2,BASE!$A:$A,Synthese!$A$2))</f>
        <v>0</v>
      </c>
      <c r="C15">
        <f>IF($A$2="Advans",COUNTIFS(BASE!$E:$E,Synthese!$A$15,BASE!$H:$H,Synthese!C2),COUNTIFS(BASE!$C:$C,$A$3,BASE!$H:$H,C2,BASE!$A:$A,Synthese!$A$2))</f>
        <v>0</v>
      </c>
      <c r="D15">
        <f>IF($A$2="Advans",COUNTIFS(BASE!$E:$E,Synthese!$A$15,BASE!$H:$H,Synthese!D2),COUNTIFS(BASE!$C:$C,$A$3,BASE!$H:$H,D2,BASE!$A:$A,Synthese!$A$2))</f>
        <v>0</v>
      </c>
      <c r="E15">
        <f>IF($A$2="Advans",COUNTIFS(BASE!$E:$E,Synthese!$A$15,BASE!$H:$H,Synthese!E2),COUNTIFS(BASE!$C:$C,$A$3,BASE!$H:$H,E2,BASE!$A:$A,Synthese!$A$2))</f>
        <v>0</v>
      </c>
      <c r="F15">
        <f>IF($A$2="Advans",COUNTIFS(BASE!$E:$E,Synthese!$A$15,BASE!$H:$H,Synthese!F2),COUNTIFS(BASE!$C:$C,$A$3,BASE!$H:$H,F2,BASE!$A:$A,Synthese!$A$2))</f>
        <v>0</v>
      </c>
      <c r="G15">
        <f>IF($A$2="Advans",COUNTIFS(BASE!$E:$E,Synthese!$A$15,BASE!$H:$H,Synthese!G2),COUNTIFS(BASE!$C:$C,$A$3,BASE!$H:$H,G2,BASE!$A:$A,Synthese!$A$2))</f>
        <v>0</v>
      </c>
      <c r="H15">
        <f>IF($A$2="Advans",COUNTIFS(BASE!$E:$E,Synthese!$A$15,BASE!$H:$H,Synthese!H2),COUNTIFS(BASE!$C:$C,$A$3,BASE!$H:$H,H2,BASE!$A:$A,Synthese!$A$2))</f>
        <v>0</v>
      </c>
      <c r="I15">
        <f>IF($A$2="Advans",COUNTIFS(BASE!$E:$E,Synthese!$A$15,BASE!$H:$H,Synthese!I2),COUNTIFS(BASE!$C:$C,$A$3,BASE!$H:$H,I2,BASE!$A:$A,Synthese!$A$2))</f>
        <v>0</v>
      </c>
      <c r="J15">
        <f>IF($A$2="Advans",COUNTIFS(BASE!$E:$E,Synthese!$A$15,BASE!$H:$H,Synthese!J2),COUNTIFS(BASE!$C:$C,$A$3,BASE!$H:$H,J2,BASE!$A:$A,Synthese!$A$2))</f>
        <v>0</v>
      </c>
      <c r="K15">
        <f>IF($A$2="Advans",COUNTIFS(BASE!$E:$E,Synthese!$A$15,BASE!$H:$H,Synthese!K2),COUNTIFS(BASE!$C:$C,$A$3,BASE!$H:$H,K2,BASE!$A:$A,Synthese!$A$2))</f>
        <v>0</v>
      </c>
      <c r="L15">
        <f>IF($A$2="Advans",COUNTIFS(BASE!$E:$E,Synthese!$A$15,BASE!$H:$H,Synthese!L2),COUNTIFS(BASE!$C:$C,$A$3,BASE!$H:$H,L2,BASE!$A:$A,Synthese!$A$2))</f>
        <v>0</v>
      </c>
      <c r="M15">
        <f>IF($A$2="Advans",COUNTIFS(BASE!$E:$E,Synthese!$A$15,BASE!$H:$H,Synthese!M2),COUNTIFS(BASE!$C:$C,$A$3,BASE!$H:$H,M2,BASE!$A:$A,Synthese!$A$2))</f>
        <v>0</v>
      </c>
      <c r="N15">
        <f>IF($A$2="Advans",COUNTIFS(BASE!$E:$E,Synthese!$A$15,BASE!$H:$H,Synthese!N2),COUNTIFS(BASE!$C:$C,$A$3,BASE!$H:$H,N2,BASE!$A:$A,Synthese!$A$2))</f>
        <v>0</v>
      </c>
      <c r="O15">
        <f>IF($A$2="Advans",COUNTIFS(BASE!$E:$E,Synthese!$A$15,BASE!$H:$H,Synthese!O2),COUNTIFS(BASE!$C:$C,$A$3,BASE!$H:$H,O2,BASE!$A:$A,Synthese!$A$2))</f>
        <v>0</v>
      </c>
      <c r="P15" s="14">
        <f t="shared" si="0"/>
        <v>0</v>
      </c>
    </row>
    <row r="16" spans="1:16" x14ac:dyDescent="0.3">
      <c r="A16" s="18" t="s">
        <v>42</v>
      </c>
      <c r="B16">
        <f>IF($A$2="Advans",COUNTIFS(BASE!$E:$E,Synthese!$A$16,BASE!$H:$H,Synthese!B2),COUNTIFS(BASE!$C:$C,$A$3,BASE!$H:$H,B2,BASE!$A:$A,Synthese!$A$2))</f>
        <v>0</v>
      </c>
      <c r="C16">
        <f>IF($A$2="Advans",COUNTIFS(BASE!$E:$E,Synthese!$A$16,BASE!$H:$H,Synthese!C2),COUNTIFS(BASE!$C:$C,$A$3,BASE!$H:$H,C2,BASE!$A:$A,Synthese!$A$2))</f>
        <v>0</v>
      </c>
      <c r="D16">
        <f>IF($A$2="Advans",COUNTIFS(BASE!$E:$E,Synthese!$A$16,BASE!$H:$H,Synthese!D2),COUNTIFS(BASE!$C:$C,$A$3,BASE!$H:$H,D2,BASE!$A:$A,Synthese!$A$2))</f>
        <v>0</v>
      </c>
      <c r="E16">
        <f>IF($A$2="Advans",COUNTIFS(BASE!$E:$E,Synthese!$A$16,BASE!$H:$H,Synthese!E2),COUNTIFS(BASE!$C:$C,$A$3,BASE!$H:$H,E2,BASE!$A:$A,Synthese!$A$2))</f>
        <v>0</v>
      </c>
      <c r="F16">
        <f>IF($A$2="Advans",COUNTIFS(BASE!$E:$E,Synthese!$A$16,BASE!$H:$H,Synthese!F2),COUNTIFS(BASE!$C:$C,$A$3,BASE!$H:$H,F2,BASE!$A:$A,Synthese!$A$2))</f>
        <v>0</v>
      </c>
      <c r="G16">
        <f>IF($A$2="Advans",COUNTIFS(BASE!$E:$E,Synthese!$A$16,BASE!$H:$H,Synthese!G2),COUNTIFS(BASE!$C:$C,$A$3,BASE!$H:$H,G2,BASE!$A:$A,Synthese!$A$2))</f>
        <v>0</v>
      </c>
      <c r="H16">
        <f>IF($A$2="Advans",COUNTIFS(BASE!$E:$E,Synthese!$A$16,BASE!$H:$H,Synthese!H2),COUNTIFS(BASE!$C:$C,$A$3,BASE!$H:$H,H2,BASE!$A:$A,Synthese!$A$2))</f>
        <v>0</v>
      </c>
      <c r="I16">
        <f>IF($A$2="Advans",COUNTIFS(BASE!$E:$E,Synthese!$A$16,BASE!$H:$H,Synthese!I2),COUNTIFS(BASE!$C:$C,$A$3,BASE!$H:$H,I2,BASE!$A:$A,Synthese!$A$2))</f>
        <v>0</v>
      </c>
      <c r="J16">
        <f>IF($A$2="Advans",COUNTIFS(BASE!$E:$E,Synthese!$A$16,BASE!$H:$H,Synthese!J2),COUNTIFS(BASE!$C:$C,$A$3,BASE!$H:$H,J2,BASE!$A:$A,Synthese!$A$2))</f>
        <v>0</v>
      </c>
      <c r="K16">
        <f>IF($A$2="Advans",COUNTIFS(BASE!$E:$E,Synthese!$A$16,BASE!$H:$H,Synthese!K2),COUNTIFS(BASE!$C:$C,$A$3,BASE!$H:$H,K2,BASE!$A:$A,Synthese!$A$2))</f>
        <v>0</v>
      </c>
      <c r="L16">
        <f>IF($A$2="Advans",COUNTIFS(BASE!$E:$E,Synthese!$A$16,BASE!$H:$H,Synthese!L2),COUNTIFS(BASE!$C:$C,$A$3,BASE!$H:$H,L2,BASE!$A:$A,Synthese!$A$2))</f>
        <v>0</v>
      </c>
      <c r="M16">
        <f>IF($A$2="Advans",COUNTIFS(BASE!$E:$E,Synthese!$A$16,BASE!$H:$H,Synthese!M2),COUNTIFS(BASE!$C:$C,$A$3,BASE!$H:$H,M2,BASE!$A:$A,Synthese!$A$2))</f>
        <v>0</v>
      </c>
      <c r="N16">
        <f>IF($A$2="Advans",COUNTIFS(BASE!$E:$E,Synthese!$A$16,BASE!$H:$H,Synthese!N2),COUNTIFS(BASE!$C:$C,$A$3,BASE!$H:$H,N2,BASE!$A:$A,Synthese!$A$2))</f>
        <v>0</v>
      </c>
      <c r="O16">
        <f>IF($A$2="Advans",COUNTIFS(BASE!$E:$E,Synthese!$A$16,BASE!$H:$H,Synthese!O2),COUNTIFS(BASE!$C:$C,$A$3,BASE!$H:$H,O2,BASE!$A:$A,Synthese!$A$2))</f>
        <v>0</v>
      </c>
      <c r="P16" s="14">
        <f t="shared" si="0"/>
        <v>0</v>
      </c>
    </row>
    <row r="17" spans="1:16" x14ac:dyDescent="0.3">
      <c r="A17" s="18" t="s">
        <v>43</v>
      </c>
      <c r="B17">
        <f>IF($A$2="Advans",COUNTIFS(BASE!$E:$E,Synthese!$A$17,BASE!$H:$H,Synthese!B2),COUNTIFS(BASE!$C:$C,$A$3,BASE!$H:$H,B2,BASE!$A:$A,Synthese!$A$2))</f>
        <v>0</v>
      </c>
      <c r="C17">
        <f>IF($A$2="Advans",COUNTIFS(BASE!$E:$E,Synthese!$A$17,BASE!$H:$H,Synthese!C2),COUNTIFS(BASE!$C:$C,$A$3,BASE!$H:$H,C2,BASE!$A:$A,Synthese!$A$2))</f>
        <v>0</v>
      </c>
      <c r="D17">
        <f>IF($A$2="Advans",COUNTIFS(BASE!$E:$E,Synthese!$A$17,BASE!$H:$H,Synthese!D2),COUNTIFS(BASE!$C:$C,$A$3,BASE!$H:$H,D2,BASE!$A:$A,Synthese!$A$2))</f>
        <v>0</v>
      </c>
      <c r="E17">
        <f>IF($A$2="Advans",COUNTIFS(BASE!$E:$E,Synthese!$A$17,BASE!$H:$H,Synthese!E2),COUNTIFS(BASE!$C:$C,$A$3,BASE!$H:$H,E2,BASE!$A:$A,Synthese!$A$2))</f>
        <v>0</v>
      </c>
      <c r="F17">
        <f>IF($A$2="Advans",COUNTIFS(BASE!$E:$E,Synthese!$A$17,BASE!$H:$H,Synthese!F2),COUNTIFS(BASE!$C:$C,$A$3,BASE!$H:$H,F2,BASE!$A:$A,Synthese!$A$2))</f>
        <v>0</v>
      </c>
      <c r="G17">
        <f>IF($A$2="Advans",COUNTIFS(BASE!$E:$E,Synthese!$A$17,BASE!$H:$H,Synthese!G2),COUNTIFS(BASE!$C:$C,$A$3,BASE!$H:$H,G2,BASE!$A:$A,Synthese!$A$2))</f>
        <v>0</v>
      </c>
      <c r="H17">
        <f>IF($A$2="Advans",COUNTIFS(BASE!$E:$E,Synthese!$A$17,BASE!$H:$H,Synthese!H2),COUNTIFS(BASE!$C:$C,$A$3,BASE!$H:$H,H2,BASE!$A:$A,Synthese!$A$2))</f>
        <v>0</v>
      </c>
      <c r="I17">
        <f>IF($A$2="Advans",COUNTIFS(BASE!$E:$E,Synthese!$A$17,BASE!$H:$H,Synthese!I2),COUNTIFS(BASE!$C:$C,$A$3,BASE!$H:$H,I2,BASE!$A:$A,Synthese!$A$2))</f>
        <v>0</v>
      </c>
      <c r="J17">
        <f>IF($A$2="Advans",COUNTIFS(BASE!$E:$E,Synthese!$A$17,BASE!$H:$H,Synthese!J2),COUNTIFS(BASE!$C:$C,$A$3,BASE!$H:$H,J2,BASE!$A:$A,Synthese!$A$2))</f>
        <v>0</v>
      </c>
      <c r="K17">
        <f>IF($A$2="Advans",COUNTIFS(BASE!$E:$E,Synthese!$A$17,BASE!$H:$H,Synthese!K2),COUNTIFS(BASE!$C:$C,$A$3,BASE!$H:$H,K2,BASE!$A:$A,Synthese!$A$2))</f>
        <v>0</v>
      </c>
      <c r="L17">
        <f>IF($A$2="Advans",COUNTIFS(BASE!$E:$E,Synthese!$A$17,BASE!$H:$H,Synthese!L2),COUNTIFS(BASE!$C:$C,$A$3,BASE!$H:$H,L2,BASE!$A:$A,Synthese!$A$2))</f>
        <v>0</v>
      </c>
      <c r="M17">
        <f>IF($A$2="Advans",COUNTIFS(BASE!$E:$E,Synthese!$A$17,BASE!$H:$H,Synthese!M2),COUNTIFS(BASE!$C:$C,$A$3,BASE!$H:$H,M2,BASE!$A:$A,Synthese!$A$2))</f>
        <v>0</v>
      </c>
      <c r="N17">
        <f>IF($A$2="Advans",COUNTIFS(BASE!$E:$E,Synthese!$A$17,BASE!$H:$H,Synthese!N2),COUNTIFS(BASE!$C:$C,$A$3,BASE!$H:$H,N2,BASE!$A:$A,Synthese!$A$2))</f>
        <v>0</v>
      </c>
      <c r="O17">
        <f>IF($A$2="Advans",COUNTIFS(BASE!$E:$E,Synthese!$A$17,BASE!$H:$H,Synthese!O2),COUNTIFS(BASE!$C:$C,$A$3,BASE!$H:$H,O2,BASE!$A:$A,Synthese!$A$2))</f>
        <v>0</v>
      </c>
      <c r="P17" s="14">
        <f t="shared" si="0"/>
        <v>0</v>
      </c>
    </row>
    <row r="18" spans="1:16" x14ac:dyDescent="0.3">
      <c r="A18" s="18" t="s">
        <v>44</v>
      </c>
      <c r="B18">
        <f>IF($A$2="Advans",COUNTIFS(BASE!$E:$E,Synthese!$A$18,BASE!$H:$H,Synthese!B2),COUNTIFS(BASE!$C:$C,$A$3,BASE!$H:$H,B2,BASE!$A:$A,Synthese!$A$2))</f>
        <v>0</v>
      </c>
      <c r="C18">
        <f>IF($A$2="Advans",COUNTIFS(BASE!$E:$E,Synthese!$A$18,BASE!$H:$H,Synthese!C2),COUNTIFS(BASE!$C:$C,$A$3,BASE!$H:$H,C2,BASE!$A:$A,Synthese!$A$2))</f>
        <v>0</v>
      </c>
      <c r="D18">
        <f>IF($A$2="Advans",COUNTIFS(BASE!$E:$E,Synthese!$A$18,BASE!$H:$H,Synthese!D2),COUNTIFS(BASE!$C:$C,$A$3,BASE!$H:$H,D2,BASE!$A:$A,Synthese!$A$2))</f>
        <v>0</v>
      </c>
      <c r="E18">
        <f>IF($A$2="Advans",COUNTIFS(BASE!$E:$E,Synthese!$A$18,BASE!$H:$H,Synthese!E2),COUNTIFS(BASE!$C:$C,$A$3,BASE!$H:$H,E2,BASE!$A:$A,Synthese!$A$2))</f>
        <v>0</v>
      </c>
      <c r="F18">
        <f>IF($A$2="Advans",COUNTIFS(BASE!$E:$E,Synthese!$A$18,BASE!$H:$H,Synthese!F2),COUNTIFS(BASE!$C:$C,$A$3,BASE!$H:$H,F2,BASE!$A:$A,Synthese!$A$2))</f>
        <v>0</v>
      </c>
      <c r="G18">
        <f>IF($A$2="Advans",COUNTIFS(BASE!$E:$E,Synthese!$A$18,BASE!$H:$H,Synthese!G2),COUNTIFS(BASE!$C:$C,$A$3,BASE!$H:$H,G2,BASE!$A:$A,Synthese!$A$2))</f>
        <v>0</v>
      </c>
      <c r="H18">
        <f>IF($A$2="Advans",COUNTIFS(BASE!$E:$E,Synthese!$A$18,BASE!$H:$H,Synthese!H2),COUNTIFS(BASE!$C:$C,$A$3,BASE!$H:$H,H2,BASE!$A:$A,Synthese!$A$2))</f>
        <v>0</v>
      </c>
      <c r="I18">
        <f>IF($A$2="Advans",COUNTIFS(BASE!$E:$E,Synthese!$A$18,BASE!$H:$H,Synthese!I2),COUNTIFS(BASE!$C:$C,$A$3,BASE!$H:$H,I2,BASE!$A:$A,Synthese!$A$2))</f>
        <v>0</v>
      </c>
      <c r="J18">
        <f>IF($A$2="Advans",COUNTIFS(BASE!$E:$E,Synthese!$A$18,BASE!$H:$H,Synthese!J2),COUNTIFS(BASE!$C:$C,$A$3,BASE!$H:$H,J2,BASE!$A:$A,Synthese!$A$2))</f>
        <v>0</v>
      </c>
      <c r="K18">
        <f>IF($A$2="Advans",COUNTIFS(BASE!$E:$E,Synthese!$A$18,BASE!$H:$H,Synthese!K2),COUNTIFS(BASE!$C:$C,$A$3,BASE!$H:$H,K2,BASE!$A:$A,Synthese!$A$2))</f>
        <v>0</v>
      </c>
      <c r="L18">
        <f>IF($A$2="Advans",COUNTIFS(BASE!$E:$E,Synthese!$A$18,BASE!$H:$H,Synthese!L2),COUNTIFS(BASE!$C:$C,$A$3,BASE!$H:$H,L2,BASE!$A:$A,Synthese!$A$2))</f>
        <v>0</v>
      </c>
      <c r="M18">
        <f>IF($A$2="Advans",COUNTIFS(BASE!$E:$E,Synthese!$A$18,BASE!$H:$H,Synthese!M2),COUNTIFS(BASE!$C:$C,$A$3,BASE!$H:$H,M2,BASE!$A:$A,Synthese!$A$2))</f>
        <v>0</v>
      </c>
      <c r="N18">
        <f>IF($A$2="Advans",COUNTIFS(BASE!$E:$E,Synthese!$A$18,BASE!$H:$H,Synthese!N2),COUNTIFS(BASE!$C:$C,$A$3,BASE!$H:$H,N2,BASE!$A:$A,Synthese!$A$2))</f>
        <v>0</v>
      </c>
      <c r="O18">
        <f>IF($A$2="Advans",COUNTIFS(BASE!$E:$E,Synthese!$A$18,BASE!$H:$H,Synthese!O2),COUNTIFS(BASE!$C:$C,$A$3,BASE!$H:$H,O2,BASE!$A:$A,Synthese!$A$2))</f>
        <v>0</v>
      </c>
      <c r="P18" s="14">
        <f t="shared" si="0"/>
        <v>0</v>
      </c>
    </row>
    <row r="19" spans="1:16" x14ac:dyDescent="0.3">
      <c r="A19" s="18" t="s">
        <v>45</v>
      </c>
      <c r="B19">
        <f>IF($A$2="Advans",COUNTIFS(BASE!$E:$E,Synthese!$A$19,BASE!$H:$H,Synthese!B2),COUNTIFS(BASE!$C:$C,$A$3,BASE!$H:$H,B2,BASE!$A:$A,Synthese!$A$2))</f>
        <v>0</v>
      </c>
      <c r="C19">
        <f>IF($A$2="Advans",COUNTIFS(BASE!$E:$E,Synthese!$A$19,BASE!$H:$H,Synthese!C2),COUNTIFS(BASE!$C:$C,$A$3,BASE!$H:$H,C2,BASE!$A:$A,Synthese!$A$2))</f>
        <v>0</v>
      </c>
      <c r="D19">
        <f>IF($A$2="Advans",COUNTIFS(BASE!$E:$E,Synthese!$A$19,BASE!$H:$H,Synthese!D2),COUNTIFS(BASE!$C:$C,$A$3,BASE!$H:$H,D2,BASE!$A:$A,Synthese!$A$2))</f>
        <v>0</v>
      </c>
      <c r="E19">
        <f>IF($A$2="Advans",COUNTIFS(BASE!$E:$E,Synthese!$A$19,BASE!$H:$H,Synthese!E2),COUNTIFS(BASE!$C:$C,$A$3,BASE!$H:$H,E2,BASE!$A:$A,Synthese!$A$2))</f>
        <v>0</v>
      </c>
      <c r="F19">
        <f>IF($A$2="Advans",COUNTIFS(BASE!$E:$E,Synthese!$A$19,BASE!$H:$H,Synthese!F2),COUNTIFS(BASE!$C:$C,$A$3,BASE!$H:$H,F2,BASE!$A:$A,Synthese!$A$2))</f>
        <v>0</v>
      </c>
      <c r="G19">
        <f>IF($A$2="Advans",COUNTIFS(BASE!$E:$E,Synthese!$A$19,BASE!$H:$H,Synthese!G2),COUNTIFS(BASE!$C:$C,$A$3,BASE!$H:$H,G2,BASE!$A:$A,Synthese!$A$2))</f>
        <v>0</v>
      </c>
      <c r="H19">
        <f>IF($A$2="Advans",COUNTIFS(BASE!$E:$E,Synthese!$A$19,BASE!$H:$H,Synthese!H2),COUNTIFS(BASE!$C:$C,$A$3,BASE!$H:$H,H2,BASE!$A:$A,Synthese!$A$2))</f>
        <v>0</v>
      </c>
      <c r="I19">
        <f>IF($A$2="Advans",COUNTIFS(BASE!$E:$E,Synthese!$A$19,BASE!$H:$H,Synthese!I2),COUNTIFS(BASE!$C:$C,$A$3,BASE!$H:$H,I2,BASE!$A:$A,Synthese!$A$2))</f>
        <v>0</v>
      </c>
      <c r="J19">
        <f>IF($A$2="Advans",COUNTIFS(BASE!$E:$E,Synthese!$A$19,BASE!$H:$H,Synthese!J2),COUNTIFS(BASE!$C:$C,$A$3,BASE!$H:$H,J2,BASE!$A:$A,Synthese!$A$2))</f>
        <v>0</v>
      </c>
      <c r="K19">
        <f>IF($A$2="Advans",COUNTIFS(BASE!$E:$E,Synthese!$A$19,BASE!$H:$H,Synthese!K2),COUNTIFS(BASE!$C:$C,$A$3,BASE!$H:$H,K2,BASE!$A:$A,Synthese!$A$2))</f>
        <v>0</v>
      </c>
      <c r="L19">
        <f>IF($A$2="Advans",COUNTIFS(BASE!$E:$E,Synthese!$A$19,BASE!$H:$H,Synthese!L2),COUNTIFS(BASE!$C:$C,$A$3,BASE!$H:$H,L2,BASE!$A:$A,Synthese!$A$2))</f>
        <v>0</v>
      </c>
      <c r="M19">
        <f>IF($A$2="Advans",COUNTIFS(BASE!$E:$E,Synthese!$A$19,BASE!$H:$H,Synthese!M2),COUNTIFS(BASE!$C:$C,$A$3,BASE!$H:$H,M2,BASE!$A:$A,Synthese!$A$2))</f>
        <v>0</v>
      </c>
      <c r="N19">
        <f>IF($A$2="Advans",COUNTIFS(BASE!$E:$E,Synthese!$A$19,BASE!$H:$H,Synthese!N2),COUNTIFS(BASE!$C:$C,$A$3,BASE!$H:$H,N2,BASE!$A:$A,Synthese!$A$2))</f>
        <v>0</v>
      </c>
      <c r="O19">
        <f>IF($A$2="Advans",COUNTIFS(BASE!$E:$E,Synthese!$A$19,BASE!$H:$H,Synthese!O2),COUNTIFS(BASE!$C:$C,$A$3,BASE!$H:$H,O2,BASE!$A:$A,Synthese!$A$2))</f>
        <v>0</v>
      </c>
      <c r="P19" s="14">
        <f t="shared" si="0"/>
        <v>0</v>
      </c>
    </row>
    <row r="20" spans="1:16" x14ac:dyDescent="0.3">
      <c r="A20" s="18" t="s">
        <v>46</v>
      </c>
      <c r="B20">
        <f>IF($A$2="Advans",COUNTIFS(BASE!$E:$E,Synthese!$A$20,BASE!$H:$H,Synthese!B2),COUNTIFS(BASE!$C:$C,$A$3,BASE!$H:$H,B2,BASE!$A:$A,Synthese!$A$2))</f>
        <v>0</v>
      </c>
      <c r="C20">
        <f>IF($A$2="Advans",COUNTIFS(BASE!$E:$E,Synthese!$A$20,BASE!$H:$H,Synthese!C2),COUNTIFS(BASE!$C:$C,$A$3,BASE!$H:$H,C2,BASE!$A:$A,Synthese!$A$2))</f>
        <v>0</v>
      </c>
      <c r="D20">
        <f>IF($A$2="Advans",COUNTIFS(BASE!$E:$E,Synthese!$A$20,BASE!$H:$H,Synthese!D2),COUNTIFS(BASE!$C:$C,$A$3,BASE!$H:$H,D2,BASE!$A:$A,Synthese!$A$2))</f>
        <v>0</v>
      </c>
      <c r="E20">
        <f>IF($A$2="Advans",COUNTIFS(BASE!$E:$E,Synthese!$A$20,BASE!$H:$H,Synthese!E2),COUNTIFS(BASE!$C:$C,$A$3,BASE!$H:$H,E2,BASE!$A:$A,Synthese!$A$2))</f>
        <v>0</v>
      </c>
      <c r="F20">
        <f>IF($A$2="Advans",COUNTIFS(BASE!$E:$E,Synthese!$A$20,BASE!$H:$H,Synthese!F2),COUNTIFS(BASE!$C:$C,$A$3,BASE!$H:$H,F2,BASE!$A:$A,Synthese!$A$2))</f>
        <v>0</v>
      </c>
      <c r="G20">
        <f>IF($A$2="Advans",COUNTIFS(BASE!$E:$E,Synthese!$A$20,BASE!$H:$H,Synthese!G2),COUNTIFS(BASE!$C:$C,$A$3,BASE!$H:$H,G2,BASE!$A:$A,Synthese!$A$2))</f>
        <v>0</v>
      </c>
      <c r="H20">
        <f>IF($A$2="Advans",COUNTIFS(BASE!$E:$E,Synthese!$A$20,BASE!$H:$H,Synthese!H2),COUNTIFS(BASE!$C:$C,$A$3,BASE!$H:$H,H2,BASE!$A:$A,Synthese!$A$2))</f>
        <v>0</v>
      </c>
      <c r="I20">
        <f>IF($A$2="Advans",COUNTIFS(BASE!$E:$E,Synthese!$A$20,BASE!$H:$H,Synthese!I2),COUNTIFS(BASE!$C:$C,$A$3,BASE!$H:$H,I2,BASE!$A:$A,Synthese!$A$2))</f>
        <v>0</v>
      </c>
      <c r="J20">
        <f>IF($A$2="Advans",COUNTIFS(BASE!$E:$E,Synthese!$A$20,BASE!$H:$H,Synthese!J2),COUNTIFS(BASE!$C:$C,$A$3,BASE!$H:$H,J2,BASE!$A:$A,Synthese!$A$2))</f>
        <v>0</v>
      </c>
      <c r="K20">
        <f>IF($A$2="Advans",COUNTIFS(BASE!$E:$E,Synthese!$A$20,BASE!$H:$H,Synthese!K2),COUNTIFS(BASE!$C:$C,$A$3,BASE!$H:$H,K2,BASE!$A:$A,Synthese!$A$2))</f>
        <v>0</v>
      </c>
      <c r="L20">
        <f>IF($A$2="Advans",COUNTIFS(BASE!$E:$E,Synthese!$A$20,BASE!$H:$H,Synthese!L2),COUNTIFS(BASE!$C:$C,$A$3,BASE!$H:$H,L2,BASE!$A:$A,Synthese!$A$2))</f>
        <v>0</v>
      </c>
      <c r="M20">
        <f>IF($A$2="Advans",COUNTIFS(BASE!$E:$E,Synthese!$A$20,BASE!$H:$H,Synthese!M2),COUNTIFS(BASE!$C:$C,$A$3,BASE!$H:$H,M2,BASE!$A:$A,Synthese!$A$2))</f>
        <v>0</v>
      </c>
      <c r="N20">
        <f>IF($A$2="Advans",COUNTIFS(BASE!$E:$E,Synthese!$A$20,BASE!$H:$H,Synthese!N2),COUNTIFS(BASE!$C:$C,$A$3,BASE!$H:$H,N2,BASE!$A:$A,Synthese!$A$2))</f>
        <v>0</v>
      </c>
      <c r="O20">
        <f>IF($A$2="Advans",COUNTIFS(BASE!$E:$E,Synthese!$A$20,BASE!$H:$H,Synthese!O2),COUNTIFS(BASE!$C:$C,$A$3,BASE!$H:$H,O2,BASE!$A:$A,Synthese!$A$2))</f>
        <v>0</v>
      </c>
      <c r="P20" s="14">
        <f t="shared" si="0"/>
        <v>0</v>
      </c>
    </row>
    <row r="21" spans="1:16" x14ac:dyDescent="0.3">
      <c r="A21" s="18" t="s">
        <v>47</v>
      </c>
      <c r="B21">
        <f>IF($A$2="Advans",COUNTIFS(BASE!$E:$E,Synthese!$A$21,BASE!$H:$H,Synthese!B2),COUNTIFS(BASE!$C:$C,$A$3,BASE!$H:$H,B2,BASE!$A:$A,Synthese!$A$2))</f>
        <v>0</v>
      </c>
      <c r="C21">
        <f>IF($A$2="Advans",COUNTIFS(BASE!$E:$E,Synthese!$A$21,BASE!$H:$H,Synthese!C2),COUNTIFS(BASE!$C:$C,$A$3,BASE!$H:$H,C2,BASE!$A:$A,Synthese!$A$2))</f>
        <v>0</v>
      </c>
      <c r="D21">
        <f>IF($A$2="Advans",COUNTIFS(BASE!$E:$E,Synthese!$A$21,BASE!$H:$H,Synthese!D2),COUNTIFS(BASE!$C:$C,$A$3,BASE!$H:$H,D2,BASE!$A:$A,Synthese!$A$2))</f>
        <v>0</v>
      </c>
      <c r="E21">
        <f>IF($A$2="Advans",COUNTIFS(BASE!$E:$E,Synthese!$A$21,BASE!$H:$H,Synthese!E2),COUNTIFS(BASE!$C:$C,$A$3,BASE!$H:$H,E2,BASE!$A:$A,Synthese!$A$2))</f>
        <v>0</v>
      </c>
      <c r="F21">
        <f>IF($A$2="Advans",COUNTIFS(BASE!$E:$E,Synthese!$A$21,BASE!$H:$H,Synthese!F2),COUNTIFS(BASE!$C:$C,$A$3,BASE!$H:$H,F2,BASE!$A:$A,Synthese!$A$2))</f>
        <v>0</v>
      </c>
      <c r="G21">
        <f>IF($A$2="Advans",COUNTIFS(BASE!$E:$E,Synthese!$A$21,BASE!$H:$H,Synthese!G2),COUNTIFS(BASE!$C:$C,$A$3,BASE!$H:$H,G2,BASE!$A:$A,Synthese!$A$2))</f>
        <v>0</v>
      </c>
      <c r="H21">
        <f>IF($A$2="Advans",COUNTIFS(BASE!$E:$E,Synthese!$A$21,BASE!$H:$H,Synthese!H2),COUNTIFS(BASE!$C:$C,$A$3,BASE!$H:$H,H2,BASE!$A:$A,Synthese!$A$2))</f>
        <v>0</v>
      </c>
      <c r="I21">
        <f>IF($A$2="Advans",COUNTIFS(BASE!$E:$E,Synthese!$A$21,BASE!$H:$H,Synthese!I2),COUNTIFS(BASE!$C:$C,$A$3,BASE!$H:$H,I2,BASE!$A:$A,Synthese!$A$2))</f>
        <v>0</v>
      </c>
      <c r="J21">
        <f>IF($A$2="Advans",COUNTIFS(BASE!$E:$E,Synthese!$A$21,BASE!$H:$H,Synthese!J2),COUNTIFS(BASE!$C:$C,$A$3,BASE!$H:$H,J2,BASE!$A:$A,Synthese!$A$2))</f>
        <v>0</v>
      </c>
      <c r="K21">
        <f>IF($A$2="Advans",COUNTIFS(BASE!$E:$E,Synthese!$A$21,BASE!$H:$H,Synthese!K2),COUNTIFS(BASE!$C:$C,$A$3,BASE!$H:$H,K2,BASE!$A:$A,Synthese!$A$2))</f>
        <v>0</v>
      </c>
      <c r="L21">
        <f>IF($A$2="Advans",COUNTIFS(BASE!$E:$E,Synthese!$A$21,BASE!$H:$H,Synthese!L2),COUNTIFS(BASE!$C:$C,$A$3,BASE!$H:$H,L2,BASE!$A:$A,Synthese!$A$2))</f>
        <v>0</v>
      </c>
      <c r="M21">
        <f>IF($A$2="Advans",COUNTIFS(BASE!$E:$E,Synthese!$A$21,BASE!$H:$H,Synthese!M2),COUNTIFS(BASE!$C:$C,$A$3,BASE!$H:$H,M2,BASE!$A:$A,Synthese!$A$2))</f>
        <v>0</v>
      </c>
      <c r="N21">
        <f>IF($A$2="Advans",COUNTIFS(BASE!$E:$E,Synthese!$A$21,BASE!$H:$H,Synthese!N2),COUNTIFS(BASE!$C:$C,$A$3,BASE!$H:$H,N2,BASE!$A:$A,Synthese!$A$2))</f>
        <v>0</v>
      </c>
      <c r="O21">
        <f>IF($A$2="Advans",COUNTIFS(BASE!$E:$E,Synthese!$A$21,BASE!$H:$H,Synthese!O2),COUNTIFS(BASE!$C:$C,$A$3,BASE!$H:$H,O2,BASE!$A:$A,Synthese!$A$2))</f>
        <v>0</v>
      </c>
      <c r="P21" s="14">
        <f t="shared" si="0"/>
        <v>0</v>
      </c>
    </row>
    <row r="22" spans="1:16" x14ac:dyDescent="0.3">
      <c r="A22" s="18" t="s">
        <v>48</v>
      </c>
      <c r="B22">
        <f>IF($A$2="Advans",COUNTIFS(BASE!$E:$E,Synthese!$A$22,BASE!$H:$H,Synthese!B2),COUNTIFS(BASE!$C:$C,$A$3,BASE!$H:$H,B2,BASE!$A:$A,Synthese!$A$2))</f>
        <v>0</v>
      </c>
      <c r="C22">
        <f>IF($A$2="Advans",COUNTIFS(BASE!$E:$E,Synthese!$A$22,BASE!$H:$H,Synthese!C2),COUNTIFS(BASE!$C:$C,$A$3,BASE!$H:$H,C2,BASE!$A:$A,Synthese!$A$2))</f>
        <v>0</v>
      </c>
      <c r="D22">
        <f>IF($A$2="Advans",COUNTIFS(BASE!$E:$E,Synthese!$A$22,BASE!$H:$H,Synthese!D2),COUNTIFS(BASE!$C:$C,$A$3,BASE!$H:$H,D2,BASE!$A:$A,Synthese!$A$2))</f>
        <v>0</v>
      </c>
      <c r="E22">
        <f>IF($A$2="Advans",COUNTIFS(BASE!$E:$E,Synthese!$A$22,BASE!$H:$H,Synthese!E2),COUNTIFS(BASE!$C:$C,$A$3,BASE!$H:$H,E2,BASE!$A:$A,Synthese!$A$2))</f>
        <v>0</v>
      </c>
      <c r="F22">
        <f>IF($A$2="Advans",COUNTIFS(BASE!$E:$E,Synthese!$A$22,BASE!$H:$H,Synthese!F2),COUNTIFS(BASE!$C:$C,$A$3,BASE!$H:$H,F2,BASE!$A:$A,Synthese!$A$2))</f>
        <v>0</v>
      </c>
      <c r="G22">
        <f>IF($A$2="Advans",COUNTIFS(BASE!$E:$E,Synthese!$A$22,BASE!$H:$H,Synthese!G2),COUNTIFS(BASE!$C:$C,$A$3,BASE!$H:$H,G2,BASE!$A:$A,Synthese!$A$2))</f>
        <v>0</v>
      </c>
      <c r="H22">
        <f>IF($A$2="Advans",COUNTIFS(BASE!$E:$E,Synthese!$A$22,BASE!$H:$H,Synthese!H2),COUNTIFS(BASE!$C:$C,$A$3,BASE!$H:$H,H2,BASE!$A:$A,Synthese!$A$2))</f>
        <v>0</v>
      </c>
      <c r="I22">
        <f>IF($A$2="Advans",COUNTIFS(BASE!$E:$E,Synthese!$A$22,BASE!$H:$H,Synthese!I2),COUNTIFS(BASE!$C:$C,$A$3,BASE!$H:$H,I2,BASE!$A:$A,Synthese!$A$2))</f>
        <v>0</v>
      </c>
      <c r="J22">
        <f>IF($A$2="Advans",COUNTIFS(BASE!$E:$E,Synthese!$A$22,BASE!$H:$H,Synthese!J2),COUNTIFS(BASE!$C:$C,$A$3,BASE!$H:$H,J2,BASE!$A:$A,Synthese!$A$2))</f>
        <v>0</v>
      </c>
      <c r="K22">
        <f>IF($A$2="Advans",COUNTIFS(BASE!$E:$E,Synthese!$A$22,BASE!$H:$H,Synthese!K2),COUNTIFS(BASE!$C:$C,$A$3,BASE!$H:$H,K2,BASE!$A:$A,Synthese!$A$2))</f>
        <v>0</v>
      </c>
      <c r="L22">
        <f>IF($A$2="Advans",COUNTIFS(BASE!$E:$E,Synthese!$A$22,BASE!$H:$H,Synthese!L2),COUNTIFS(BASE!$C:$C,$A$3,BASE!$H:$H,L2,BASE!$A:$A,Synthese!$A$2))</f>
        <v>0</v>
      </c>
      <c r="M22">
        <f>IF($A$2="Advans",COUNTIFS(BASE!$E:$E,Synthese!$A$22,BASE!$H:$H,Synthese!M2),COUNTIFS(BASE!$C:$C,$A$3,BASE!$H:$H,M2,BASE!$A:$A,Synthese!$A$2))</f>
        <v>0</v>
      </c>
      <c r="N22">
        <f>IF($A$2="Advans",COUNTIFS(BASE!$E:$E,Synthese!$A$22,BASE!$H:$H,Synthese!N2),COUNTIFS(BASE!$C:$C,$A$3,BASE!$H:$H,N2,BASE!$A:$A,Synthese!$A$2))</f>
        <v>0</v>
      </c>
      <c r="O22">
        <f>IF($A$2="Advans",COUNTIFS(BASE!$E:$E,Synthese!$A$22,BASE!$H:$H,Synthese!O2),COUNTIFS(BASE!$C:$C,$A$3,BASE!$H:$H,O2,BASE!$A:$A,Synthese!$A$2))</f>
        <v>0</v>
      </c>
      <c r="P22" s="14">
        <f t="shared" si="0"/>
        <v>0</v>
      </c>
    </row>
    <row r="23" spans="1:16" x14ac:dyDescent="0.3">
      <c r="A23" s="18" t="s">
        <v>49</v>
      </c>
      <c r="B23">
        <f>IF($A$2="Advans",COUNTIFS(BASE!$E:$E,Synthese!$A$23,BASE!$H:$H,Synthese!B2),COUNTIFS(BASE!$C:$C,$A$3,BASE!$H:$H,B2,BASE!$A:$A,Synthese!$A$2))</f>
        <v>0</v>
      </c>
      <c r="C23">
        <f>IF($A$2="Advans",COUNTIFS(BASE!$E:$E,Synthese!$A$23,BASE!$H:$H,Synthese!C2),COUNTIFS(BASE!$C:$C,$A$3,BASE!$H:$H,C2,BASE!$A:$A,Synthese!$A$2))</f>
        <v>0</v>
      </c>
      <c r="D23">
        <f>IF($A$2="Advans",COUNTIFS(BASE!$E:$E,Synthese!$A$23,BASE!$H:$H,Synthese!D2),COUNTIFS(BASE!$C:$C,$A$3,BASE!$H:$H,D2,BASE!$A:$A,Synthese!$A$2))</f>
        <v>0</v>
      </c>
      <c r="E23">
        <f>IF($A$2="Advans",COUNTIFS(BASE!$E:$E,Synthese!$A$23,BASE!$H:$H,Synthese!E2),COUNTIFS(BASE!$C:$C,$A$3,BASE!$H:$H,E2,BASE!$A:$A,Synthese!$A$2))</f>
        <v>0</v>
      </c>
      <c r="F23">
        <f>IF($A$2="Advans",COUNTIFS(BASE!$E:$E,Synthese!$A$23,BASE!$H:$H,Synthese!F2),COUNTIFS(BASE!$C:$C,$A$3,BASE!$H:$H,F2,BASE!$A:$A,Synthese!$A$2))</f>
        <v>0</v>
      </c>
      <c r="G23">
        <f>IF($A$2="Advans",COUNTIFS(BASE!$E:$E,Synthese!$A$23,BASE!$H:$H,Synthese!G2),COUNTIFS(BASE!$C:$C,$A$3,BASE!$H:$H,G2,BASE!$A:$A,Synthese!$A$2))</f>
        <v>0</v>
      </c>
      <c r="H23">
        <f>IF($A$2="Advans",COUNTIFS(BASE!$E:$E,Synthese!$A$23,BASE!$H:$H,Synthese!H2),COUNTIFS(BASE!$C:$C,$A$3,BASE!$H:$H,H2,BASE!$A:$A,Synthese!$A$2))</f>
        <v>0</v>
      </c>
      <c r="I23">
        <f>IF($A$2="Advans",COUNTIFS(BASE!$E:$E,Synthese!$A$23,BASE!$H:$H,Synthese!I2),COUNTIFS(BASE!$C:$C,$A$3,BASE!$H:$H,I2,BASE!$A:$A,Synthese!$A$2))</f>
        <v>0</v>
      </c>
      <c r="J23">
        <f>IF($A$2="Advans",COUNTIFS(BASE!$E:$E,Synthese!$A$23,BASE!$H:$H,Synthese!J2),COUNTIFS(BASE!$C:$C,$A$3,BASE!$H:$H,J2,BASE!$A:$A,Synthese!$A$2))</f>
        <v>0</v>
      </c>
      <c r="K23">
        <f>IF($A$2="Advans",COUNTIFS(BASE!$E:$E,Synthese!$A$23,BASE!$H:$H,Synthese!K2),COUNTIFS(BASE!$C:$C,$A$3,BASE!$H:$H,K2,BASE!$A:$A,Synthese!$A$2))</f>
        <v>0</v>
      </c>
      <c r="L23">
        <f>IF($A$2="Advans",COUNTIFS(BASE!$E:$E,Synthese!$A$23,BASE!$H:$H,Synthese!L2),COUNTIFS(BASE!$C:$C,$A$3,BASE!$H:$H,L2,BASE!$A:$A,Synthese!$A$2))</f>
        <v>0</v>
      </c>
      <c r="M23">
        <f>IF($A$2="Advans",COUNTIFS(BASE!$E:$E,Synthese!$A$23,BASE!$H:$H,Synthese!M2),COUNTIFS(BASE!$C:$C,$A$3,BASE!$H:$H,M2,BASE!$A:$A,Synthese!$A$2))</f>
        <v>0</v>
      </c>
      <c r="N23">
        <f>IF($A$2="Advans",COUNTIFS(BASE!$E:$E,Synthese!$A$23,BASE!$H:$H,Synthese!N2),COUNTIFS(BASE!$C:$C,$A$3,BASE!$H:$H,N2,BASE!$A:$A,Synthese!$A$2))</f>
        <v>0</v>
      </c>
      <c r="O23">
        <f>IF($A$2="Advans",COUNTIFS(BASE!$E:$E,Synthese!$A$23,BASE!$H:$H,Synthese!O2),COUNTIFS(BASE!$C:$C,$A$3,BASE!$H:$H,O2,BASE!$A:$A,Synthese!$A$2))</f>
        <v>0</v>
      </c>
      <c r="P23" s="14">
        <f t="shared" si="0"/>
        <v>0</v>
      </c>
    </row>
    <row r="24" spans="1:16" x14ac:dyDescent="0.3">
      <c r="A24" s="18" t="s">
        <v>50</v>
      </c>
      <c r="B24">
        <f>IF($A$2="Advans",COUNTIFS(BASE!$E:$E,Synthese!$A$24,BASE!$H:$H,Synthese!B2),COUNTIFS(BASE!$C:$C,$A$3,BASE!$H:$H,B2,BASE!$A:$A,Synthese!$A$2))</f>
        <v>0</v>
      </c>
      <c r="C24">
        <f>IF($A$2="Advans",COUNTIFS(BASE!$E:$E,Synthese!$A$24,BASE!$H:$H,Synthese!C2),COUNTIFS(BASE!$C:$C,$A$3,BASE!$H:$H,C2,BASE!$A:$A,Synthese!$A$2))</f>
        <v>0</v>
      </c>
      <c r="D24">
        <f>IF($A$2="Advans",COUNTIFS(BASE!$E:$E,Synthese!$A$24,BASE!$H:$H,Synthese!D2),COUNTIFS(BASE!$C:$C,$A$3,BASE!$H:$H,D2,BASE!$A:$A,Synthese!$A$2))</f>
        <v>0</v>
      </c>
      <c r="E24">
        <f>IF($A$2="Advans",COUNTIFS(BASE!$E:$E,Synthese!$A$24,BASE!$H:$H,Synthese!E2),COUNTIFS(BASE!$C:$C,$A$3,BASE!$H:$H,E2,BASE!$A:$A,Synthese!$A$2))</f>
        <v>0</v>
      </c>
      <c r="F24">
        <f>IF($A$2="Advans",COUNTIFS(BASE!$E:$E,Synthese!$A$24,BASE!$H:$H,Synthese!F2),COUNTIFS(BASE!$C:$C,$A$3,BASE!$H:$H,F2,BASE!$A:$A,Synthese!$A$2))</f>
        <v>0</v>
      </c>
      <c r="G24">
        <f>IF($A$2="Advans",COUNTIFS(BASE!$E:$E,Synthese!$A$24,BASE!$H:$H,Synthese!G2),COUNTIFS(BASE!$C:$C,$A$3,BASE!$H:$H,G2,BASE!$A:$A,Synthese!$A$2))</f>
        <v>0</v>
      </c>
      <c r="H24">
        <f>IF($A$2="Advans",COUNTIFS(BASE!$E:$E,Synthese!$A$24,BASE!$H:$H,Synthese!H2),COUNTIFS(BASE!$C:$C,$A$3,BASE!$H:$H,H2,BASE!$A:$A,Synthese!$A$2))</f>
        <v>0</v>
      </c>
      <c r="I24">
        <f>IF($A$2="Advans",COUNTIFS(BASE!$E:$E,Synthese!$A$24,BASE!$H:$H,Synthese!I2),COUNTIFS(BASE!$C:$C,$A$3,BASE!$H:$H,I2,BASE!$A:$A,Synthese!$A$2))</f>
        <v>0</v>
      </c>
      <c r="J24">
        <f>IF($A$2="Advans",COUNTIFS(BASE!$E:$E,Synthese!$A$24,BASE!$H:$H,Synthese!J2),COUNTIFS(BASE!$C:$C,$A$3,BASE!$H:$H,J2,BASE!$A:$A,Synthese!$A$2))</f>
        <v>0</v>
      </c>
      <c r="K24">
        <f>IF($A$2="Advans",COUNTIFS(BASE!$E:$E,Synthese!$A$24,BASE!$H:$H,Synthese!K2),COUNTIFS(BASE!$C:$C,$A$3,BASE!$H:$H,K2,BASE!$A:$A,Synthese!$A$2))</f>
        <v>0</v>
      </c>
      <c r="L24">
        <f>IF($A$2="Advans",COUNTIFS(BASE!$E:$E,Synthese!$A$24,BASE!$H:$H,Synthese!L2),COUNTIFS(BASE!$C:$C,$A$3,BASE!$H:$H,L2,BASE!$A:$A,Synthese!$A$2))</f>
        <v>0</v>
      </c>
      <c r="M24">
        <f>IF($A$2="Advans",COUNTIFS(BASE!$E:$E,Synthese!$A$24,BASE!$H:$H,Synthese!M2),COUNTIFS(BASE!$C:$C,$A$3,BASE!$H:$H,M2,BASE!$A:$A,Synthese!$A$2))</f>
        <v>0</v>
      </c>
      <c r="N24">
        <f>IF($A$2="Advans",COUNTIFS(BASE!$E:$E,Synthese!$A$24,BASE!$H:$H,Synthese!N2),COUNTIFS(BASE!$C:$C,$A$3,BASE!$H:$H,N2,BASE!$A:$A,Synthese!$A$2))</f>
        <v>0</v>
      </c>
      <c r="O24">
        <f>IF($A$2="Advans",COUNTIFS(BASE!$E:$E,Synthese!$A$24,BASE!$H:$H,Synthese!O2),COUNTIFS(BASE!$C:$C,$A$3,BASE!$H:$H,O2,BASE!$A:$A,Synthese!$A$2))</f>
        <v>0</v>
      </c>
      <c r="P24" s="14">
        <f t="shared" si="0"/>
        <v>0</v>
      </c>
    </row>
    <row r="25" spans="1:16" x14ac:dyDescent="0.3">
      <c r="A25" s="18" t="s">
        <v>51</v>
      </c>
      <c r="B25">
        <f>IF($A$2="Advans",COUNTIFS(BASE!$E:$E,Synthese!$A$25,BASE!$H:$H,Synthese!B2),COUNTIFS(BASE!$C:$C,$A$3,BASE!$H:$H,B2,BASE!$A:$A,Synthese!$A$2))</f>
        <v>0</v>
      </c>
      <c r="C25">
        <f>IF($A$2="Advans",COUNTIFS(BASE!$E:$E,Synthese!$A$25,BASE!$H:$H,Synthese!C2),COUNTIFS(BASE!$C:$C,$A$3,BASE!$H:$H,C2,BASE!$A:$A,Synthese!$A$2))</f>
        <v>0</v>
      </c>
      <c r="D25">
        <f>IF($A$2="Advans",COUNTIFS(BASE!$E:$E,Synthese!$A$25,BASE!$H:$H,Synthese!D2),COUNTIFS(BASE!$C:$C,$A$3,BASE!$H:$H,D2,BASE!$A:$A,Synthese!$A$2))</f>
        <v>0</v>
      </c>
      <c r="E25">
        <f>IF($A$2="Advans",COUNTIFS(BASE!$E:$E,Synthese!$A$25,BASE!$H:$H,Synthese!E2),COUNTIFS(BASE!$C:$C,$A$3,BASE!$H:$H,E2,BASE!$A:$A,Synthese!$A$2))</f>
        <v>0</v>
      </c>
      <c r="F25">
        <f>IF($A$2="Advans",COUNTIFS(BASE!$E:$E,Synthese!$A$25,BASE!$H:$H,Synthese!F2),COUNTIFS(BASE!$C:$C,$A$3,BASE!$H:$H,F2,BASE!$A:$A,Synthese!$A$2))</f>
        <v>0</v>
      </c>
      <c r="G25">
        <f>IF($A$2="Advans",COUNTIFS(BASE!$E:$E,Synthese!$A$25,BASE!$H:$H,Synthese!G2),COUNTIFS(BASE!$C:$C,$A$3,BASE!$H:$H,G2,BASE!$A:$A,Synthese!$A$2))</f>
        <v>0</v>
      </c>
      <c r="H25">
        <f>IF($A$2="Advans",COUNTIFS(BASE!$E:$E,Synthese!$A$25,BASE!$H:$H,Synthese!H2),COUNTIFS(BASE!$C:$C,$A$3,BASE!$H:$H,H2,BASE!$A:$A,Synthese!$A$2))</f>
        <v>0</v>
      </c>
      <c r="I25">
        <f>IF($A$2="Advans",COUNTIFS(BASE!$E:$E,Synthese!$A$25,BASE!$H:$H,Synthese!I2),COUNTIFS(BASE!$C:$C,$A$3,BASE!$H:$H,I2,BASE!$A:$A,Synthese!$A$2))</f>
        <v>0</v>
      </c>
      <c r="J25">
        <f>IF($A$2="Advans",COUNTIFS(BASE!$E:$E,Synthese!$A$25,BASE!$H:$H,Synthese!J2),COUNTIFS(BASE!$C:$C,$A$3,BASE!$H:$H,J2,BASE!$A:$A,Synthese!$A$2))</f>
        <v>0</v>
      </c>
      <c r="K25">
        <f>IF($A$2="Advans",COUNTIFS(BASE!$E:$E,Synthese!$A$25,BASE!$H:$H,Synthese!K2),COUNTIFS(BASE!$C:$C,$A$3,BASE!$H:$H,K2,BASE!$A:$A,Synthese!$A$2))</f>
        <v>0</v>
      </c>
      <c r="L25">
        <f>IF($A$2="Advans",COUNTIFS(BASE!$E:$E,Synthese!$A$25,BASE!$H:$H,Synthese!L2),COUNTIFS(BASE!$C:$C,$A$3,BASE!$H:$H,L2,BASE!$A:$A,Synthese!$A$2))</f>
        <v>0</v>
      </c>
      <c r="M25">
        <f>IF($A$2="Advans",COUNTIFS(BASE!$E:$E,Synthese!$A$25,BASE!$H:$H,Synthese!M2),COUNTIFS(BASE!$C:$C,$A$3,BASE!$H:$H,M2,BASE!$A:$A,Synthese!$A$2))</f>
        <v>0</v>
      </c>
      <c r="N25">
        <f>IF($A$2="Advans",COUNTIFS(BASE!$E:$E,Synthese!$A$25,BASE!$H:$H,Synthese!N2),COUNTIFS(BASE!$C:$C,$A$3,BASE!$H:$H,N2,BASE!$A:$A,Synthese!$A$2))</f>
        <v>0</v>
      </c>
      <c r="O25">
        <f>IF($A$2="Advans",COUNTIFS(BASE!$E:$E,Synthese!$A$25,BASE!$H:$H,Synthese!O2),COUNTIFS(BASE!$C:$C,$A$3,BASE!$H:$H,O2,BASE!$A:$A,Synthese!$A$2))</f>
        <v>0</v>
      </c>
      <c r="P25" s="14">
        <f t="shared" si="0"/>
        <v>0</v>
      </c>
    </row>
    <row r="26" spans="1:16" x14ac:dyDescent="0.3">
      <c r="A26" s="18" t="s">
        <v>52</v>
      </c>
      <c r="B26">
        <f>IF($A$2="Advans",COUNTIFS(BASE!$E:$E,Synthese!$A$26,BASE!$H:$H,Synthese!B2),COUNTIFS(BASE!$C:$C,$A$3,BASE!$H:$H,B2,BASE!$A:$A,Synthese!$A$2))</f>
        <v>0</v>
      </c>
      <c r="C26">
        <f>IF($A$2="Advans",COUNTIFS(BASE!$E:$E,Synthese!$A$26,BASE!$H:$H,Synthese!C2),COUNTIFS(BASE!$C:$C,$A$3,BASE!$H:$H,C2,BASE!$A:$A,Synthese!$A$2))</f>
        <v>0</v>
      </c>
      <c r="D26">
        <f>IF($A$2="Advans",COUNTIFS(BASE!$E:$E,Synthese!$A$26,BASE!$H:$H,Synthese!D2),COUNTIFS(BASE!$C:$C,$A$3,BASE!$H:$H,D2,BASE!$A:$A,Synthese!$A$2))</f>
        <v>0</v>
      </c>
      <c r="E26">
        <f>IF($A$2="Advans",COUNTIFS(BASE!$E:$E,Synthese!$A$26,BASE!$H:$H,Synthese!E2),COUNTIFS(BASE!$C:$C,$A$3,BASE!$H:$H,E2,BASE!$A:$A,Synthese!$A$2))</f>
        <v>0</v>
      </c>
      <c r="F26">
        <f>IF($A$2="Advans",COUNTIFS(BASE!$E:$E,Synthese!$A$26,BASE!$H:$H,Synthese!F2),COUNTIFS(BASE!$C:$C,$A$3,BASE!$H:$H,F2,BASE!$A:$A,Synthese!$A$2))</f>
        <v>0</v>
      </c>
      <c r="G26">
        <f>IF($A$2="Advans",COUNTIFS(BASE!$E:$E,Synthese!$A$26,BASE!$H:$H,Synthese!G2),COUNTIFS(BASE!$C:$C,$A$3,BASE!$H:$H,G2,BASE!$A:$A,Synthese!$A$2))</f>
        <v>0</v>
      </c>
      <c r="H26">
        <f>IF($A$2="Advans",COUNTIFS(BASE!$E:$E,Synthese!$A$26,BASE!$H:$H,Synthese!H2),COUNTIFS(BASE!$C:$C,$A$3,BASE!$H:$H,H2,BASE!$A:$A,Synthese!$A$2))</f>
        <v>0</v>
      </c>
      <c r="I26">
        <f>IF($A$2="Advans",COUNTIFS(BASE!$E:$E,Synthese!$A$26,BASE!$H:$H,Synthese!I2),COUNTIFS(BASE!$C:$C,$A$3,BASE!$H:$H,I2,BASE!$A:$A,Synthese!$A$2))</f>
        <v>0</v>
      </c>
      <c r="J26">
        <f>IF($A$2="Advans",COUNTIFS(BASE!$E:$E,Synthese!$A$26,BASE!$H:$H,Synthese!J2),COUNTIFS(BASE!$C:$C,$A$3,BASE!$H:$H,J2,BASE!$A:$A,Synthese!$A$2))</f>
        <v>0</v>
      </c>
      <c r="K26">
        <f>IF($A$2="Advans",COUNTIFS(BASE!$E:$E,Synthese!$A$26,BASE!$H:$H,Synthese!K2),COUNTIFS(BASE!$C:$C,$A$3,BASE!$H:$H,K2,BASE!$A:$A,Synthese!$A$2))</f>
        <v>0</v>
      </c>
      <c r="L26">
        <f>IF($A$2="Advans",COUNTIFS(BASE!$E:$E,Synthese!$A$26,BASE!$H:$H,Synthese!L2),COUNTIFS(BASE!$C:$C,$A$3,BASE!$H:$H,L2,BASE!$A:$A,Synthese!$A$2))</f>
        <v>0</v>
      </c>
      <c r="M26">
        <f>IF($A$2="Advans",COUNTIFS(BASE!$E:$E,Synthese!$A$26,BASE!$H:$H,Synthese!M2),COUNTIFS(BASE!$C:$C,$A$3,BASE!$H:$H,M2,BASE!$A:$A,Synthese!$A$2))</f>
        <v>0</v>
      </c>
      <c r="N26">
        <f>IF($A$2="Advans",COUNTIFS(BASE!$E:$E,Synthese!$A$26,BASE!$H:$H,Synthese!N2),COUNTIFS(BASE!$C:$C,$A$3,BASE!$H:$H,N2,BASE!$A:$A,Synthese!$A$2))</f>
        <v>0</v>
      </c>
      <c r="O26">
        <f>IF($A$2="Advans",COUNTIFS(BASE!$E:$E,Synthese!$A$26,BASE!$H:$H,Synthese!O2),COUNTIFS(BASE!$C:$C,$A$3,BASE!$H:$H,O2,BASE!$A:$A,Synthese!$A$2))</f>
        <v>0</v>
      </c>
      <c r="P26" s="14">
        <f t="shared" si="0"/>
        <v>0</v>
      </c>
    </row>
    <row r="27" spans="1:16" x14ac:dyDescent="0.3">
      <c r="B27" s="16">
        <f>SUM(B3:B26)</f>
        <v>0</v>
      </c>
      <c r="C27" s="16">
        <f t="shared" ref="C27:O27" si="1">SUM(C3:C26)</f>
        <v>0</v>
      </c>
      <c r="D27" s="16">
        <f t="shared" si="1"/>
        <v>0</v>
      </c>
      <c r="E27" s="16">
        <f t="shared" si="1"/>
        <v>0</v>
      </c>
      <c r="F27" s="16">
        <f t="shared" si="1"/>
        <v>0</v>
      </c>
      <c r="G27" s="16">
        <f t="shared" si="1"/>
        <v>0</v>
      </c>
      <c r="H27" s="16">
        <f t="shared" si="1"/>
        <v>0</v>
      </c>
      <c r="I27" s="16">
        <f t="shared" si="1"/>
        <v>0</v>
      </c>
      <c r="J27" s="16">
        <f t="shared" si="1"/>
        <v>0</v>
      </c>
      <c r="K27" s="16">
        <f t="shared" si="1"/>
        <v>0</v>
      </c>
      <c r="L27" s="16">
        <f t="shared" si="1"/>
        <v>0</v>
      </c>
      <c r="M27" s="16">
        <f t="shared" si="1"/>
        <v>0</v>
      </c>
      <c r="N27" s="16">
        <f t="shared" si="1"/>
        <v>0</v>
      </c>
      <c r="O27" s="16">
        <f t="shared" si="1"/>
        <v>0</v>
      </c>
      <c r="P27" s="17">
        <f>SUM(P3:P26)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E5EB28CD-4CE2-4B21-BA50-41AA0BA8408C}">
          <x14:formula1>
            <xm:f>Agence!$B$1:$B$27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3C36E-8829-421B-8943-938C7BFC84C7}">
  <dimension ref="A1:B27"/>
  <sheetViews>
    <sheetView workbookViewId="0">
      <selection activeCell="P10" sqref="P10"/>
    </sheetView>
  </sheetViews>
  <sheetFormatPr baseColWidth="10" defaultRowHeight="14.4" x14ac:dyDescent="0.3"/>
  <sheetData>
    <row r="1" spans="1:2" x14ac:dyDescent="0.3">
      <c r="B1" s="22" t="s">
        <v>69</v>
      </c>
    </row>
    <row r="2" spans="1:2" x14ac:dyDescent="0.3">
      <c r="A2" t="s">
        <v>1</v>
      </c>
      <c r="B2">
        <f>VALUE(A2)</f>
        <v>410</v>
      </c>
    </row>
    <row r="3" spans="1:2" x14ac:dyDescent="0.3">
      <c r="A3" t="s">
        <v>2</v>
      </c>
      <c r="B3">
        <f t="shared" ref="B3:B27" si="0">VALUE(A3)</f>
        <v>130</v>
      </c>
    </row>
    <row r="4" spans="1:2" x14ac:dyDescent="0.3">
      <c r="A4" t="s">
        <v>3</v>
      </c>
      <c r="B4">
        <f t="shared" si="0"/>
        <v>112</v>
      </c>
    </row>
    <row r="5" spans="1:2" x14ac:dyDescent="0.3">
      <c r="A5" t="s">
        <v>4</v>
      </c>
      <c r="B5">
        <f t="shared" si="0"/>
        <v>140</v>
      </c>
    </row>
    <row r="6" spans="1:2" x14ac:dyDescent="0.3">
      <c r="A6" t="s">
        <v>5</v>
      </c>
      <c r="B6">
        <f t="shared" si="0"/>
        <v>160</v>
      </c>
    </row>
    <row r="7" spans="1:2" x14ac:dyDescent="0.3">
      <c r="A7" t="s">
        <v>6</v>
      </c>
      <c r="B7">
        <f t="shared" si="0"/>
        <v>120</v>
      </c>
    </row>
    <row r="8" spans="1:2" x14ac:dyDescent="0.3">
      <c r="A8" t="s">
        <v>7</v>
      </c>
      <c r="B8">
        <f t="shared" si="0"/>
        <v>920</v>
      </c>
    </row>
    <row r="9" spans="1:2" x14ac:dyDescent="0.3">
      <c r="A9" t="s">
        <v>8</v>
      </c>
      <c r="B9">
        <f t="shared" si="0"/>
        <v>710</v>
      </c>
    </row>
    <row r="10" spans="1:2" x14ac:dyDescent="0.3">
      <c r="A10" t="s">
        <v>9</v>
      </c>
      <c r="B10">
        <f t="shared" si="0"/>
        <v>111</v>
      </c>
    </row>
    <row r="11" spans="1:2" x14ac:dyDescent="0.3">
      <c r="A11" t="s">
        <v>10</v>
      </c>
      <c r="B11">
        <f t="shared" si="0"/>
        <v>141</v>
      </c>
    </row>
    <row r="12" spans="1:2" x14ac:dyDescent="0.3">
      <c r="A12" t="s">
        <v>11</v>
      </c>
      <c r="B12">
        <f t="shared" si="0"/>
        <v>161</v>
      </c>
    </row>
    <row r="13" spans="1:2" x14ac:dyDescent="0.3">
      <c r="A13" t="s">
        <v>12</v>
      </c>
      <c r="B13">
        <f t="shared" si="0"/>
        <v>810</v>
      </c>
    </row>
    <row r="14" spans="1:2" x14ac:dyDescent="0.3">
      <c r="A14" t="s">
        <v>13</v>
      </c>
      <c r="B14">
        <f t="shared" si="0"/>
        <v>150</v>
      </c>
    </row>
    <row r="15" spans="1:2" x14ac:dyDescent="0.3">
      <c r="A15" t="s">
        <v>14</v>
      </c>
      <c r="B15">
        <f t="shared" si="0"/>
        <v>510</v>
      </c>
    </row>
    <row r="16" spans="1:2" x14ac:dyDescent="0.3">
      <c r="A16" t="s">
        <v>15</v>
      </c>
      <c r="B16">
        <f t="shared" si="0"/>
        <v>610</v>
      </c>
    </row>
    <row r="17" spans="1:2" x14ac:dyDescent="0.3">
      <c r="A17" t="s">
        <v>16</v>
      </c>
      <c r="B17">
        <f t="shared" si="0"/>
        <v>310</v>
      </c>
    </row>
    <row r="18" spans="1:2" x14ac:dyDescent="0.3">
      <c r="A18" t="s">
        <v>17</v>
      </c>
      <c r="B18">
        <f t="shared" si="0"/>
        <v>210</v>
      </c>
    </row>
    <row r="19" spans="1:2" x14ac:dyDescent="0.3">
      <c r="A19" t="s">
        <v>18</v>
      </c>
      <c r="B19">
        <f t="shared" si="0"/>
        <v>330</v>
      </c>
    </row>
    <row r="20" spans="1:2" x14ac:dyDescent="0.3">
      <c r="A20" t="s">
        <v>19</v>
      </c>
      <c r="B20">
        <f t="shared" si="0"/>
        <v>910</v>
      </c>
    </row>
    <row r="21" spans="1:2" x14ac:dyDescent="0.3">
      <c r="A21" t="s">
        <v>20</v>
      </c>
      <c r="B21">
        <f t="shared" si="0"/>
        <v>100</v>
      </c>
    </row>
    <row r="22" spans="1:2" x14ac:dyDescent="0.3">
      <c r="A22" t="s">
        <v>21</v>
      </c>
      <c r="B22">
        <f t="shared" si="0"/>
        <v>630</v>
      </c>
    </row>
    <row r="23" spans="1:2" x14ac:dyDescent="0.3">
      <c r="A23" t="s">
        <v>22</v>
      </c>
      <c r="B23">
        <f t="shared" si="0"/>
        <v>131</v>
      </c>
    </row>
    <row r="24" spans="1:2" x14ac:dyDescent="0.3">
      <c r="A24" t="s">
        <v>23</v>
      </c>
      <c r="B24">
        <f t="shared" si="0"/>
        <v>620</v>
      </c>
    </row>
    <row r="25" spans="1:2" x14ac:dyDescent="0.3">
      <c r="A25" t="s">
        <v>24</v>
      </c>
      <c r="B25">
        <f t="shared" si="0"/>
        <v>520</v>
      </c>
    </row>
    <row r="26" spans="1:2" x14ac:dyDescent="0.3">
      <c r="A26" t="s">
        <v>25</v>
      </c>
      <c r="B26">
        <f t="shared" si="0"/>
        <v>420</v>
      </c>
    </row>
    <row r="27" spans="1:2" x14ac:dyDescent="0.3">
      <c r="A27" t="s">
        <v>26</v>
      </c>
      <c r="B27">
        <f t="shared" si="0"/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Synthese</vt:lpstr>
      <vt:lpstr>Agence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Madou KAMBIRE</dc:creator>
  <cp:lastModifiedBy>Madou KAMBIRE</cp:lastModifiedBy>
  <dcterms:created xsi:type="dcterms:W3CDTF">2024-08-19T14:32:10Z</dcterms:created>
  <dcterms:modified xsi:type="dcterms:W3CDTF">2024-08-20T11:34:05Z</dcterms:modified>
</cp:coreProperties>
</file>