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TS\Desktop\"/>
    </mc:Choice>
  </mc:AlternateContent>
  <xr:revisionPtr revIDLastSave="0" documentId="13_ncr:1_{4274458F-EED3-4099-AB36-E0AB83F2F674}" xr6:coauthVersionLast="37" xr6:coauthVersionMax="37" xr10:uidLastSave="{00000000-0000-0000-0000-000000000000}"/>
  <bookViews>
    <workbookView xWindow="0" yWindow="0" windowWidth="28800" windowHeight="12225" activeTab="1" xr2:uid="{00000000-000D-0000-FFFF-FFFF00000000}"/>
  </bookViews>
  <sheets>
    <sheet name="Voeux" sheetId="1" r:id="rId1"/>
    <sheet name="Doublettes" sheetId="2" r:id="rId2"/>
  </sheets>
  <calcPr calcId="162913" iterate="1" iterateCount="5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2" i="2" l="1"/>
  <c r="I22" i="2" l="1"/>
  <c r="L22" i="2" s="1"/>
  <c r="L279" i="2"/>
  <c r="L175" i="2"/>
  <c r="I8" i="2"/>
  <c r="L8" i="2" s="1"/>
  <c r="L10" i="2"/>
  <c r="I13" i="2"/>
  <c r="L13" i="2" s="1"/>
  <c r="I16" i="2"/>
  <c r="L16" i="2" s="1"/>
  <c r="I23" i="2"/>
  <c r="L23" i="2" s="1"/>
  <c r="L25" i="2"/>
  <c r="I26" i="2"/>
  <c r="L26" i="2" s="1"/>
  <c r="I27" i="2"/>
  <c r="L27" i="2" s="1"/>
  <c r="I28" i="2"/>
  <c r="L28" i="2" s="1"/>
  <c r="L29" i="2"/>
  <c r="I31" i="2"/>
  <c r="L31" i="2" s="1"/>
  <c r="I34" i="2"/>
  <c r="L34" i="2" s="1"/>
  <c r="L35" i="2"/>
  <c r="I37" i="2"/>
  <c r="L37" i="2"/>
  <c r="I44" i="2"/>
  <c r="L44" i="2" s="1"/>
  <c r="I45" i="2"/>
  <c r="L45" i="2" s="1"/>
  <c r="I46" i="2"/>
  <c r="L46" i="2" s="1"/>
  <c r="I49" i="2"/>
  <c r="L49" i="2" s="1"/>
  <c r="I52" i="2"/>
  <c r="L52" i="2" s="1"/>
  <c r="L61" i="2"/>
  <c r="I62" i="2"/>
  <c r="L62" i="2" s="1"/>
  <c r="I63" i="2"/>
  <c r="L63" i="2" s="1"/>
  <c r="I64" i="2"/>
  <c r="L64" i="2" s="1"/>
  <c r="I67" i="2"/>
  <c r="L67" i="2" s="1"/>
  <c r="I70" i="2"/>
  <c r="L70" i="2" s="1"/>
  <c r="L78" i="2"/>
  <c r="I82" i="2"/>
  <c r="L82" i="2" s="1"/>
  <c r="I88" i="2"/>
  <c r="L88" i="2" s="1"/>
  <c r="L93" i="2"/>
  <c r="I100" i="2"/>
  <c r="L100" i="2" s="1"/>
  <c r="I106" i="2"/>
  <c r="L106" i="2" s="1"/>
  <c r="I118" i="2"/>
  <c r="L118" i="2" s="1"/>
  <c r="I124" i="2"/>
  <c r="L124" i="2" s="1"/>
  <c r="L127" i="2"/>
  <c r="I136" i="2"/>
  <c r="L136" i="2" s="1"/>
  <c r="I139" i="2"/>
  <c r="L139" i="2" s="1"/>
  <c r="I141" i="2"/>
  <c r="L141" i="2" s="1"/>
  <c r="I142" i="2"/>
  <c r="L142" i="2" s="1"/>
  <c r="I144" i="2"/>
  <c r="L144" i="2"/>
  <c r="L145" i="2"/>
  <c r="I147" i="2"/>
  <c r="L147" i="2" s="1"/>
  <c r="I150" i="2"/>
  <c r="L150" i="2" s="1"/>
  <c r="I151" i="2"/>
  <c r="L151" i="2" s="1"/>
  <c r="I154" i="2"/>
  <c r="L154" i="2" s="1"/>
  <c r="I155" i="2"/>
  <c r="L155" i="2"/>
  <c r="I159" i="2"/>
  <c r="L159" i="2" s="1"/>
  <c r="I160" i="2"/>
  <c r="L160" i="2" s="1"/>
  <c r="I162" i="2"/>
  <c r="L162" i="2"/>
  <c r="I165" i="2"/>
  <c r="L165" i="2" s="1"/>
  <c r="I168" i="2"/>
  <c r="L168" i="2" s="1"/>
  <c r="I169" i="2"/>
  <c r="L169" i="2" s="1"/>
  <c r="I172" i="2"/>
  <c r="L172" i="2" s="1"/>
  <c r="I173" i="2"/>
  <c r="L173" i="2"/>
  <c r="I177" i="2"/>
  <c r="L177" i="2" s="1"/>
  <c r="I178" i="2"/>
  <c r="L178" i="2" s="1"/>
  <c r="L179" i="2"/>
  <c r="I180" i="2"/>
  <c r="L180" i="2" s="1"/>
  <c r="I183" i="2"/>
  <c r="L183" i="2" s="1"/>
  <c r="I186" i="2"/>
  <c r="L186" i="2" s="1"/>
  <c r="I187" i="2"/>
  <c r="L187" i="2" s="1"/>
  <c r="I190" i="2"/>
  <c r="L190" i="2" s="1"/>
  <c r="I191" i="2"/>
  <c r="L191" i="2" s="1"/>
  <c r="I195" i="2"/>
  <c r="L195" i="2" s="1"/>
  <c r="I196" i="2"/>
  <c r="L196" i="2" s="1"/>
  <c r="I198" i="2"/>
  <c r="L198" i="2"/>
  <c r="I201" i="2"/>
  <c r="L201" i="2" s="1"/>
  <c r="I208" i="2"/>
  <c r="L208" i="2" s="1"/>
  <c r="I209" i="2"/>
  <c r="L209" i="2" s="1"/>
  <c r="I214" i="2"/>
  <c r="L214" i="2" s="1"/>
  <c r="I219" i="2"/>
  <c r="L219" i="2" s="1"/>
  <c r="I226" i="2"/>
  <c r="L226" i="2" s="1"/>
  <c r="I227" i="2"/>
  <c r="L227" i="2"/>
  <c r="I232" i="2"/>
  <c r="L232" i="2" s="1"/>
  <c r="I237" i="2"/>
  <c r="L237" i="2" s="1"/>
  <c r="I244" i="2"/>
  <c r="L244" i="2" s="1"/>
  <c r="I245" i="2"/>
  <c r="L245" i="2"/>
  <c r="I250" i="2"/>
  <c r="L250" i="2" s="1"/>
  <c r="L253" i="2"/>
  <c r="I255" i="2"/>
  <c r="L255" i="2" s="1"/>
  <c r="I262" i="2"/>
  <c r="L262" i="2" s="1"/>
  <c r="I263" i="2"/>
  <c r="L263" i="2"/>
  <c r="I268" i="2"/>
  <c r="L268" i="2" s="1"/>
  <c r="I273" i="2"/>
  <c r="L273" i="2" s="1"/>
  <c r="I278" i="2"/>
  <c r="L278" i="2" s="1"/>
  <c r="I280" i="2"/>
  <c r="L280" i="2" s="1"/>
  <c r="I281" i="2"/>
  <c r="L281" i="2"/>
  <c r="I286" i="2"/>
  <c r="L286" i="2" s="1"/>
  <c r="L293" i="2"/>
  <c r="I298" i="2"/>
  <c r="L298" i="2" s="1"/>
  <c r="I299" i="2"/>
  <c r="L299" i="2"/>
  <c r="L300" i="2"/>
  <c r="I304" i="2"/>
  <c r="L304" i="2" s="1"/>
  <c r="G16" i="2"/>
  <c r="K16" i="2" s="1"/>
  <c r="K17" i="2"/>
  <c r="G22" i="2"/>
  <c r="K22" i="2" s="1"/>
  <c r="G23" i="2"/>
  <c r="K23" i="2"/>
  <c r="G26" i="2"/>
  <c r="K26" i="2" s="1"/>
  <c r="G27" i="2"/>
  <c r="K27" i="2" s="1"/>
  <c r="G28" i="2"/>
  <c r="K28" i="2" s="1"/>
  <c r="G31" i="2"/>
  <c r="K31" i="2" s="1"/>
  <c r="G34" i="2"/>
  <c r="G37" i="2"/>
  <c r="K37" i="2"/>
  <c r="G44" i="2"/>
  <c r="K44" i="2" s="1"/>
  <c r="G45" i="2"/>
  <c r="K45" i="2" s="1"/>
  <c r="G46" i="2"/>
  <c r="K46" i="2" s="1"/>
  <c r="G49" i="2"/>
  <c r="K49" i="2" s="1"/>
  <c r="G52" i="2"/>
  <c r="K52" i="2" s="1"/>
  <c r="K53" i="2"/>
  <c r="G62" i="2"/>
  <c r="K62" i="2" s="1"/>
  <c r="G63" i="2"/>
  <c r="K63" i="2" s="1"/>
  <c r="G64" i="2"/>
  <c r="K64" i="2" s="1"/>
  <c r="G67" i="2"/>
  <c r="K67" i="2" s="1"/>
  <c r="K69" i="2"/>
  <c r="G70" i="2"/>
  <c r="K70" i="2" s="1"/>
  <c r="K78" i="2"/>
  <c r="G82" i="2"/>
  <c r="K82" i="2" s="1"/>
  <c r="K85" i="2"/>
  <c r="G88" i="2"/>
  <c r="K88" i="2" s="1"/>
  <c r="K93" i="2"/>
  <c r="K94" i="2"/>
  <c r="G100" i="2"/>
  <c r="K100" i="2" s="1"/>
  <c r="K102" i="2"/>
  <c r="G106" i="2"/>
  <c r="K106" i="2" s="1"/>
  <c r="K107" i="2"/>
  <c r="G118" i="2"/>
  <c r="K118" i="2" s="1"/>
  <c r="K119" i="2"/>
  <c r="G124" i="2"/>
  <c r="K124" i="2" s="1"/>
  <c r="K129" i="2"/>
  <c r="G136" i="2"/>
  <c r="K136" i="2" s="1"/>
  <c r="K137" i="2"/>
  <c r="G139" i="2"/>
  <c r="K139" i="2" s="1"/>
  <c r="G141" i="2"/>
  <c r="K141" i="2" s="1"/>
  <c r="G142" i="2"/>
  <c r="K142" i="2" s="1"/>
  <c r="G144" i="2"/>
  <c r="K144" i="2" s="1"/>
  <c r="K146" i="2"/>
  <c r="G147" i="2"/>
  <c r="K147" i="2" s="1"/>
  <c r="G150" i="2"/>
  <c r="K150" i="2" s="1"/>
  <c r="G151" i="2"/>
  <c r="K151" i="2" s="1"/>
  <c r="G154" i="2"/>
  <c r="K154" i="2" s="1"/>
  <c r="G155" i="2"/>
  <c r="K155" i="2" s="1"/>
  <c r="K156" i="2"/>
  <c r="G159" i="2"/>
  <c r="K159" i="2" s="1"/>
  <c r="G160" i="2"/>
  <c r="K161" i="2"/>
  <c r="G162" i="2"/>
  <c r="K162" i="2" s="1"/>
  <c r="G165" i="2"/>
  <c r="K165" i="2" s="1"/>
  <c r="G168" i="2"/>
  <c r="K168" i="2" s="1"/>
  <c r="G169" i="2"/>
  <c r="K169" i="2" s="1"/>
  <c r="G172" i="2"/>
  <c r="K172" i="2" s="1"/>
  <c r="G173" i="2"/>
  <c r="K173" i="2" s="1"/>
  <c r="K175" i="2"/>
  <c r="G177" i="2"/>
  <c r="K177" i="2" s="1"/>
  <c r="G178" i="2"/>
  <c r="K178" i="2" s="1"/>
  <c r="G180" i="2"/>
  <c r="K180" i="2" s="1"/>
  <c r="G183" i="2"/>
  <c r="K183" i="2" s="1"/>
  <c r="G186" i="2"/>
  <c r="K186" i="2" s="1"/>
  <c r="G187" i="2"/>
  <c r="K187" i="2" s="1"/>
  <c r="K189" i="2"/>
  <c r="G190" i="2"/>
  <c r="K190" i="2" s="1"/>
  <c r="G191" i="2"/>
  <c r="K191" i="2" s="1"/>
  <c r="G195" i="2"/>
  <c r="K195" i="2" s="1"/>
  <c r="G196" i="2"/>
  <c r="K196" i="2" s="1"/>
  <c r="G198" i="2"/>
  <c r="K198" i="2" s="1"/>
  <c r="K199" i="2"/>
  <c r="G201" i="2"/>
  <c r="K201" i="2" s="1"/>
  <c r="K203" i="2"/>
  <c r="K204" i="2"/>
  <c r="G208" i="2"/>
  <c r="K208" i="2" s="1"/>
  <c r="G209" i="2"/>
  <c r="K209" i="2" s="1"/>
  <c r="G214" i="2"/>
  <c r="K218" i="2"/>
  <c r="G219" i="2"/>
  <c r="K219" i="2" s="1"/>
  <c r="K223" i="2"/>
  <c r="K224" i="2"/>
  <c r="G226" i="2"/>
  <c r="K226" i="2" s="1"/>
  <c r="G227" i="2"/>
  <c r="K227" i="2"/>
  <c r="K229" i="2"/>
  <c r="G232" i="2"/>
  <c r="K232" i="2" s="1"/>
  <c r="K233" i="2"/>
  <c r="G237" i="2"/>
  <c r="K238" i="2"/>
  <c r="K243" i="2"/>
  <c r="G244" i="2"/>
  <c r="K244" i="2" s="1"/>
  <c r="G245" i="2"/>
  <c r="K245" i="2"/>
  <c r="K246" i="2"/>
  <c r="G250" i="2"/>
  <c r="K250" i="2" s="1"/>
  <c r="G255" i="2"/>
  <c r="K255" i="2" s="1"/>
  <c r="K256" i="2"/>
  <c r="G262" i="2"/>
  <c r="K262" i="2" s="1"/>
  <c r="G263" i="2"/>
  <c r="K263" i="2"/>
  <c r="K264" i="2"/>
  <c r="G268" i="2"/>
  <c r="K268" i="2" s="1"/>
  <c r="K269" i="2"/>
  <c r="G273" i="2"/>
  <c r="K273" i="2" s="1"/>
  <c r="K275" i="2"/>
  <c r="G278" i="2"/>
  <c r="K278" i="2" s="1"/>
  <c r="K279" i="2"/>
  <c r="G280" i="2"/>
  <c r="K280" i="2" s="1"/>
  <c r="G281" i="2"/>
  <c r="K281" i="2" s="1"/>
  <c r="K282" i="2"/>
  <c r="K283" i="2"/>
  <c r="G286" i="2"/>
  <c r="K286" i="2" s="1"/>
  <c r="K287" i="2"/>
  <c r="K288" i="2"/>
  <c r="K294" i="2"/>
  <c r="G298" i="2"/>
  <c r="K298" i="2" s="1"/>
  <c r="G299" i="2"/>
  <c r="K299" i="2" s="1"/>
  <c r="K301" i="2"/>
  <c r="G304" i="2"/>
  <c r="K304" i="2" s="1"/>
  <c r="K305" i="2"/>
  <c r="K309" i="2"/>
  <c r="G8" i="2"/>
  <c r="K8" i="2" s="1"/>
  <c r="G13" i="2"/>
  <c r="K13" i="2" s="1"/>
  <c r="D3" i="2"/>
  <c r="D4" i="2"/>
  <c r="D5" i="2"/>
  <c r="D6" i="2"/>
  <c r="D7" i="2"/>
  <c r="E7" i="2" s="1"/>
  <c r="D8" i="2"/>
  <c r="F8" i="2" s="1"/>
  <c r="D9" i="2"/>
  <c r="E9" i="2" s="1"/>
  <c r="D10" i="2"/>
  <c r="N10" i="2" s="1"/>
  <c r="D11" i="2"/>
  <c r="E11" i="2" s="1"/>
  <c r="D12" i="2"/>
  <c r="D13" i="2"/>
  <c r="E13" i="2" s="1"/>
  <c r="D14" i="2"/>
  <c r="D15" i="2"/>
  <c r="D16" i="2"/>
  <c r="E16" i="2" s="1"/>
  <c r="D17" i="2"/>
  <c r="F17" i="2" s="1"/>
  <c r="D18" i="2"/>
  <c r="E18" i="2" s="1"/>
  <c r="D19" i="2"/>
  <c r="D20" i="2"/>
  <c r="D21" i="2"/>
  <c r="D22" i="2"/>
  <c r="D23" i="2"/>
  <c r="D24" i="2"/>
  <c r="E24" i="2" s="1"/>
  <c r="D25" i="2"/>
  <c r="E25" i="2" s="1"/>
  <c r="D26" i="2"/>
  <c r="E26" i="2" s="1"/>
  <c r="D27" i="2"/>
  <c r="D28" i="2"/>
  <c r="N28" i="2" s="1"/>
  <c r="D29" i="2"/>
  <c r="E29" i="2" s="1"/>
  <c r="D30" i="2"/>
  <c r="D31" i="2"/>
  <c r="D32" i="2"/>
  <c r="F32" i="2" s="1"/>
  <c r="D33" i="2"/>
  <c r="E33" i="2" s="1"/>
  <c r="D34" i="2"/>
  <c r="D35" i="2"/>
  <c r="D36" i="2"/>
  <c r="E36" i="2" s="1"/>
  <c r="D37" i="2"/>
  <c r="D38" i="2"/>
  <c r="D39" i="2"/>
  <c r="D40" i="2"/>
  <c r="D41" i="2"/>
  <c r="E41" i="2" s="1"/>
  <c r="D42" i="2"/>
  <c r="D43" i="2"/>
  <c r="E43" i="2" s="1"/>
  <c r="D44" i="2"/>
  <c r="N44" i="2" s="1"/>
  <c r="D45" i="2"/>
  <c r="E45" i="2" s="1"/>
  <c r="D46" i="2"/>
  <c r="N46" i="2" s="1"/>
  <c r="D47" i="2"/>
  <c r="D48" i="2"/>
  <c r="D49" i="2"/>
  <c r="E49" i="2" s="1"/>
  <c r="D50" i="2"/>
  <c r="F50" i="2" s="1"/>
  <c r="D51" i="2"/>
  <c r="E51" i="2" s="1"/>
  <c r="D52" i="2"/>
  <c r="N52" i="2" s="1"/>
  <c r="D53" i="2"/>
  <c r="E53" i="2" s="1"/>
  <c r="D54" i="2"/>
  <c r="N54" i="2" s="1"/>
  <c r="D55" i="2"/>
  <c r="D56" i="2"/>
  <c r="E56" i="2" s="1"/>
  <c r="D57" i="2"/>
  <c r="D58" i="2"/>
  <c r="N58" i="2" s="1"/>
  <c r="D59" i="2"/>
  <c r="E59" i="2" s="1"/>
  <c r="D60" i="2"/>
  <c r="E60" i="2" s="1"/>
  <c r="D61" i="2"/>
  <c r="D62" i="2"/>
  <c r="N62" i="2" s="1"/>
  <c r="D63" i="2"/>
  <c r="D64" i="2"/>
  <c r="N64" i="2" s="1"/>
  <c r="D65" i="2"/>
  <c r="E65" i="2" s="1"/>
  <c r="D66" i="2"/>
  <c r="E66" i="2" s="1"/>
  <c r="D67" i="2"/>
  <c r="F67" i="2" s="1"/>
  <c r="D68" i="2"/>
  <c r="E68" i="2" s="1"/>
  <c r="D69" i="2"/>
  <c r="F69" i="2" s="1"/>
  <c r="D70" i="2"/>
  <c r="D71" i="2"/>
  <c r="D72" i="2"/>
  <c r="E72" i="2" s="1"/>
  <c r="D73" i="2"/>
  <c r="F73" i="2" s="1"/>
  <c r="D74" i="2"/>
  <c r="E74" i="2" s="1"/>
  <c r="D75" i="2"/>
  <c r="E75" i="2" s="1"/>
  <c r="D76" i="2"/>
  <c r="D77" i="2"/>
  <c r="D78" i="2"/>
  <c r="D79" i="2"/>
  <c r="F79" i="2" s="1"/>
  <c r="D80" i="2"/>
  <c r="E80" i="2" s="1"/>
  <c r="D81" i="2"/>
  <c r="E81" i="2" s="1"/>
  <c r="D82" i="2"/>
  <c r="F82" i="2" s="1"/>
  <c r="D83" i="2"/>
  <c r="D84" i="2"/>
  <c r="E84" i="2" s="1"/>
  <c r="D85" i="2"/>
  <c r="E85" i="2" s="1"/>
  <c r="D86" i="2"/>
  <c r="D87" i="2"/>
  <c r="E87" i="2" s="1"/>
  <c r="D88" i="2"/>
  <c r="D89" i="2"/>
  <c r="D90" i="2"/>
  <c r="D91" i="2"/>
  <c r="F91" i="2" s="1"/>
  <c r="D92" i="2"/>
  <c r="D93" i="2"/>
  <c r="F93" i="2" s="1"/>
  <c r="D94" i="2"/>
  <c r="D95" i="2"/>
  <c r="F95" i="2" s="1"/>
  <c r="D96" i="2"/>
  <c r="E96" i="2" s="1"/>
  <c r="D97" i="2"/>
  <c r="F97" i="2" s="1"/>
  <c r="D98" i="2"/>
  <c r="D99" i="2"/>
  <c r="E99" i="2" s="1"/>
  <c r="D100" i="2"/>
  <c r="D101" i="2"/>
  <c r="D102" i="2"/>
  <c r="F102" i="2" s="1"/>
  <c r="D103" i="2"/>
  <c r="F103" i="2" s="1"/>
  <c r="D104" i="2"/>
  <c r="D105" i="2"/>
  <c r="F105" i="2" s="1"/>
  <c r="D106" i="2"/>
  <c r="D107" i="2"/>
  <c r="E107" i="2" s="1"/>
  <c r="D108" i="2"/>
  <c r="E108" i="2" s="1"/>
  <c r="D109" i="2"/>
  <c r="E109" i="2" s="1"/>
  <c r="D110" i="2"/>
  <c r="D111" i="2"/>
  <c r="F111" i="2" s="1"/>
  <c r="D112" i="2"/>
  <c r="E112" i="2" s="1"/>
  <c r="D113" i="2"/>
  <c r="E113" i="2" s="1"/>
  <c r="D114" i="2"/>
  <c r="E114" i="2" s="1"/>
  <c r="D115" i="2"/>
  <c r="D116" i="2"/>
  <c r="D117" i="2"/>
  <c r="E117" i="2" s="1"/>
  <c r="D118" i="2"/>
  <c r="D119" i="2"/>
  <c r="D120" i="2"/>
  <c r="D121" i="2"/>
  <c r="D122" i="2"/>
  <c r="D123" i="2"/>
  <c r="E123" i="2" s="1"/>
  <c r="D124" i="2"/>
  <c r="D125" i="2"/>
  <c r="F125" i="2" s="1"/>
  <c r="D126" i="2"/>
  <c r="D127" i="2"/>
  <c r="E127" i="2" s="1"/>
  <c r="D128" i="2"/>
  <c r="E128" i="2" s="1"/>
  <c r="D129" i="2"/>
  <c r="E129" i="2" s="1"/>
  <c r="D130" i="2"/>
  <c r="D131" i="2"/>
  <c r="D132" i="2"/>
  <c r="D133" i="2"/>
  <c r="D134" i="2"/>
  <c r="D135" i="2"/>
  <c r="D136" i="2"/>
  <c r="D137" i="2"/>
  <c r="D138" i="2"/>
  <c r="D139" i="2"/>
  <c r="E139" i="2" s="1"/>
  <c r="D140" i="2"/>
  <c r="E140" i="2" s="1"/>
  <c r="D141" i="2"/>
  <c r="D142" i="2"/>
  <c r="D143" i="2"/>
  <c r="F143" i="2" s="1"/>
  <c r="D144" i="2"/>
  <c r="E144" i="2" s="1"/>
  <c r="D145" i="2"/>
  <c r="E145" i="2" s="1"/>
  <c r="D146" i="2"/>
  <c r="D147" i="2"/>
  <c r="D148" i="2"/>
  <c r="E148" i="2" s="1"/>
  <c r="D149" i="2"/>
  <c r="D150" i="2"/>
  <c r="D151" i="2"/>
  <c r="D152" i="2"/>
  <c r="D153" i="2"/>
  <c r="F153" i="2" s="1"/>
  <c r="D154" i="2"/>
  <c r="D155" i="2"/>
  <c r="E155" i="2" s="1"/>
  <c r="D156" i="2"/>
  <c r="D157" i="2"/>
  <c r="D158" i="2"/>
  <c r="N158" i="2" s="1"/>
  <c r="D159" i="2"/>
  <c r="F159" i="2" s="1"/>
  <c r="D160" i="2"/>
  <c r="E160" i="2" s="1"/>
  <c r="D161" i="2"/>
  <c r="E161" i="2" s="1"/>
  <c r="D162" i="2"/>
  <c r="D163" i="2"/>
  <c r="D164" i="2"/>
  <c r="D165" i="2"/>
  <c r="E165" i="2" s="1"/>
  <c r="D166" i="2"/>
  <c r="D167" i="2"/>
  <c r="F167" i="2" s="1"/>
  <c r="D168" i="2"/>
  <c r="D169" i="2"/>
  <c r="E169" i="2" s="1"/>
  <c r="D170" i="2"/>
  <c r="D171" i="2"/>
  <c r="E171" i="2" s="1"/>
  <c r="D172" i="2"/>
  <c r="E172" i="2" s="1"/>
  <c r="D173" i="2"/>
  <c r="E173" i="2" s="1"/>
  <c r="D174" i="2"/>
  <c r="N174" i="2" s="1"/>
  <c r="D175" i="2"/>
  <c r="E175" i="2" s="1"/>
  <c r="D176" i="2"/>
  <c r="E176" i="2" s="1"/>
  <c r="D177" i="2"/>
  <c r="E177" i="2" s="1"/>
  <c r="D178" i="2"/>
  <c r="D179" i="2"/>
  <c r="D180" i="2"/>
  <c r="E180" i="2" s="1"/>
  <c r="D181" i="2"/>
  <c r="E181" i="2" s="1"/>
  <c r="D182" i="2"/>
  <c r="D183" i="2"/>
  <c r="F183" i="2" s="1"/>
  <c r="D184" i="2"/>
  <c r="D185" i="2"/>
  <c r="D186" i="2"/>
  <c r="D187" i="2"/>
  <c r="E187" i="2" s="1"/>
  <c r="D188" i="2"/>
  <c r="D189" i="2"/>
  <c r="F189" i="2" s="1"/>
  <c r="D190" i="2"/>
  <c r="D191" i="2"/>
  <c r="D192" i="2"/>
  <c r="E192" i="2" s="1"/>
  <c r="D193" i="2"/>
  <c r="E193" i="2" s="1"/>
  <c r="D194" i="2"/>
  <c r="N194" i="2" s="1"/>
  <c r="D195" i="2"/>
  <c r="D196" i="2"/>
  <c r="E196" i="2" s="1"/>
  <c r="D197" i="2"/>
  <c r="E197" i="2" s="1"/>
  <c r="D198" i="2"/>
  <c r="D199" i="2"/>
  <c r="E199" i="2" s="1"/>
  <c r="D200" i="2"/>
  <c r="D201" i="2"/>
  <c r="D202" i="2"/>
  <c r="N202" i="2" s="1"/>
  <c r="D203" i="2"/>
  <c r="E203" i="2" s="1"/>
  <c r="D204" i="2"/>
  <c r="E204" i="2" s="1"/>
  <c r="D205" i="2"/>
  <c r="F205" i="2" s="1"/>
  <c r="D206" i="2"/>
  <c r="D207" i="2"/>
  <c r="E207" i="2" s="1"/>
  <c r="D208" i="2"/>
  <c r="D209" i="2"/>
  <c r="E209" i="2" s="1"/>
  <c r="D210" i="2"/>
  <c r="D211" i="2"/>
  <c r="D212" i="2"/>
  <c r="F212" i="2" s="1"/>
  <c r="D213" i="2"/>
  <c r="E213" i="2" s="1"/>
  <c r="D214" i="2"/>
  <c r="D215" i="2"/>
  <c r="F215" i="2" s="1"/>
  <c r="D216" i="2"/>
  <c r="D217" i="2"/>
  <c r="E217" i="2" s="1"/>
  <c r="D218" i="2"/>
  <c r="N218" i="2" s="1"/>
  <c r="D219" i="2"/>
  <c r="E219" i="2" s="1"/>
  <c r="D220" i="2"/>
  <c r="E220" i="2" s="1"/>
  <c r="D221" i="2"/>
  <c r="F221" i="2" s="1"/>
  <c r="D222" i="2"/>
  <c r="N222" i="2" s="1"/>
  <c r="D223" i="2"/>
  <c r="E223" i="2" s="1"/>
  <c r="D224" i="2"/>
  <c r="E224" i="2" s="1"/>
  <c r="D225" i="2"/>
  <c r="D226" i="2"/>
  <c r="D227" i="2"/>
  <c r="D228" i="2"/>
  <c r="E228" i="2" s="1"/>
  <c r="D229" i="2"/>
  <c r="E229" i="2" s="1"/>
  <c r="D230" i="2"/>
  <c r="D231" i="2"/>
  <c r="E231" i="2" s="1"/>
  <c r="D232" i="2"/>
  <c r="D233" i="2"/>
  <c r="F233" i="2" s="1"/>
  <c r="D234" i="2"/>
  <c r="N234" i="2" s="1"/>
  <c r="D235" i="2"/>
  <c r="D236" i="2"/>
  <c r="D237" i="2"/>
  <c r="D238" i="2"/>
  <c r="D239" i="2"/>
  <c r="E239" i="2" s="1"/>
  <c r="D240" i="2"/>
  <c r="E240" i="2" s="1"/>
  <c r="D241" i="2"/>
  <c r="F241" i="2" s="1"/>
  <c r="D242" i="2"/>
  <c r="N242" i="2" s="1"/>
  <c r="D243" i="2"/>
  <c r="D244" i="2"/>
  <c r="E244" i="2" s="1"/>
  <c r="D245" i="2"/>
  <c r="E245" i="2" s="1"/>
  <c r="D246" i="2"/>
  <c r="D247" i="2"/>
  <c r="F247" i="2" s="1"/>
  <c r="D248" i="2"/>
  <c r="D249" i="2"/>
  <c r="D250" i="2"/>
  <c r="D251" i="2"/>
  <c r="F251" i="2" s="1"/>
  <c r="D252" i="2"/>
  <c r="D253" i="2"/>
  <c r="F253" i="2" s="1"/>
  <c r="E253" i="2"/>
  <c r="D254" i="2"/>
  <c r="D255" i="2"/>
  <c r="F255" i="2" s="1"/>
  <c r="D256" i="2"/>
  <c r="E256" i="2" s="1"/>
  <c r="D257" i="2"/>
  <c r="F257" i="2" s="1"/>
  <c r="D258" i="2"/>
  <c r="D259" i="2"/>
  <c r="D260" i="2"/>
  <c r="E260" i="2" s="1"/>
  <c r="D261" i="2"/>
  <c r="E261" i="2" s="1"/>
  <c r="D262" i="2"/>
  <c r="D263" i="2"/>
  <c r="E263" i="2" s="1"/>
  <c r="D264" i="2"/>
  <c r="D265" i="2"/>
  <c r="D266" i="2"/>
  <c r="E266" i="2" s="1"/>
  <c r="D267" i="2"/>
  <c r="D268" i="2"/>
  <c r="N268" i="2" s="1"/>
  <c r="D269" i="2"/>
  <c r="E269" i="2" s="1"/>
  <c r="D270" i="2"/>
  <c r="E270" i="2" s="1"/>
  <c r="D271" i="2"/>
  <c r="F271" i="2" s="1"/>
  <c r="D272" i="2"/>
  <c r="D273" i="2"/>
  <c r="D274" i="2"/>
  <c r="E274" i="2" s="1"/>
  <c r="D275" i="2"/>
  <c r="D276" i="2"/>
  <c r="E276" i="2" s="1"/>
  <c r="D277" i="2"/>
  <c r="E277" i="2" s="1"/>
  <c r="D278" i="2"/>
  <c r="E278" i="2" s="1"/>
  <c r="D279" i="2"/>
  <c r="D280" i="2"/>
  <c r="N280" i="2" s="1"/>
  <c r="D281" i="2"/>
  <c r="E281" i="2" s="1"/>
  <c r="D282" i="2"/>
  <c r="E282" i="2" s="1"/>
  <c r="D283" i="2"/>
  <c r="D284" i="2"/>
  <c r="D285" i="2"/>
  <c r="D286" i="2"/>
  <c r="E286" i="2" s="1"/>
  <c r="D287" i="2"/>
  <c r="E287" i="2" s="1"/>
  <c r="D288" i="2"/>
  <c r="D289" i="2"/>
  <c r="F289" i="2" s="1"/>
  <c r="D290" i="2"/>
  <c r="E290" i="2" s="1"/>
  <c r="D291" i="2"/>
  <c r="D292" i="2"/>
  <c r="D293" i="2"/>
  <c r="F293" i="2" s="1"/>
  <c r="D294" i="2"/>
  <c r="E294" i="2" s="1"/>
  <c r="D295" i="2"/>
  <c r="E295" i="2" s="1"/>
  <c r="D296" i="2"/>
  <c r="D297" i="2"/>
  <c r="E297" i="2" s="1"/>
  <c r="D298" i="2"/>
  <c r="E298" i="2" s="1"/>
  <c r="D299" i="2"/>
  <c r="D300" i="2"/>
  <c r="D301" i="2"/>
  <c r="F301" i="2" s="1"/>
  <c r="D302" i="2"/>
  <c r="F302" i="2" s="1"/>
  <c r="D303" i="2"/>
  <c r="E303" i="2" s="1"/>
  <c r="D304" i="2"/>
  <c r="N304" i="2" s="1"/>
  <c r="D305" i="2"/>
  <c r="D306" i="2"/>
  <c r="D307" i="2"/>
  <c r="D308" i="2"/>
  <c r="E308" i="2" s="1"/>
  <c r="D309" i="2"/>
  <c r="E309" i="2" s="1"/>
  <c r="D310" i="2"/>
  <c r="E310" i="2" s="1"/>
  <c r="F19" i="2"/>
  <c r="F41" i="2"/>
  <c r="F45" i="2"/>
  <c r="F53" i="2"/>
  <c r="F65" i="2"/>
  <c r="F75" i="2"/>
  <c r="F85" i="2"/>
  <c r="F113" i="2"/>
  <c r="F123" i="2"/>
  <c r="F148" i="2"/>
  <c r="F156" i="2"/>
  <c r="F169" i="2"/>
  <c r="F172" i="2"/>
  <c r="F176" i="2"/>
  <c r="F180" i="2"/>
  <c r="F187" i="2"/>
  <c r="F196" i="2"/>
  <c r="F219" i="2"/>
  <c r="F220" i="2"/>
  <c r="F228" i="2"/>
  <c r="F240" i="2"/>
  <c r="F244" i="2"/>
  <c r="F266" i="2"/>
  <c r="F276" i="2"/>
  <c r="F286" i="2"/>
  <c r="F290" i="2"/>
  <c r="F295" i="2"/>
  <c r="G3" i="2"/>
  <c r="K3" i="2" s="1"/>
  <c r="G4" i="2"/>
  <c r="K4" i="2" s="1"/>
  <c r="G5" i="2"/>
  <c r="K5" i="2" s="1"/>
  <c r="G6" i="2"/>
  <c r="G7" i="2"/>
  <c r="N7" i="2" s="1"/>
  <c r="G9" i="2"/>
  <c r="K9" i="2" s="1"/>
  <c r="G10" i="2"/>
  <c r="K10" i="2" s="1"/>
  <c r="G11" i="2"/>
  <c r="K11" i="2" s="1"/>
  <c r="G12" i="2"/>
  <c r="K12" i="2" s="1"/>
  <c r="G14" i="2"/>
  <c r="K14" i="2" s="1"/>
  <c r="G15" i="2"/>
  <c r="K15" i="2" s="1"/>
  <c r="G17" i="2"/>
  <c r="G18" i="2"/>
  <c r="G19" i="2"/>
  <c r="K19" i="2" s="1"/>
  <c r="G20" i="2"/>
  <c r="K20" i="2" s="1"/>
  <c r="G21" i="2"/>
  <c r="K21" i="2" s="1"/>
  <c r="G24" i="2"/>
  <c r="K24" i="2" s="1"/>
  <c r="G25" i="2"/>
  <c r="K25" i="2" s="1"/>
  <c r="G29" i="2"/>
  <c r="K29" i="2" s="1"/>
  <c r="G30" i="2"/>
  <c r="K30" i="2" s="1"/>
  <c r="G32" i="2"/>
  <c r="K32" i="2" s="1"/>
  <c r="G33" i="2"/>
  <c r="K33" i="2" s="1"/>
  <c r="G35" i="2"/>
  <c r="K35" i="2" s="1"/>
  <c r="G36" i="2"/>
  <c r="K36" i="2" s="1"/>
  <c r="G38" i="2"/>
  <c r="K38" i="2" s="1"/>
  <c r="G39" i="2"/>
  <c r="K39" i="2" s="1"/>
  <c r="G40" i="2"/>
  <c r="K40" i="2" s="1"/>
  <c r="G41" i="2"/>
  <c r="G42" i="2"/>
  <c r="K42" i="2" s="1"/>
  <c r="G43" i="2"/>
  <c r="K43" i="2" s="1"/>
  <c r="G47" i="2"/>
  <c r="K47" i="2" s="1"/>
  <c r="G48" i="2"/>
  <c r="K48" i="2" s="1"/>
  <c r="G50" i="2"/>
  <c r="K50" i="2" s="1"/>
  <c r="G51" i="2"/>
  <c r="K51" i="2" s="1"/>
  <c r="G53" i="2"/>
  <c r="G54" i="2"/>
  <c r="K54" i="2" s="1"/>
  <c r="G55" i="2"/>
  <c r="K55" i="2" s="1"/>
  <c r="G56" i="2"/>
  <c r="K56" i="2" s="1"/>
  <c r="G57" i="2"/>
  <c r="K57" i="2" s="1"/>
  <c r="G58" i="2"/>
  <c r="K58" i="2" s="1"/>
  <c r="G59" i="2"/>
  <c r="K59" i="2" s="1"/>
  <c r="G60" i="2"/>
  <c r="K60" i="2" s="1"/>
  <c r="G61" i="2"/>
  <c r="K61" i="2" s="1"/>
  <c r="G65" i="2"/>
  <c r="G66" i="2"/>
  <c r="G68" i="2"/>
  <c r="K68" i="2" s="1"/>
  <c r="G69" i="2"/>
  <c r="G71" i="2"/>
  <c r="K71" i="2" s="1"/>
  <c r="G72" i="2"/>
  <c r="G73" i="2"/>
  <c r="K73" i="2" s="1"/>
  <c r="G74" i="2"/>
  <c r="K74" i="2" s="1"/>
  <c r="G75" i="2"/>
  <c r="K75" i="2" s="1"/>
  <c r="G76" i="2"/>
  <c r="K76" i="2" s="1"/>
  <c r="G77" i="2"/>
  <c r="K77" i="2" s="1"/>
  <c r="G78" i="2"/>
  <c r="G79" i="2"/>
  <c r="K79" i="2" s="1"/>
  <c r="G80" i="2"/>
  <c r="G81" i="2"/>
  <c r="G83" i="2"/>
  <c r="K83" i="2" s="1"/>
  <c r="G84" i="2"/>
  <c r="K84" i="2" s="1"/>
  <c r="G85" i="2"/>
  <c r="N85" i="2" s="1"/>
  <c r="G86" i="2"/>
  <c r="K86" i="2" s="1"/>
  <c r="G87" i="2"/>
  <c r="K87" i="2" s="1"/>
  <c r="G89" i="2"/>
  <c r="G90" i="2"/>
  <c r="K90" i="2" s="1"/>
  <c r="G91" i="2"/>
  <c r="K91" i="2" s="1"/>
  <c r="G92" i="2"/>
  <c r="K92" i="2" s="1"/>
  <c r="G93" i="2"/>
  <c r="G94" i="2"/>
  <c r="G95" i="2"/>
  <c r="G96" i="2"/>
  <c r="K96" i="2" s="1"/>
  <c r="G97" i="2"/>
  <c r="K97" i="2" s="1"/>
  <c r="G98" i="2"/>
  <c r="K98" i="2" s="1"/>
  <c r="G99" i="2"/>
  <c r="K99" i="2" s="1"/>
  <c r="G101" i="2"/>
  <c r="K101" i="2" s="1"/>
  <c r="G102" i="2"/>
  <c r="G103" i="2"/>
  <c r="K103" i="2" s="1"/>
  <c r="G104" i="2"/>
  <c r="K104" i="2" s="1"/>
  <c r="G105" i="2"/>
  <c r="K105" i="2" s="1"/>
  <c r="G107" i="2"/>
  <c r="G108" i="2"/>
  <c r="G109" i="2"/>
  <c r="K109" i="2" s="1"/>
  <c r="G110" i="2"/>
  <c r="K110" i="2" s="1"/>
  <c r="G111" i="2"/>
  <c r="K111" i="2" s="1"/>
  <c r="G112" i="2"/>
  <c r="G113" i="2"/>
  <c r="N113" i="2" s="1"/>
  <c r="G114" i="2"/>
  <c r="K114" i="2" s="1"/>
  <c r="G115" i="2"/>
  <c r="K115" i="2" s="1"/>
  <c r="G116" i="2"/>
  <c r="G117" i="2"/>
  <c r="K117" i="2" s="1"/>
  <c r="G119" i="2"/>
  <c r="G120" i="2"/>
  <c r="K120" i="2" s="1"/>
  <c r="G121" i="2"/>
  <c r="K121" i="2" s="1"/>
  <c r="G122" i="2"/>
  <c r="K122" i="2" s="1"/>
  <c r="G123" i="2"/>
  <c r="K123" i="2" s="1"/>
  <c r="G125" i="2"/>
  <c r="K125" i="2" s="1"/>
  <c r="G126" i="2"/>
  <c r="G127" i="2"/>
  <c r="K127" i="2" s="1"/>
  <c r="G128" i="2"/>
  <c r="K128" i="2" s="1"/>
  <c r="G129" i="2"/>
  <c r="G130" i="2"/>
  <c r="K130" i="2" s="1"/>
  <c r="G131" i="2"/>
  <c r="K131" i="2" s="1"/>
  <c r="G132" i="2"/>
  <c r="K132" i="2" s="1"/>
  <c r="G133" i="2"/>
  <c r="K133" i="2" s="1"/>
  <c r="G134" i="2"/>
  <c r="K134" i="2" s="1"/>
  <c r="G135" i="2"/>
  <c r="K135" i="2" s="1"/>
  <c r="G137" i="2"/>
  <c r="G138" i="2"/>
  <c r="G140" i="2"/>
  <c r="K140" i="2" s="1"/>
  <c r="G143" i="2"/>
  <c r="K143" i="2" s="1"/>
  <c r="G145" i="2"/>
  <c r="K145" i="2" s="1"/>
  <c r="G146" i="2"/>
  <c r="G148" i="2"/>
  <c r="G149" i="2"/>
  <c r="K149" i="2" s="1"/>
  <c r="G152" i="2"/>
  <c r="G153" i="2"/>
  <c r="K153" i="2" s="1"/>
  <c r="G156" i="2"/>
  <c r="G157" i="2"/>
  <c r="K157" i="2" s="1"/>
  <c r="G158" i="2"/>
  <c r="K158" i="2" s="1"/>
  <c r="G161" i="2"/>
  <c r="G163" i="2"/>
  <c r="K163" i="2" s="1"/>
  <c r="G164" i="2"/>
  <c r="K164" i="2" s="1"/>
  <c r="G166" i="2"/>
  <c r="K166" i="2" s="1"/>
  <c r="G167" i="2"/>
  <c r="K167" i="2" s="1"/>
  <c r="G170" i="2"/>
  <c r="K170" i="2" s="1"/>
  <c r="G171" i="2"/>
  <c r="K171" i="2" s="1"/>
  <c r="G174" i="2"/>
  <c r="K174" i="2" s="1"/>
  <c r="G175" i="2"/>
  <c r="G176" i="2"/>
  <c r="G179" i="2"/>
  <c r="N179" i="2" s="1"/>
  <c r="G181" i="2"/>
  <c r="K181" i="2" s="1"/>
  <c r="G182" i="2"/>
  <c r="K182" i="2" s="1"/>
  <c r="G184" i="2"/>
  <c r="K184" i="2" s="1"/>
  <c r="G185" i="2"/>
  <c r="K185" i="2" s="1"/>
  <c r="G188" i="2"/>
  <c r="K188" i="2" s="1"/>
  <c r="G189" i="2"/>
  <c r="G192" i="2"/>
  <c r="K192" i="2" s="1"/>
  <c r="G193" i="2"/>
  <c r="K193" i="2" s="1"/>
  <c r="G194" i="2"/>
  <c r="K194" i="2" s="1"/>
  <c r="G197" i="2"/>
  <c r="K197" i="2" s="1"/>
  <c r="G199" i="2"/>
  <c r="G200" i="2"/>
  <c r="K200" i="2" s="1"/>
  <c r="G202" i="2"/>
  <c r="K202" i="2" s="1"/>
  <c r="G203" i="2"/>
  <c r="G204" i="2"/>
  <c r="G205" i="2"/>
  <c r="K205" i="2" s="1"/>
  <c r="G206" i="2"/>
  <c r="K206" i="2" s="1"/>
  <c r="G207" i="2"/>
  <c r="K207" i="2" s="1"/>
  <c r="G210" i="2"/>
  <c r="K210" i="2" s="1"/>
  <c r="G211" i="2"/>
  <c r="K211" i="2" s="1"/>
  <c r="G212" i="2"/>
  <c r="K212" i="2" s="1"/>
  <c r="G213" i="2"/>
  <c r="K213" i="2" s="1"/>
  <c r="G215" i="2"/>
  <c r="N215" i="2" s="1"/>
  <c r="G216" i="2"/>
  <c r="K216" i="2" s="1"/>
  <c r="G217" i="2"/>
  <c r="K217" i="2" s="1"/>
  <c r="G218" i="2"/>
  <c r="G220" i="2"/>
  <c r="K220" i="2" s="1"/>
  <c r="G221" i="2"/>
  <c r="K221" i="2" s="1"/>
  <c r="G222" i="2"/>
  <c r="K222" i="2" s="1"/>
  <c r="G223" i="2"/>
  <c r="G224" i="2"/>
  <c r="N224" i="2" s="1"/>
  <c r="G225" i="2"/>
  <c r="K225" i="2" s="1"/>
  <c r="G228" i="2"/>
  <c r="K228" i="2" s="1"/>
  <c r="G229" i="2"/>
  <c r="G230" i="2"/>
  <c r="K230" i="2" s="1"/>
  <c r="G231" i="2"/>
  <c r="K231" i="2" s="1"/>
  <c r="G233" i="2"/>
  <c r="G234" i="2"/>
  <c r="K234" i="2" s="1"/>
  <c r="G235" i="2"/>
  <c r="K235" i="2" s="1"/>
  <c r="G236" i="2"/>
  <c r="G238" i="2"/>
  <c r="G239" i="2"/>
  <c r="K239" i="2" s="1"/>
  <c r="G240" i="2"/>
  <c r="G241" i="2"/>
  <c r="N241" i="2" s="1"/>
  <c r="G242" i="2"/>
  <c r="K242" i="2" s="1"/>
  <c r="G243" i="2"/>
  <c r="G246" i="2"/>
  <c r="G247" i="2"/>
  <c r="K247" i="2" s="1"/>
  <c r="G248" i="2"/>
  <c r="N248" i="2" s="1"/>
  <c r="G249" i="2"/>
  <c r="K249" i="2" s="1"/>
  <c r="G251" i="2"/>
  <c r="K251" i="2" s="1"/>
  <c r="G252" i="2"/>
  <c r="N252" i="2" s="1"/>
  <c r="G253" i="2"/>
  <c r="K253" i="2" s="1"/>
  <c r="G254" i="2"/>
  <c r="K254" i="2" s="1"/>
  <c r="G256" i="2"/>
  <c r="G257" i="2"/>
  <c r="K257" i="2" s="1"/>
  <c r="G258" i="2"/>
  <c r="N258" i="2" s="1"/>
  <c r="G259" i="2"/>
  <c r="K259" i="2" s="1"/>
  <c r="G260" i="2"/>
  <c r="K260" i="2" s="1"/>
  <c r="G261" i="2"/>
  <c r="K261" i="2" s="1"/>
  <c r="G264" i="2"/>
  <c r="G265" i="2"/>
  <c r="K265" i="2" s="1"/>
  <c r="G266" i="2"/>
  <c r="K266" i="2" s="1"/>
  <c r="G267" i="2"/>
  <c r="K267" i="2" s="1"/>
  <c r="G269" i="2"/>
  <c r="G270" i="2"/>
  <c r="K270" i="2" s="1"/>
  <c r="G271" i="2"/>
  <c r="K271" i="2" s="1"/>
  <c r="G272" i="2"/>
  <c r="K272" i="2" s="1"/>
  <c r="G274" i="2"/>
  <c r="K274" i="2" s="1"/>
  <c r="G275" i="2"/>
  <c r="N275" i="2" s="1"/>
  <c r="G276" i="2"/>
  <c r="K276" i="2" s="1"/>
  <c r="G277" i="2"/>
  <c r="K277" i="2" s="1"/>
  <c r="G279" i="2"/>
  <c r="G282" i="2"/>
  <c r="G283" i="2"/>
  <c r="G284" i="2"/>
  <c r="N284" i="2" s="1"/>
  <c r="G285" i="2"/>
  <c r="K285" i="2" s="1"/>
  <c r="G287" i="2"/>
  <c r="G288" i="2"/>
  <c r="G289" i="2"/>
  <c r="K289" i="2" s="1"/>
  <c r="G290" i="2"/>
  <c r="K290" i="2" s="1"/>
  <c r="G291" i="2"/>
  <c r="K291" i="2" s="1"/>
  <c r="G292" i="2"/>
  <c r="N292" i="2" s="1"/>
  <c r="G293" i="2"/>
  <c r="K293" i="2" s="1"/>
  <c r="G294" i="2"/>
  <c r="G295" i="2"/>
  <c r="K295" i="2" s="1"/>
  <c r="G296" i="2"/>
  <c r="K296" i="2" s="1"/>
  <c r="G297" i="2"/>
  <c r="K297" i="2" s="1"/>
  <c r="G300" i="2"/>
  <c r="K300" i="2" s="1"/>
  <c r="G301" i="2"/>
  <c r="G302" i="2"/>
  <c r="K302" i="2" s="1"/>
  <c r="G303" i="2"/>
  <c r="K303" i="2" s="1"/>
  <c r="G305" i="2"/>
  <c r="G306" i="2"/>
  <c r="G307" i="2"/>
  <c r="N307" i="2" s="1"/>
  <c r="G308" i="2"/>
  <c r="K308" i="2" s="1"/>
  <c r="G309" i="2"/>
  <c r="G310" i="2"/>
  <c r="K310" i="2" s="1"/>
  <c r="Y3" i="2"/>
  <c r="Y4" i="2"/>
  <c r="Y5" i="2"/>
  <c r="Y6" i="2"/>
  <c r="Y7" i="2"/>
  <c r="Y8" i="2"/>
  <c r="Y9" i="2"/>
  <c r="Y10" i="2"/>
  <c r="Y11" i="2"/>
  <c r="I3" i="2"/>
  <c r="L3" i="2" s="1"/>
  <c r="I4" i="2"/>
  <c r="L4" i="2" s="1"/>
  <c r="I5" i="2"/>
  <c r="L5" i="2" s="1"/>
  <c r="I6" i="2"/>
  <c r="L6" i="2" s="1"/>
  <c r="I7" i="2"/>
  <c r="L7" i="2" s="1"/>
  <c r="I9" i="2"/>
  <c r="L9" i="2" s="1"/>
  <c r="I10" i="2"/>
  <c r="I11" i="2"/>
  <c r="L11" i="2" s="1"/>
  <c r="I12" i="2"/>
  <c r="L12" i="2" s="1"/>
  <c r="I14" i="2"/>
  <c r="L14" i="2" s="1"/>
  <c r="I15" i="2"/>
  <c r="L15" i="2" s="1"/>
  <c r="I17" i="2"/>
  <c r="L17" i="2" s="1"/>
  <c r="I18" i="2"/>
  <c r="L18" i="2" s="1"/>
  <c r="I19" i="2"/>
  <c r="L19" i="2" s="1"/>
  <c r="I20" i="2"/>
  <c r="L20" i="2" s="1"/>
  <c r="I21" i="2"/>
  <c r="L21" i="2" s="1"/>
  <c r="I24" i="2"/>
  <c r="L24" i="2" s="1"/>
  <c r="I25" i="2"/>
  <c r="I29" i="2"/>
  <c r="I30" i="2"/>
  <c r="L30" i="2" s="1"/>
  <c r="I32" i="2"/>
  <c r="L32" i="2" s="1"/>
  <c r="I33" i="2"/>
  <c r="L33" i="2" s="1"/>
  <c r="I35" i="2"/>
  <c r="I36" i="2"/>
  <c r="L36" i="2" s="1"/>
  <c r="I38" i="2"/>
  <c r="L38" i="2" s="1"/>
  <c r="I39" i="2"/>
  <c r="L39" i="2" s="1"/>
  <c r="I40" i="2"/>
  <c r="L40" i="2" s="1"/>
  <c r="I41" i="2"/>
  <c r="L41" i="2" s="1"/>
  <c r="I42" i="2"/>
  <c r="L42" i="2" s="1"/>
  <c r="I43" i="2"/>
  <c r="L43" i="2" s="1"/>
  <c r="I47" i="2"/>
  <c r="L47" i="2" s="1"/>
  <c r="I48" i="2"/>
  <c r="L48" i="2" s="1"/>
  <c r="I50" i="2"/>
  <c r="L50" i="2" s="1"/>
  <c r="I51" i="2"/>
  <c r="L51" i="2" s="1"/>
  <c r="I53" i="2"/>
  <c r="L53" i="2" s="1"/>
  <c r="I54" i="2"/>
  <c r="L54" i="2" s="1"/>
  <c r="I55" i="2"/>
  <c r="L55" i="2" s="1"/>
  <c r="I56" i="2"/>
  <c r="L56" i="2" s="1"/>
  <c r="I57" i="2"/>
  <c r="L57" i="2" s="1"/>
  <c r="I58" i="2"/>
  <c r="L58" i="2" s="1"/>
  <c r="I59" i="2"/>
  <c r="L59" i="2" s="1"/>
  <c r="I60" i="2"/>
  <c r="L60" i="2" s="1"/>
  <c r="I61" i="2"/>
  <c r="I65" i="2"/>
  <c r="L65" i="2" s="1"/>
  <c r="I66" i="2"/>
  <c r="L66" i="2" s="1"/>
  <c r="I68" i="2"/>
  <c r="L68" i="2" s="1"/>
  <c r="I69" i="2"/>
  <c r="L69" i="2" s="1"/>
  <c r="I71" i="2"/>
  <c r="L71" i="2" s="1"/>
  <c r="I72" i="2"/>
  <c r="L72" i="2" s="1"/>
  <c r="I73" i="2"/>
  <c r="L73" i="2" s="1"/>
  <c r="I74" i="2"/>
  <c r="L74" i="2" s="1"/>
  <c r="I75" i="2"/>
  <c r="L75" i="2" s="1"/>
  <c r="I76" i="2"/>
  <c r="L76" i="2" s="1"/>
  <c r="I77" i="2"/>
  <c r="L77" i="2" s="1"/>
  <c r="I78" i="2"/>
  <c r="I79" i="2"/>
  <c r="L79" i="2" s="1"/>
  <c r="I80" i="2"/>
  <c r="L80" i="2" s="1"/>
  <c r="I81" i="2"/>
  <c r="L81" i="2" s="1"/>
  <c r="I83" i="2"/>
  <c r="L83" i="2" s="1"/>
  <c r="I84" i="2"/>
  <c r="L84" i="2" s="1"/>
  <c r="I85" i="2"/>
  <c r="L85" i="2" s="1"/>
  <c r="I86" i="2"/>
  <c r="L86" i="2" s="1"/>
  <c r="I87" i="2"/>
  <c r="L87" i="2" s="1"/>
  <c r="I89" i="2"/>
  <c r="L89" i="2" s="1"/>
  <c r="I90" i="2"/>
  <c r="L90" i="2" s="1"/>
  <c r="I91" i="2"/>
  <c r="L91" i="2" s="1"/>
  <c r="I92" i="2"/>
  <c r="L92" i="2" s="1"/>
  <c r="I93" i="2"/>
  <c r="I94" i="2"/>
  <c r="L94" i="2" s="1"/>
  <c r="I95" i="2"/>
  <c r="L95" i="2" s="1"/>
  <c r="I96" i="2"/>
  <c r="L96" i="2" s="1"/>
  <c r="I97" i="2"/>
  <c r="L97" i="2" s="1"/>
  <c r="I98" i="2"/>
  <c r="L98" i="2" s="1"/>
  <c r="I99" i="2"/>
  <c r="L99" i="2" s="1"/>
  <c r="I101" i="2"/>
  <c r="L101" i="2" s="1"/>
  <c r="I102" i="2"/>
  <c r="L102" i="2" s="1"/>
  <c r="I103" i="2"/>
  <c r="L103" i="2" s="1"/>
  <c r="I104" i="2"/>
  <c r="L104" i="2" s="1"/>
  <c r="I105" i="2"/>
  <c r="L105" i="2" s="1"/>
  <c r="I107" i="2"/>
  <c r="L107" i="2" s="1"/>
  <c r="I108" i="2"/>
  <c r="L108" i="2" s="1"/>
  <c r="I109" i="2"/>
  <c r="L109" i="2" s="1"/>
  <c r="I110" i="2"/>
  <c r="L110" i="2" s="1"/>
  <c r="I111" i="2"/>
  <c r="L111" i="2" s="1"/>
  <c r="I112" i="2"/>
  <c r="L112" i="2" s="1"/>
  <c r="I113" i="2"/>
  <c r="L113" i="2" s="1"/>
  <c r="I114" i="2"/>
  <c r="L114" i="2" s="1"/>
  <c r="I115" i="2"/>
  <c r="L115" i="2" s="1"/>
  <c r="I116" i="2"/>
  <c r="L116" i="2" s="1"/>
  <c r="I117" i="2"/>
  <c r="L117" i="2" s="1"/>
  <c r="I119" i="2"/>
  <c r="L119" i="2" s="1"/>
  <c r="I120" i="2"/>
  <c r="L120" i="2" s="1"/>
  <c r="I121" i="2"/>
  <c r="L121" i="2" s="1"/>
  <c r="I122" i="2"/>
  <c r="L122" i="2" s="1"/>
  <c r="I123" i="2"/>
  <c r="L123" i="2" s="1"/>
  <c r="I125" i="2"/>
  <c r="L125" i="2" s="1"/>
  <c r="I126" i="2"/>
  <c r="L126" i="2" s="1"/>
  <c r="I127" i="2"/>
  <c r="I128" i="2"/>
  <c r="L128" i="2" s="1"/>
  <c r="I129" i="2"/>
  <c r="L129" i="2" s="1"/>
  <c r="I130" i="2"/>
  <c r="L130" i="2" s="1"/>
  <c r="I131" i="2"/>
  <c r="L131" i="2" s="1"/>
  <c r="I132" i="2"/>
  <c r="L132" i="2" s="1"/>
  <c r="I133" i="2"/>
  <c r="L133" i="2" s="1"/>
  <c r="I134" i="2"/>
  <c r="L134" i="2" s="1"/>
  <c r="I135" i="2"/>
  <c r="L135" i="2" s="1"/>
  <c r="I137" i="2"/>
  <c r="L137" i="2" s="1"/>
  <c r="I138" i="2"/>
  <c r="L138" i="2" s="1"/>
  <c r="I140" i="2"/>
  <c r="L140" i="2" s="1"/>
  <c r="I143" i="2"/>
  <c r="L143" i="2" s="1"/>
  <c r="I145" i="2"/>
  <c r="I146" i="2"/>
  <c r="L146" i="2" s="1"/>
  <c r="I148" i="2"/>
  <c r="L148" i="2" s="1"/>
  <c r="I149" i="2"/>
  <c r="L149" i="2" s="1"/>
  <c r="I152" i="2"/>
  <c r="L152" i="2" s="1"/>
  <c r="I153" i="2"/>
  <c r="L153" i="2" s="1"/>
  <c r="I156" i="2"/>
  <c r="L156" i="2" s="1"/>
  <c r="I157" i="2"/>
  <c r="L157" i="2" s="1"/>
  <c r="I158" i="2"/>
  <c r="L158" i="2" s="1"/>
  <c r="I161" i="2"/>
  <c r="L161" i="2" s="1"/>
  <c r="I163" i="2"/>
  <c r="L163" i="2" s="1"/>
  <c r="I164" i="2"/>
  <c r="L164" i="2" s="1"/>
  <c r="I166" i="2"/>
  <c r="L166" i="2" s="1"/>
  <c r="I167" i="2"/>
  <c r="L167" i="2" s="1"/>
  <c r="I170" i="2"/>
  <c r="L170" i="2" s="1"/>
  <c r="I171" i="2"/>
  <c r="L171" i="2" s="1"/>
  <c r="I174" i="2"/>
  <c r="L174" i="2" s="1"/>
  <c r="I175" i="2"/>
  <c r="I176" i="2"/>
  <c r="L176" i="2" s="1"/>
  <c r="I179" i="2"/>
  <c r="I181" i="2"/>
  <c r="L181" i="2" s="1"/>
  <c r="I182" i="2"/>
  <c r="L182" i="2" s="1"/>
  <c r="I184" i="2"/>
  <c r="L184" i="2" s="1"/>
  <c r="I185" i="2"/>
  <c r="L185" i="2" s="1"/>
  <c r="I188" i="2"/>
  <c r="L188" i="2" s="1"/>
  <c r="I189" i="2"/>
  <c r="L189" i="2" s="1"/>
  <c r="I192" i="2"/>
  <c r="L192" i="2" s="1"/>
  <c r="I193" i="2"/>
  <c r="L193" i="2" s="1"/>
  <c r="I194" i="2"/>
  <c r="L194" i="2" s="1"/>
  <c r="I197" i="2"/>
  <c r="L197" i="2" s="1"/>
  <c r="I199" i="2"/>
  <c r="L199" i="2" s="1"/>
  <c r="I200" i="2"/>
  <c r="L200" i="2" s="1"/>
  <c r="I202" i="2"/>
  <c r="L202" i="2" s="1"/>
  <c r="I203" i="2"/>
  <c r="L203" i="2" s="1"/>
  <c r="I204" i="2"/>
  <c r="L204" i="2" s="1"/>
  <c r="I205" i="2"/>
  <c r="L205" i="2" s="1"/>
  <c r="I206" i="2"/>
  <c r="L206" i="2" s="1"/>
  <c r="I207" i="2"/>
  <c r="L207" i="2" s="1"/>
  <c r="I210" i="2"/>
  <c r="L210" i="2" s="1"/>
  <c r="I211" i="2"/>
  <c r="L211" i="2" s="1"/>
  <c r="I212" i="2"/>
  <c r="L212" i="2" s="1"/>
  <c r="I213" i="2"/>
  <c r="L213" i="2" s="1"/>
  <c r="I215" i="2"/>
  <c r="L215" i="2" s="1"/>
  <c r="I216" i="2"/>
  <c r="L216" i="2" s="1"/>
  <c r="I217" i="2"/>
  <c r="L217" i="2" s="1"/>
  <c r="I218" i="2"/>
  <c r="L218" i="2" s="1"/>
  <c r="I220" i="2"/>
  <c r="L220" i="2" s="1"/>
  <c r="I221" i="2"/>
  <c r="L221" i="2" s="1"/>
  <c r="I222" i="2"/>
  <c r="L222" i="2" s="1"/>
  <c r="I223" i="2"/>
  <c r="L223" i="2" s="1"/>
  <c r="I224" i="2"/>
  <c r="L224" i="2" s="1"/>
  <c r="I225" i="2"/>
  <c r="L225" i="2" s="1"/>
  <c r="I228" i="2"/>
  <c r="L228" i="2" s="1"/>
  <c r="I229" i="2"/>
  <c r="L229" i="2" s="1"/>
  <c r="I230" i="2"/>
  <c r="L230" i="2" s="1"/>
  <c r="I231" i="2"/>
  <c r="L231" i="2" s="1"/>
  <c r="I233" i="2"/>
  <c r="L233" i="2" s="1"/>
  <c r="I234" i="2"/>
  <c r="L234" i="2" s="1"/>
  <c r="I235" i="2"/>
  <c r="L235" i="2" s="1"/>
  <c r="I236" i="2"/>
  <c r="L236" i="2" s="1"/>
  <c r="I238" i="2"/>
  <c r="L238" i="2" s="1"/>
  <c r="I239" i="2"/>
  <c r="L239" i="2" s="1"/>
  <c r="I240" i="2"/>
  <c r="L240" i="2" s="1"/>
  <c r="I241" i="2"/>
  <c r="L241" i="2" s="1"/>
  <c r="I242" i="2"/>
  <c r="L242" i="2" s="1"/>
  <c r="I243" i="2"/>
  <c r="L243" i="2" s="1"/>
  <c r="I246" i="2"/>
  <c r="L246" i="2" s="1"/>
  <c r="I247" i="2"/>
  <c r="L247" i="2" s="1"/>
  <c r="I248" i="2"/>
  <c r="L248" i="2" s="1"/>
  <c r="I249" i="2"/>
  <c r="L249" i="2" s="1"/>
  <c r="I251" i="2"/>
  <c r="L251" i="2" s="1"/>
  <c r="I252" i="2"/>
  <c r="L252" i="2" s="1"/>
  <c r="I253" i="2"/>
  <c r="I254" i="2"/>
  <c r="L254" i="2" s="1"/>
  <c r="I256" i="2"/>
  <c r="L256" i="2" s="1"/>
  <c r="I257" i="2"/>
  <c r="L257" i="2" s="1"/>
  <c r="I258" i="2"/>
  <c r="L258" i="2" s="1"/>
  <c r="I259" i="2"/>
  <c r="L259" i="2" s="1"/>
  <c r="I260" i="2"/>
  <c r="L260" i="2" s="1"/>
  <c r="I261" i="2"/>
  <c r="L261" i="2" s="1"/>
  <c r="I264" i="2"/>
  <c r="L264" i="2" s="1"/>
  <c r="I265" i="2"/>
  <c r="L265" i="2" s="1"/>
  <c r="I266" i="2"/>
  <c r="L266" i="2" s="1"/>
  <c r="I267" i="2"/>
  <c r="L267" i="2" s="1"/>
  <c r="I269" i="2"/>
  <c r="L269" i="2" s="1"/>
  <c r="I270" i="2"/>
  <c r="L270" i="2" s="1"/>
  <c r="I271" i="2"/>
  <c r="L271" i="2" s="1"/>
  <c r="I272" i="2"/>
  <c r="L272" i="2" s="1"/>
  <c r="I274" i="2"/>
  <c r="L274" i="2" s="1"/>
  <c r="I275" i="2"/>
  <c r="L275" i="2" s="1"/>
  <c r="I276" i="2"/>
  <c r="L276" i="2" s="1"/>
  <c r="I277" i="2"/>
  <c r="L277" i="2" s="1"/>
  <c r="I279" i="2"/>
  <c r="I282" i="2"/>
  <c r="L282" i="2" s="1"/>
  <c r="I283" i="2"/>
  <c r="L283" i="2" s="1"/>
  <c r="I284" i="2"/>
  <c r="L284" i="2" s="1"/>
  <c r="I285" i="2"/>
  <c r="L285" i="2" s="1"/>
  <c r="I287" i="2"/>
  <c r="L287" i="2" s="1"/>
  <c r="I288" i="2"/>
  <c r="L288" i="2" s="1"/>
  <c r="I289" i="2"/>
  <c r="L289" i="2" s="1"/>
  <c r="I290" i="2"/>
  <c r="L290" i="2" s="1"/>
  <c r="I291" i="2"/>
  <c r="L291" i="2" s="1"/>
  <c r="I292" i="2"/>
  <c r="L292" i="2" s="1"/>
  <c r="I293" i="2"/>
  <c r="I294" i="2"/>
  <c r="L294" i="2" s="1"/>
  <c r="I295" i="2"/>
  <c r="L295" i="2" s="1"/>
  <c r="I296" i="2"/>
  <c r="L296" i="2" s="1"/>
  <c r="I297" i="2"/>
  <c r="L297" i="2" s="1"/>
  <c r="I300" i="2"/>
  <c r="I301" i="2"/>
  <c r="L301" i="2" s="1"/>
  <c r="I302" i="2"/>
  <c r="L302" i="2" s="1"/>
  <c r="I303" i="2"/>
  <c r="L303" i="2" s="1"/>
  <c r="I305" i="2"/>
  <c r="L305" i="2" s="1"/>
  <c r="I306" i="2"/>
  <c r="L306" i="2" s="1"/>
  <c r="I307" i="2"/>
  <c r="L307" i="2" s="1"/>
  <c r="I308" i="2"/>
  <c r="L308" i="2" s="1"/>
  <c r="I309" i="2"/>
  <c r="L309" i="2" s="1"/>
  <c r="I310" i="2"/>
  <c r="L310" i="2" s="1"/>
  <c r="N259" i="2"/>
  <c r="E312" i="1"/>
  <c r="E313" i="1"/>
  <c r="E314" i="1"/>
  <c r="F312" i="1"/>
  <c r="F317" i="1" s="1"/>
  <c r="F321" i="1" s="1"/>
  <c r="F313" i="1"/>
  <c r="F314" i="1"/>
  <c r="F318" i="1" s="1"/>
  <c r="F322" i="1" s="1"/>
  <c r="F323" i="1" s="1"/>
  <c r="G312" i="1"/>
  <c r="G318" i="1" s="1"/>
  <c r="G322" i="1" s="1"/>
  <c r="G323" i="1" s="1"/>
  <c r="G313" i="1"/>
  <c r="G314" i="1"/>
  <c r="D312" i="1"/>
  <c r="D318" i="1" s="1"/>
  <c r="D322" i="1" s="1"/>
  <c r="D323" i="1" s="1"/>
  <c r="D313" i="1"/>
  <c r="D314" i="1"/>
  <c r="N23" i="2"/>
  <c r="N75" i="2"/>
  <c r="N101" i="2"/>
  <c r="N180" i="2"/>
  <c r="N233" i="2"/>
  <c r="N243" i="2"/>
  <c r="H312" i="1"/>
  <c r="H318" i="1" s="1"/>
  <c r="H322" i="1" s="1"/>
  <c r="H323" i="1" s="1"/>
  <c r="I312" i="1"/>
  <c r="J312" i="1"/>
  <c r="K312" i="1"/>
  <c r="K318" i="1" s="1"/>
  <c r="K322" i="1" s="1"/>
  <c r="K323" i="1" s="1"/>
  <c r="L312" i="1"/>
  <c r="L318" i="1" s="1"/>
  <c r="L322" i="1" s="1"/>
  <c r="L323" i="1" s="1"/>
  <c r="H313" i="1"/>
  <c r="I313" i="1"/>
  <c r="J313" i="1"/>
  <c r="J317" i="1" s="1"/>
  <c r="J321" i="1" s="1"/>
  <c r="K313" i="1"/>
  <c r="L313" i="1"/>
  <c r="H314" i="1"/>
  <c r="I314" i="1"/>
  <c r="J314" i="1"/>
  <c r="K314" i="1"/>
  <c r="L314" i="1"/>
  <c r="E315" i="1"/>
  <c r="F315" i="1"/>
  <c r="G315" i="1"/>
  <c r="H315" i="1"/>
  <c r="I315" i="1"/>
  <c r="J315" i="1"/>
  <c r="K315" i="1"/>
  <c r="L315" i="1"/>
  <c r="D315" i="1"/>
  <c r="L317" i="1"/>
  <c r="L321" i="1" s="1"/>
  <c r="N196" i="2"/>
  <c r="N220" i="2"/>
  <c r="N278" i="2"/>
  <c r="N161" i="2"/>
  <c r="N228" i="2"/>
  <c r="N17" i="2"/>
  <c r="N69" i="2"/>
  <c r="N27" i="2"/>
  <c r="N37" i="2"/>
  <c r="N172" i="2"/>
  <c r="N244" i="2"/>
  <c r="N274" i="2"/>
  <c r="N188" i="2"/>
  <c r="N263" i="2"/>
  <c r="N227" i="2"/>
  <c r="N217" i="2"/>
  <c r="N159" i="2"/>
  <c r="N61" i="2"/>
  <c r="N55" i="2"/>
  <c r="N45" i="2"/>
  <c r="N236" i="2" l="1"/>
  <c r="K236" i="2"/>
  <c r="N95" i="2"/>
  <c r="K95" i="2"/>
  <c r="N81" i="2"/>
  <c r="K81" i="2"/>
  <c r="N240" i="2"/>
  <c r="K240" i="2"/>
  <c r="N176" i="2"/>
  <c r="K176" i="2"/>
  <c r="N112" i="2"/>
  <c r="K112" i="2"/>
  <c r="N80" i="2"/>
  <c r="K80" i="2"/>
  <c r="N72" i="2"/>
  <c r="K72" i="2"/>
  <c r="K7" i="2"/>
  <c r="K292" i="2"/>
  <c r="K179" i="2"/>
  <c r="N145" i="2"/>
  <c r="N26" i="2"/>
  <c r="N76" i="2"/>
  <c r="N306" i="2"/>
  <c r="N138" i="2"/>
  <c r="N93" i="2"/>
  <c r="N89" i="2"/>
  <c r="N65" i="2"/>
  <c r="K65" i="2"/>
  <c r="N41" i="2"/>
  <c r="N6" i="2"/>
  <c r="F270" i="2"/>
  <c r="F229" i="2"/>
  <c r="F217" i="2"/>
  <c r="F29" i="2"/>
  <c r="F13" i="2"/>
  <c r="N208" i="2"/>
  <c r="N20" i="2"/>
  <c r="K6" i="2"/>
  <c r="K307" i="2"/>
  <c r="K258" i="2"/>
  <c r="K241" i="2"/>
  <c r="K89" i="2"/>
  <c r="K252" i="2"/>
  <c r="N148" i="2"/>
  <c r="K148" i="2"/>
  <c r="N126" i="2"/>
  <c r="K126" i="2"/>
  <c r="N116" i="2"/>
  <c r="K116" i="2"/>
  <c r="N108" i="2"/>
  <c r="K108" i="2"/>
  <c r="N66" i="2"/>
  <c r="K66" i="2"/>
  <c r="N18" i="2"/>
  <c r="K18" i="2"/>
  <c r="F18" i="2"/>
  <c r="N13" i="2"/>
  <c r="N152" i="2"/>
  <c r="K152" i="2"/>
  <c r="N53" i="2"/>
  <c r="F145" i="2"/>
  <c r="F74" i="2"/>
  <c r="F49" i="2"/>
  <c r="F26" i="2"/>
  <c r="N115" i="2"/>
  <c r="K306" i="2"/>
  <c r="K284" i="2"/>
  <c r="K248" i="2"/>
  <c r="K215" i="2"/>
  <c r="K138" i="2"/>
  <c r="K113" i="2"/>
  <c r="K41" i="2"/>
  <c r="N191" i="2"/>
  <c r="N155" i="2"/>
  <c r="N144" i="2"/>
  <c r="N123" i="2"/>
  <c r="F112" i="2"/>
  <c r="F96" i="2"/>
  <c r="N230" i="2"/>
  <c r="N269" i="2"/>
  <c r="N261" i="2"/>
  <c r="N104" i="2"/>
  <c r="N68" i="2"/>
  <c r="N60" i="2"/>
  <c r="N56" i="2"/>
  <c r="F127" i="2"/>
  <c r="F108" i="2"/>
  <c r="F72" i="2"/>
  <c r="N151" i="2"/>
  <c r="N147" i="2"/>
  <c r="E143" i="2"/>
  <c r="N136" i="2"/>
  <c r="N124" i="2"/>
  <c r="H317" i="1"/>
  <c r="H321" i="1" s="1"/>
  <c r="I317" i="1"/>
  <c r="I321" i="1" s="1"/>
  <c r="J318" i="1"/>
  <c r="J322" i="1" s="1"/>
  <c r="J323" i="1" s="1"/>
  <c r="G317" i="1"/>
  <c r="G321" i="1" s="1"/>
  <c r="N266" i="2"/>
  <c r="N210" i="2"/>
  <c r="N199" i="2"/>
  <c r="N170" i="2"/>
  <c r="N163" i="2"/>
  <c r="N140" i="2"/>
  <c r="N121" i="2"/>
  <c r="N98" i="2"/>
  <c r="N24" i="2"/>
  <c r="F207" i="2"/>
  <c r="F87" i="2"/>
  <c r="F60" i="2"/>
  <c r="N264" i="2"/>
  <c r="N249" i="2"/>
  <c r="E153" i="2"/>
  <c r="N281" i="2"/>
  <c r="N100" i="2"/>
  <c r="N187" i="2"/>
  <c r="K317" i="1"/>
  <c r="K321" i="1" s="1"/>
  <c r="I318" i="1"/>
  <c r="I322" i="1" s="1"/>
  <c r="I323" i="1" s="1"/>
  <c r="E318" i="1"/>
  <c r="E322" i="1" s="1"/>
  <c r="E323" i="1" s="1"/>
  <c r="N270" i="2"/>
  <c r="N207" i="2"/>
  <c r="F274" i="2"/>
  <c r="F199" i="2"/>
  <c r="F155" i="2"/>
  <c r="F56" i="2"/>
  <c r="E69" i="2"/>
  <c r="N22" i="2"/>
  <c r="N162" i="2"/>
  <c r="N183" i="2"/>
  <c r="N87" i="2"/>
  <c r="F68" i="2"/>
  <c r="N305" i="2"/>
  <c r="E301" i="2"/>
  <c r="N133" i="2"/>
  <c r="E125" i="2"/>
  <c r="E95" i="2"/>
  <c r="N216" i="2"/>
  <c r="N246" i="2"/>
  <c r="F165" i="2"/>
  <c r="N283" i="2"/>
  <c r="N150" i="2"/>
  <c r="N295" i="2"/>
  <c r="D317" i="1"/>
  <c r="D321" i="1" s="1"/>
  <c r="E317" i="1"/>
  <c r="E321" i="1" s="1"/>
  <c r="N301" i="2"/>
  <c r="N291" i="2"/>
  <c r="N229" i="2"/>
  <c r="N223" i="2"/>
  <c r="N175" i="2"/>
  <c r="N125" i="2"/>
  <c r="F310" i="2"/>
  <c r="F223" i="2"/>
  <c r="F175" i="2"/>
  <c r="F161" i="2"/>
  <c r="F24" i="2"/>
  <c r="E289" i="2"/>
  <c r="N232" i="2"/>
  <c r="E159" i="2"/>
  <c r="N3" i="2"/>
  <c r="F281" i="2"/>
  <c r="F269" i="2"/>
  <c r="F209" i="2"/>
  <c r="F140" i="2"/>
  <c r="F81" i="2"/>
  <c r="N206" i="2"/>
  <c r="N78" i="2"/>
  <c r="N21" i="2"/>
  <c r="E17" i="2"/>
  <c r="Y12" i="2"/>
  <c r="E268" i="2"/>
  <c r="F268" i="2"/>
  <c r="E201" i="2"/>
  <c r="F201" i="2"/>
  <c r="F137" i="2"/>
  <c r="E137" i="2"/>
  <c r="E103" i="2"/>
  <c r="N103" i="2"/>
  <c r="E92" i="2"/>
  <c r="F92" i="2"/>
  <c r="E77" i="2"/>
  <c r="F77" i="2"/>
  <c r="E55" i="2"/>
  <c r="F55" i="2"/>
  <c r="E40" i="2"/>
  <c r="N40" i="2"/>
  <c r="N129" i="2"/>
  <c r="N165" i="2"/>
  <c r="N294" i="2"/>
  <c r="F297" i="2"/>
  <c r="F129" i="2"/>
  <c r="F40" i="2"/>
  <c r="F7" i="2"/>
  <c r="E300" i="2"/>
  <c r="F300" i="2"/>
  <c r="N296" i="2"/>
  <c r="E279" i="2"/>
  <c r="F279" i="2"/>
  <c r="E164" i="2"/>
  <c r="F164" i="2"/>
  <c r="N146" i="2"/>
  <c r="E132" i="2"/>
  <c r="N132" i="2"/>
  <c r="E106" i="2"/>
  <c r="F106" i="2"/>
  <c r="E102" i="2"/>
  <c r="N102" i="2"/>
  <c r="E83" i="2"/>
  <c r="F83" i="2"/>
  <c r="E47" i="2"/>
  <c r="F47" i="2"/>
  <c r="N47" i="2"/>
  <c r="N167" i="2"/>
  <c r="N287" i="2"/>
  <c r="N286" i="2"/>
  <c r="N276" i="2"/>
  <c r="N262" i="2"/>
  <c r="N114" i="2"/>
  <c r="F303" i="2"/>
  <c r="F260" i="2"/>
  <c r="F239" i="2"/>
  <c r="F80" i="2"/>
  <c r="F59" i="2"/>
  <c r="F33" i="2"/>
  <c r="F25" i="2"/>
  <c r="E306" i="2"/>
  <c r="F306" i="2"/>
  <c r="E292" i="2"/>
  <c r="F292" i="2"/>
  <c r="E188" i="2"/>
  <c r="F188" i="2"/>
  <c r="N184" i="2"/>
  <c r="E135" i="2"/>
  <c r="F135" i="2"/>
  <c r="F101" i="2"/>
  <c r="E101" i="2"/>
  <c r="N94" i="2"/>
  <c r="E90" i="2"/>
  <c r="N90" i="2"/>
  <c r="E61" i="2"/>
  <c r="F61" i="2"/>
  <c r="E50" i="2"/>
  <c r="N50" i="2"/>
  <c r="E27" i="2"/>
  <c r="F27" i="2"/>
  <c r="E23" i="2"/>
  <c r="F23" i="2"/>
  <c r="E19" i="2"/>
  <c r="N19" i="2"/>
  <c r="E12" i="2"/>
  <c r="F12" i="2"/>
  <c r="K237" i="2"/>
  <c r="N237" i="2"/>
  <c r="K214" i="2"/>
  <c r="AA3" i="2" s="1"/>
  <c r="N214" i="2"/>
  <c r="K34" i="2"/>
  <c r="N34" i="2"/>
  <c r="N49" i="2"/>
  <c r="N111" i="2"/>
  <c r="N201" i="2"/>
  <c r="N190" i="2"/>
  <c r="N239" i="2"/>
  <c r="N11" i="2"/>
  <c r="N310" i="2"/>
  <c r="N12" i="2"/>
  <c r="N300" i="2"/>
  <c r="N74" i="2"/>
  <c r="N16" i="2"/>
  <c r="N169" i="2"/>
  <c r="N260" i="2"/>
  <c r="N59" i="2"/>
  <c r="U9" i="2"/>
  <c r="N308" i="2"/>
  <c r="N303" i="2"/>
  <c r="N297" i="2"/>
  <c r="N293" i="2"/>
  <c r="N289" i="2"/>
  <c r="N272" i="2"/>
  <c r="N257" i="2"/>
  <c r="N247" i="2"/>
  <c r="N231" i="2"/>
  <c r="N225" i="2"/>
  <c r="N211" i="2"/>
  <c r="N205" i="2"/>
  <c r="N193" i="2"/>
  <c r="N164" i="2"/>
  <c r="N143" i="2"/>
  <c r="N135" i="2"/>
  <c r="N127" i="2"/>
  <c r="N86" i="2"/>
  <c r="N77" i="2"/>
  <c r="N73" i="2"/>
  <c r="N43" i="2"/>
  <c r="N39" i="2"/>
  <c r="N25" i="2"/>
  <c r="T7" i="2"/>
  <c r="F294" i="2"/>
  <c r="F278" i="2"/>
  <c r="F231" i="2"/>
  <c r="F193" i="2"/>
  <c r="F66" i="2"/>
  <c r="F11" i="2"/>
  <c r="E273" i="2"/>
  <c r="F273" i="2"/>
  <c r="N273" i="2"/>
  <c r="E257" i="2"/>
  <c r="N254" i="2"/>
  <c r="E247" i="2"/>
  <c r="E236" i="2"/>
  <c r="F236" i="2"/>
  <c r="E221" i="2"/>
  <c r="E215" i="2"/>
  <c r="E212" i="2"/>
  <c r="N212" i="2"/>
  <c r="N209" i="2"/>
  <c r="E205" i="2"/>
  <c r="N195" i="2"/>
  <c r="E119" i="2"/>
  <c r="F119" i="2"/>
  <c r="E100" i="2"/>
  <c r="F100" i="2"/>
  <c r="E37" i="2"/>
  <c r="F37" i="2"/>
  <c r="N30" i="2"/>
  <c r="E4" i="2"/>
  <c r="F4" i="2"/>
  <c r="N279" i="2"/>
  <c r="N166" i="2"/>
  <c r="N119" i="2"/>
  <c r="N110" i="2"/>
  <c r="N96" i="2"/>
  <c r="N92" i="2"/>
  <c r="N83" i="2"/>
  <c r="N29" i="2"/>
  <c r="N15" i="2"/>
  <c r="N5" i="2"/>
  <c r="N182" i="2"/>
  <c r="N178" i="2"/>
  <c r="N168" i="2"/>
  <c r="N134" i="2"/>
  <c r="F265" i="2"/>
  <c r="E265" i="2"/>
  <c r="E88" i="2"/>
  <c r="F88" i="2"/>
  <c r="N84" i="2"/>
  <c r="E225" i="2"/>
  <c r="F225" i="2"/>
  <c r="F157" i="2"/>
  <c r="E157" i="2"/>
  <c r="E98" i="2"/>
  <c r="F98" i="2"/>
  <c r="K160" i="2"/>
  <c r="N160" i="2"/>
  <c r="N265" i="2"/>
  <c r="N137" i="2"/>
  <c r="N118" i="2"/>
  <c r="N203" i="2"/>
  <c r="N177" i="2"/>
  <c r="N106" i="2"/>
  <c r="N88" i="2"/>
  <c r="F287" i="2"/>
  <c r="F51" i="2"/>
  <c r="N285" i="2"/>
  <c r="E285" i="2"/>
  <c r="F285" i="2"/>
  <c r="E271" i="2"/>
  <c r="N271" i="2"/>
  <c r="E235" i="2"/>
  <c r="F235" i="2"/>
  <c r="E156" i="2"/>
  <c r="N156" i="2"/>
  <c r="N153" i="2"/>
  <c r="E121" i="2"/>
  <c r="F121" i="2"/>
  <c r="E111" i="2"/>
  <c r="E104" i="2"/>
  <c r="F104" i="2"/>
  <c r="E97" i="2"/>
  <c r="N97" i="2"/>
  <c r="E94" i="2"/>
  <c r="F94" i="2"/>
  <c r="N57" i="2"/>
  <c r="E42" i="2"/>
  <c r="F42" i="2"/>
  <c r="N42" i="2"/>
  <c r="E35" i="2"/>
  <c r="F35" i="2"/>
  <c r="N35" i="2"/>
  <c r="E32" i="2"/>
  <c r="N32" i="2"/>
  <c r="E28" i="2"/>
  <c r="F28" i="2"/>
  <c r="E15" i="2"/>
  <c r="F15" i="2"/>
  <c r="E8" i="2"/>
  <c r="N8" i="2"/>
  <c r="T5" i="2"/>
  <c r="T3" i="2"/>
  <c r="E251" i="2"/>
  <c r="N251" i="2"/>
  <c r="F141" i="2"/>
  <c r="E141" i="2"/>
  <c r="N141" i="2"/>
  <c r="E63" i="2"/>
  <c r="F63" i="2"/>
  <c r="N63" i="2"/>
  <c r="E48" i="2"/>
  <c r="F48" i="2"/>
  <c r="N48" i="2"/>
  <c r="F197" i="2"/>
  <c r="E185" i="2"/>
  <c r="F185" i="2"/>
  <c r="N185" i="2"/>
  <c r="E105" i="2"/>
  <c r="N105" i="2"/>
  <c r="N51" i="2"/>
  <c r="N219" i="2"/>
  <c r="N197" i="2"/>
  <c r="N142" i="2"/>
  <c r="N298" i="2"/>
  <c r="N67" i="2"/>
  <c r="F308" i="2"/>
  <c r="F261" i="2"/>
  <c r="F177" i="2"/>
  <c r="F171" i="2"/>
  <c r="F84" i="2"/>
  <c r="E305" i="2"/>
  <c r="F305" i="2"/>
  <c r="E302" i="2"/>
  <c r="N302" i="2"/>
  <c r="E293" i="2"/>
  <c r="E284" i="2"/>
  <c r="F284" i="2"/>
  <c r="E255" i="2"/>
  <c r="N255" i="2"/>
  <c r="E252" i="2"/>
  <c r="F252" i="2"/>
  <c r="E241" i="2"/>
  <c r="N238" i="2"/>
  <c r="F191" i="2"/>
  <c r="E191" i="2"/>
  <c r="N131" i="2"/>
  <c r="E124" i="2"/>
  <c r="F124" i="2"/>
  <c r="N120" i="2"/>
  <c r="E82" i="2"/>
  <c r="N82" i="2"/>
  <c r="E73" i="2"/>
  <c r="E67" i="2"/>
  <c r="E64" i="2"/>
  <c r="F64" i="2"/>
  <c r="E34" i="2"/>
  <c r="F34" i="2"/>
  <c r="E31" i="2"/>
  <c r="F31" i="2"/>
  <c r="N31" i="2"/>
  <c r="E21" i="2"/>
  <c r="F21" i="2"/>
  <c r="E3" i="2"/>
  <c r="F3" i="2"/>
  <c r="N204" i="2"/>
  <c r="U6" i="2"/>
  <c r="F263" i="2"/>
  <c r="F204" i="2"/>
  <c r="F144" i="2"/>
  <c r="F132" i="2"/>
  <c r="F90" i="2"/>
  <c r="F43" i="2"/>
  <c r="F16" i="2"/>
  <c r="F9" i="2"/>
  <c r="F237" i="2"/>
  <c r="E237" i="2"/>
  <c r="E233" i="2"/>
  <c r="E208" i="2"/>
  <c r="F208" i="2"/>
  <c r="E189" i="2"/>
  <c r="E183" i="2"/>
  <c r="E167" i="2"/>
  <c r="E133" i="2"/>
  <c r="F133" i="2"/>
  <c r="E116" i="2"/>
  <c r="F116" i="2"/>
  <c r="E110" i="2"/>
  <c r="F110" i="2"/>
  <c r="E93" i="2"/>
  <c r="E52" i="2"/>
  <c r="F52" i="2"/>
  <c r="E10" i="2"/>
  <c r="F10" i="2"/>
  <c r="N198" i="2"/>
  <c r="E249" i="2"/>
  <c r="F249" i="2"/>
  <c r="N200" i="2"/>
  <c r="E151" i="2"/>
  <c r="F151" i="2"/>
  <c r="E58" i="2"/>
  <c r="F58" i="2"/>
  <c r="E5" i="2"/>
  <c r="F5" i="2"/>
  <c r="N288" i="2"/>
  <c r="N154" i="2"/>
  <c r="E291" i="2"/>
  <c r="F291" i="2"/>
  <c r="E259" i="2"/>
  <c r="F259" i="2"/>
  <c r="E227" i="2"/>
  <c r="F227" i="2"/>
  <c r="E218" i="2"/>
  <c r="F218" i="2"/>
  <c r="E186" i="2"/>
  <c r="F186" i="2"/>
  <c r="E163" i="2"/>
  <c r="F163" i="2"/>
  <c r="N149" i="2"/>
  <c r="E122" i="2"/>
  <c r="F122" i="2"/>
  <c r="N99" i="2"/>
  <c r="T10" i="2"/>
  <c r="N9" i="2"/>
  <c r="U7" i="2"/>
  <c r="U11" i="2"/>
  <c r="U4" i="2"/>
  <c r="U8" i="2"/>
  <c r="U3" i="2"/>
  <c r="F213" i="2"/>
  <c r="F128" i="2"/>
  <c r="F99" i="2"/>
  <c r="E299" i="2"/>
  <c r="F299" i="2"/>
  <c r="E267" i="2"/>
  <c r="F267" i="2"/>
  <c r="E258" i="2"/>
  <c r="F258" i="2"/>
  <c r="E226" i="2"/>
  <c r="F226" i="2"/>
  <c r="E194" i="2"/>
  <c r="F194" i="2"/>
  <c r="E162" i="2"/>
  <c r="F162" i="2"/>
  <c r="E136" i="2"/>
  <c r="F136" i="2"/>
  <c r="E39" i="2"/>
  <c r="F39" i="2"/>
  <c r="E30" i="2"/>
  <c r="F30" i="2"/>
  <c r="E14" i="2"/>
  <c r="F14" i="2"/>
  <c r="AB6" i="2"/>
  <c r="AB7" i="2"/>
  <c r="AB10" i="2"/>
  <c r="AB11" i="2"/>
  <c r="N157" i="2"/>
  <c r="N186" i="2"/>
  <c r="N171" i="2"/>
  <c r="T9" i="2"/>
  <c r="T6" i="2"/>
  <c r="T4" i="2"/>
  <c r="N14" i="2"/>
  <c r="N245" i="2"/>
  <c r="N4" i="2"/>
  <c r="N139" i="2"/>
  <c r="N290" i="2"/>
  <c r="N299" i="2"/>
  <c r="N256" i="2"/>
  <c r="N189" i="2"/>
  <c r="N70" i="2"/>
  <c r="U5" i="2"/>
  <c r="F107" i="2"/>
  <c r="F36" i="2"/>
  <c r="E307" i="2"/>
  <c r="F307" i="2"/>
  <c r="E304" i="2"/>
  <c r="F304" i="2"/>
  <c r="E275" i="2"/>
  <c r="F275" i="2"/>
  <c r="E272" i="2"/>
  <c r="F272" i="2"/>
  <c r="E243" i="2"/>
  <c r="F243" i="2"/>
  <c r="E234" i="2"/>
  <c r="F234" i="2"/>
  <c r="E211" i="2"/>
  <c r="F211" i="2"/>
  <c r="E202" i="2"/>
  <c r="F202" i="2"/>
  <c r="E179" i="2"/>
  <c r="F179" i="2"/>
  <c r="E170" i="2"/>
  <c r="F170" i="2"/>
  <c r="E147" i="2"/>
  <c r="F147" i="2"/>
  <c r="E138" i="2"/>
  <c r="F138" i="2"/>
  <c r="E115" i="2"/>
  <c r="F115" i="2"/>
  <c r="E89" i="2"/>
  <c r="F89" i="2"/>
  <c r="E71" i="2"/>
  <c r="F71" i="2"/>
  <c r="N71" i="2"/>
  <c r="E62" i="2"/>
  <c r="F62" i="2"/>
  <c r="E44" i="2"/>
  <c r="F44" i="2"/>
  <c r="E38" i="2"/>
  <c r="F38" i="2"/>
  <c r="N38" i="2"/>
  <c r="N33" i="2"/>
  <c r="E288" i="2"/>
  <c r="F288" i="2"/>
  <c r="E250" i="2"/>
  <c r="F250" i="2"/>
  <c r="E195" i="2"/>
  <c r="F195" i="2"/>
  <c r="E154" i="2"/>
  <c r="F154" i="2"/>
  <c r="E131" i="2"/>
  <c r="F131" i="2"/>
  <c r="N282" i="2"/>
  <c r="N122" i="2"/>
  <c r="T8" i="2"/>
  <c r="N309" i="2"/>
  <c r="N250" i="2"/>
  <c r="N192" i="2"/>
  <c r="F256" i="2"/>
  <c r="F192" i="2"/>
  <c r="F149" i="2"/>
  <c r="E296" i="2"/>
  <c r="F296" i="2"/>
  <c r="E264" i="2"/>
  <c r="F264" i="2"/>
  <c r="E232" i="2"/>
  <c r="F232" i="2"/>
  <c r="E200" i="2"/>
  <c r="F200" i="2"/>
  <c r="E168" i="2"/>
  <c r="F168" i="2"/>
  <c r="E130" i="2"/>
  <c r="F130" i="2"/>
  <c r="E57" i="2"/>
  <c r="F57" i="2"/>
  <c r="E20" i="2"/>
  <c r="F20" i="2"/>
  <c r="N221" i="2"/>
  <c r="N107" i="2"/>
  <c r="T11" i="2"/>
  <c r="N36" i="2"/>
  <c r="N130" i="2"/>
  <c r="N235" i="2"/>
  <c r="N213" i="2"/>
  <c r="N267" i="2"/>
  <c r="N128" i="2"/>
  <c r="N253" i="2"/>
  <c r="N277" i="2"/>
  <c r="N226" i="2"/>
  <c r="N181" i="2"/>
  <c r="N117" i="2"/>
  <c r="U10" i="2"/>
  <c r="F309" i="2"/>
  <c r="F298" i="2"/>
  <c r="F282" i="2"/>
  <c r="F277" i="2"/>
  <c r="F245" i="2"/>
  <c r="F224" i="2"/>
  <c r="F203" i="2"/>
  <c r="F181" i="2"/>
  <c r="F160" i="2"/>
  <c r="F139" i="2"/>
  <c r="F117" i="2"/>
  <c r="E283" i="2"/>
  <c r="F283" i="2"/>
  <c r="E280" i="2"/>
  <c r="F280" i="2"/>
  <c r="E248" i="2"/>
  <c r="F248" i="2"/>
  <c r="E242" i="2"/>
  <c r="F242" i="2"/>
  <c r="E216" i="2"/>
  <c r="F216" i="2"/>
  <c r="E210" i="2"/>
  <c r="F210" i="2"/>
  <c r="E184" i="2"/>
  <c r="F184" i="2"/>
  <c r="E178" i="2"/>
  <c r="F178" i="2"/>
  <c r="F173" i="2"/>
  <c r="N173" i="2"/>
  <c r="E152" i="2"/>
  <c r="F152" i="2"/>
  <c r="E149" i="2"/>
  <c r="E146" i="2"/>
  <c r="F146" i="2"/>
  <c r="E120" i="2"/>
  <c r="F120" i="2"/>
  <c r="F109" i="2"/>
  <c r="N109" i="2"/>
  <c r="E91" i="2"/>
  <c r="N91" i="2"/>
  <c r="E79" i="2"/>
  <c r="N79" i="2"/>
  <c r="E76" i="2"/>
  <c r="F76" i="2"/>
  <c r="E70" i="2"/>
  <c r="F70" i="2"/>
  <c r="E78" i="2"/>
  <c r="F78" i="2"/>
  <c r="E46" i="2"/>
  <c r="F46" i="2"/>
  <c r="E22" i="2"/>
  <c r="F22" i="2"/>
  <c r="E262" i="2"/>
  <c r="F262" i="2"/>
  <c r="E254" i="2"/>
  <c r="F254" i="2"/>
  <c r="E246" i="2"/>
  <c r="F246" i="2"/>
  <c r="E238" i="2"/>
  <c r="F238" i="2"/>
  <c r="E230" i="2"/>
  <c r="F230" i="2"/>
  <c r="E222" i="2"/>
  <c r="F222" i="2"/>
  <c r="E214" i="2"/>
  <c r="F214" i="2"/>
  <c r="E206" i="2"/>
  <c r="F206" i="2"/>
  <c r="E198" i="2"/>
  <c r="F198" i="2"/>
  <c r="E190" i="2"/>
  <c r="F190" i="2"/>
  <c r="E182" i="2"/>
  <c r="F182" i="2"/>
  <c r="E174" i="2"/>
  <c r="F174" i="2"/>
  <c r="E166" i="2"/>
  <c r="F166" i="2"/>
  <c r="E158" i="2"/>
  <c r="F158" i="2"/>
  <c r="E150" i="2"/>
  <c r="F150" i="2"/>
  <c r="E142" i="2"/>
  <c r="F142" i="2"/>
  <c r="E134" i="2"/>
  <c r="F134" i="2"/>
  <c r="E126" i="2"/>
  <c r="F126" i="2"/>
  <c r="E118" i="2"/>
  <c r="F118" i="2"/>
  <c r="E86" i="2"/>
  <c r="F86" i="2"/>
  <c r="E54" i="2"/>
  <c r="F54" i="2"/>
  <c r="E6" i="2"/>
  <c r="F6" i="2"/>
  <c r="F114" i="2"/>
  <c r="AB4" i="2"/>
  <c r="AB8" i="2"/>
  <c r="AB3" i="2"/>
  <c r="AB5" i="2"/>
  <c r="AB9" i="2"/>
  <c r="AA7" i="2" l="1"/>
  <c r="AA4" i="2"/>
  <c r="Q9" i="2"/>
  <c r="Z9" i="2" s="1"/>
  <c r="AC9" i="2" s="1"/>
  <c r="AE9" i="2" s="1"/>
  <c r="AA6" i="2"/>
  <c r="AA5" i="2"/>
  <c r="AA11" i="2"/>
  <c r="AA10" i="2"/>
  <c r="AA9" i="2"/>
  <c r="AA8" i="2"/>
  <c r="Q6" i="2"/>
  <c r="Q10" i="2"/>
  <c r="Q3" i="2"/>
  <c r="Q7" i="2"/>
  <c r="Q11" i="2"/>
  <c r="Q4" i="2"/>
  <c r="Q8" i="2"/>
  <c r="Q5" i="2"/>
  <c r="V9" i="2" l="1"/>
  <c r="W9" i="2" s="1"/>
  <c r="X9" i="2" s="1"/>
  <c r="R9" i="2"/>
  <c r="S9" i="2" s="1"/>
  <c r="V11" i="2"/>
  <c r="W11" i="2" s="1"/>
  <c r="X11" i="2" s="1"/>
  <c r="Z11" i="2"/>
  <c r="AC11" i="2" s="1"/>
  <c r="AE11" i="2" s="1"/>
  <c r="R11" i="2"/>
  <c r="S11" i="2" s="1"/>
  <c r="V6" i="2"/>
  <c r="W6" i="2" s="1"/>
  <c r="X6" i="2" s="1"/>
  <c r="Z6" i="2"/>
  <c r="AE6" i="2" s="1"/>
  <c r="R6" i="2"/>
  <c r="S6" i="2" s="1"/>
  <c r="R5" i="2"/>
  <c r="S5" i="2" s="1"/>
  <c r="V5" i="2"/>
  <c r="W5" i="2" s="1"/>
  <c r="X5" i="2" s="1"/>
  <c r="Z5" i="2"/>
  <c r="AC5" i="2" s="1"/>
  <c r="AE5" i="2" s="1"/>
  <c r="V7" i="2"/>
  <c r="W7" i="2" s="1"/>
  <c r="X7" i="2" s="1"/>
  <c r="R7" i="2"/>
  <c r="S7" i="2" s="1"/>
  <c r="Z7" i="2"/>
  <c r="AC7" i="2" s="1"/>
  <c r="AE7" i="2" s="1"/>
  <c r="V8" i="2"/>
  <c r="W8" i="2" s="1"/>
  <c r="X8" i="2" s="1"/>
  <c r="Z8" i="2"/>
  <c r="AC8" i="2" s="1"/>
  <c r="AE8" i="2" s="1"/>
  <c r="R8" i="2"/>
  <c r="S8" i="2" s="1"/>
  <c r="V3" i="2"/>
  <c r="W3" i="2" s="1"/>
  <c r="Z3" i="2"/>
  <c r="AC3" i="2" s="1"/>
  <c r="R3" i="2"/>
  <c r="V4" i="2"/>
  <c r="W4" i="2" s="1"/>
  <c r="X4" i="2" s="1"/>
  <c r="Z4" i="2"/>
  <c r="AC4" i="2" s="1"/>
  <c r="AE4" i="2" s="1"/>
  <c r="R4" i="2"/>
  <c r="S4" i="2" s="1"/>
  <c r="V10" i="2"/>
  <c r="W10" i="2" s="1"/>
  <c r="X10" i="2" s="1"/>
  <c r="Z10" i="2"/>
  <c r="AC10" i="2" s="1"/>
  <c r="AE10" i="2" s="1"/>
  <c r="R10" i="2"/>
  <c r="S10" i="2" s="1"/>
  <c r="AE3" i="2" l="1"/>
  <c r="AC12" i="2"/>
  <c r="W12" i="2"/>
  <c r="X3" i="2"/>
  <c r="R12" i="2"/>
  <c r="S3" i="2"/>
</calcChain>
</file>

<file path=xl/sharedStrings.xml><?xml version="1.0" encoding="utf-8"?>
<sst xmlns="http://schemas.openxmlformats.org/spreadsheetml/2006/main" count="1297" uniqueCount="964">
  <si>
    <t>Num</t>
  </si>
  <si>
    <t>nb Vœux 1</t>
  </si>
  <si>
    <t>nb Vœux 2</t>
  </si>
  <si>
    <t>nb Vœux 3</t>
  </si>
  <si>
    <t>nb Vœux 4</t>
  </si>
  <si>
    <t>nb Vœux 1+2</t>
  </si>
  <si>
    <t>Mat</t>
  </si>
  <si>
    <t>Hda</t>
  </si>
  <si>
    <t>Hgg</t>
  </si>
  <si>
    <t>Hlp</t>
  </si>
  <si>
    <t>Llc</t>
  </si>
  <si>
    <t>Pch</t>
  </si>
  <si>
    <t>Ses</t>
  </si>
  <si>
    <t>Svt</t>
  </si>
  <si>
    <t>Spé 1 et 2</t>
  </si>
  <si>
    <t>Nom</t>
  </si>
  <si>
    <t>Prénom</t>
  </si>
  <si>
    <t>Classe</t>
  </si>
  <si>
    <t>Voeu3</t>
  </si>
  <si>
    <t>Voeu4</t>
  </si>
  <si>
    <t>Spé 1;2;3</t>
  </si>
  <si>
    <t>nb Vœux 1+2+3</t>
  </si>
  <si>
    <t>Vœu retenu</t>
  </si>
  <si>
    <t>Voeu3 oblig</t>
  </si>
  <si>
    <t>x</t>
  </si>
  <si>
    <t>nb vœux 1 et 2</t>
  </si>
  <si>
    <t>vœux 1,2,3</t>
  </si>
  <si>
    <t>nb vœux 3</t>
  </si>
  <si>
    <t>Différence</t>
  </si>
  <si>
    <t>nb vœux 4</t>
  </si>
  <si>
    <t>vœux finaux</t>
  </si>
  <si>
    <t>nb groupes</t>
  </si>
  <si>
    <t>Vœux 3 retenus</t>
  </si>
  <si>
    <t>Voeu1</t>
  </si>
  <si>
    <t>Voeu2</t>
  </si>
  <si>
    <t>reste voeux3</t>
  </si>
  <si>
    <t>reste voeux4</t>
  </si>
  <si>
    <t>Reste vœu 3</t>
  </si>
  <si>
    <t>Reste vœu 4</t>
  </si>
  <si>
    <t>nb groupes forcés</t>
  </si>
  <si>
    <t>Nom élève 1</t>
  </si>
  <si>
    <t>Nom élève 2</t>
  </si>
  <si>
    <t>Nom élève 3</t>
  </si>
  <si>
    <t>Nom élève 4</t>
  </si>
  <si>
    <t>Nom élève 5</t>
  </si>
  <si>
    <t>Nom élève 6</t>
  </si>
  <si>
    <t>Nom élève 7</t>
  </si>
  <si>
    <t>Nom élève 8</t>
  </si>
  <si>
    <t>Nom élève 9</t>
  </si>
  <si>
    <t>Nom élève 10</t>
  </si>
  <si>
    <t>Nom élève 11</t>
  </si>
  <si>
    <t>Nom élève 12</t>
  </si>
  <si>
    <t>Nom élève 13</t>
  </si>
  <si>
    <t>Nom élève 14</t>
  </si>
  <si>
    <t>Nom élève 15</t>
  </si>
  <si>
    <t>Nom élève 16</t>
  </si>
  <si>
    <t>Nom élève 17</t>
  </si>
  <si>
    <t>Nom élève 18</t>
  </si>
  <si>
    <t>Nom élève 19</t>
  </si>
  <si>
    <t>Nom élève 20</t>
  </si>
  <si>
    <t>Nom élève 21</t>
  </si>
  <si>
    <t>Nom élève 22</t>
  </si>
  <si>
    <t>Nom élève 23</t>
  </si>
  <si>
    <t>Nom élève 24</t>
  </si>
  <si>
    <t>Nom élève 25</t>
  </si>
  <si>
    <t>Nom élève 26</t>
  </si>
  <si>
    <t>Nom élève 27</t>
  </si>
  <si>
    <t>Nom élève 28</t>
  </si>
  <si>
    <t>Nom élève 29</t>
  </si>
  <si>
    <t>Nom élève 30</t>
  </si>
  <si>
    <t>Nom élève 31</t>
  </si>
  <si>
    <t>Nom élève 32</t>
  </si>
  <si>
    <t>Nom élève 33</t>
  </si>
  <si>
    <t>Nom élève 34</t>
  </si>
  <si>
    <t>Nom élève 35</t>
  </si>
  <si>
    <t>Nom élève 36</t>
  </si>
  <si>
    <t>Nom élève 37</t>
  </si>
  <si>
    <t>Nom élève 38</t>
  </si>
  <si>
    <t>Nom élève 39</t>
  </si>
  <si>
    <t>Nom élève 40</t>
  </si>
  <si>
    <t>Nom élève 41</t>
  </si>
  <si>
    <t>Nom élève 42</t>
  </si>
  <si>
    <t>Nom élève 43</t>
  </si>
  <si>
    <t>Nom élève 44</t>
  </si>
  <si>
    <t>Nom élève 45</t>
  </si>
  <si>
    <t>Nom élève 46</t>
  </si>
  <si>
    <t>Nom élève 47</t>
  </si>
  <si>
    <t>Nom élève 48</t>
  </si>
  <si>
    <t>Nom élève 49</t>
  </si>
  <si>
    <t>Nom élève 50</t>
  </si>
  <si>
    <t>Nom élève 51</t>
  </si>
  <si>
    <t>Nom élève 52</t>
  </si>
  <si>
    <t>Nom élève 53</t>
  </si>
  <si>
    <t>Nom élève 54</t>
  </si>
  <si>
    <t>Nom élève 55</t>
  </si>
  <si>
    <t>Nom élève 56</t>
  </si>
  <si>
    <t>Nom élève 57</t>
  </si>
  <si>
    <t>Nom élève 58</t>
  </si>
  <si>
    <t>Nom élève 59</t>
  </si>
  <si>
    <t>Nom élève 60</t>
  </si>
  <si>
    <t>Nom élève 61</t>
  </si>
  <si>
    <t>Nom élève 62</t>
  </si>
  <si>
    <t>Nom élève 63</t>
  </si>
  <si>
    <t>Nom élève 64</t>
  </si>
  <si>
    <t>Nom élève 65</t>
  </si>
  <si>
    <t>Nom élève 66</t>
  </si>
  <si>
    <t>Nom élève 67</t>
  </si>
  <si>
    <t>Nom élève 68</t>
  </si>
  <si>
    <t>Nom élève 69</t>
  </si>
  <si>
    <t>Nom élève 70</t>
  </si>
  <si>
    <t>Nom élève 71</t>
  </si>
  <si>
    <t>Nom élève 72</t>
  </si>
  <si>
    <t>Nom élève 73</t>
  </si>
  <si>
    <t>Nom élève 74</t>
  </si>
  <si>
    <t>Nom élève 75</t>
  </si>
  <si>
    <t>Nom élève 76</t>
  </si>
  <si>
    <t>Nom élève 77</t>
  </si>
  <si>
    <t>Nom élève 78</t>
  </si>
  <si>
    <t>Nom élève 79</t>
  </si>
  <si>
    <t>Nom élève 80</t>
  </si>
  <si>
    <t>Nom élève 81</t>
  </si>
  <si>
    <t>Nom élève 82</t>
  </si>
  <si>
    <t>Nom élève 83</t>
  </si>
  <si>
    <t>Nom élève 84</t>
  </si>
  <si>
    <t>Nom élève 85</t>
  </si>
  <si>
    <t>Nom élève 86</t>
  </si>
  <si>
    <t>Nom élève 87</t>
  </si>
  <si>
    <t>Nom élève 88</t>
  </si>
  <si>
    <t>Nom élève 89</t>
  </si>
  <si>
    <t>Nom élève 90</t>
  </si>
  <si>
    <t>Nom élève 91</t>
  </si>
  <si>
    <t>Nom élève 92</t>
  </si>
  <si>
    <t>Nom élève 93</t>
  </si>
  <si>
    <t>Nom élève 94</t>
  </si>
  <si>
    <t>Nom élève 95</t>
  </si>
  <si>
    <t>Nom élève 96</t>
  </si>
  <si>
    <t>Nom élève 97</t>
  </si>
  <si>
    <t>Nom élève 98</t>
  </si>
  <si>
    <t>Nom élève 99</t>
  </si>
  <si>
    <t>Nom élève 100</t>
  </si>
  <si>
    <t>Nom élève 101</t>
  </si>
  <si>
    <t>Nom élève 102</t>
  </si>
  <si>
    <t>Nom élève 103</t>
  </si>
  <si>
    <t>Nom élève 104</t>
  </si>
  <si>
    <t>Nom élève 105</t>
  </si>
  <si>
    <t>Nom élève 106</t>
  </si>
  <si>
    <t>Nom élève 107</t>
  </si>
  <si>
    <t>Nom élève 108</t>
  </si>
  <si>
    <t>Nom élève 109</t>
  </si>
  <si>
    <t>Nom élève 110</t>
  </si>
  <si>
    <t>Nom élève 111</t>
  </si>
  <si>
    <t>Nom élève 112</t>
  </si>
  <si>
    <t>Nom élève 113</t>
  </si>
  <si>
    <t>Nom élève 114</t>
  </si>
  <si>
    <t>Nom élève 115</t>
  </si>
  <si>
    <t>Nom élève 116</t>
  </si>
  <si>
    <t>Nom élève 117</t>
  </si>
  <si>
    <t>Nom élève 118</t>
  </si>
  <si>
    <t>Nom élève 119</t>
  </si>
  <si>
    <t>Nom élève 120</t>
  </si>
  <si>
    <t>Nom élève 121</t>
  </si>
  <si>
    <t>Nom élève 122</t>
  </si>
  <si>
    <t>Nom élève 123</t>
  </si>
  <si>
    <t>Nom élève 124</t>
  </si>
  <si>
    <t>Nom élève 125</t>
  </si>
  <si>
    <t>Nom élève 126</t>
  </si>
  <si>
    <t>Nom élève 127</t>
  </si>
  <si>
    <t>Nom élève 128</t>
  </si>
  <si>
    <t>Nom élève 129</t>
  </si>
  <si>
    <t>Nom élève 130</t>
  </si>
  <si>
    <t>Nom élève 131</t>
  </si>
  <si>
    <t>Nom élève 132</t>
  </si>
  <si>
    <t>Nom élève 133</t>
  </si>
  <si>
    <t>Nom élève 134</t>
  </si>
  <si>
    <t>Nom élève 135</t>
  </si>
  <si>
    <t>Nom élève 136</t>
  </si>
  <si>
    <t>Nom élève 137</t>
  </si>
  <si>
    <t>Nom élève 138</t>
  </si>
  <si>
    <t>Nom élève 139</t>
  </si>
  <si>
    <t>Nom élève 140</t>
  </si>
  <si>
    <t>Nom élève 141</t>
  </si>
  <si>
    <t>Nom élève 142</t>
  </si>
  <si>
    <t>Nom élève 143</t>
  </si>
  <si>
    <t>Nom élève 144</t>
  </si>
  <si>
    <t>Nom élève 145</t>
  </si>
  <si>
    <t>Nom élève 146</t>
  </si>
  <si>
    <t>Nom élève 147</t>
  </si>
  <si>
    <t>Nom élève 148</t>
  </si>
  <si>
    <t>Nom élève 149</t>
  </si>
  <si>
    <t>Nom élève 150</t>
  </si>
  <si>
    <t>Nom élève 151</t>
  </si>
  <si>
    <t>Nom élève 152</t>
  </si>
  <si>
    <t>Nom élève 153</t>
  </si>
  <si>
    <t>Nom élève 154</t>
  </si>
  <si>
    <t>Nom élève 155</t>
  </si>
  <si>
    <t>Nom élève 156</t>
  </si>
  <si>
    <t>Nom élève 157</t>
  </si>
  <si>
    <t>Nom élève 158</t>
  </si>
  <si>
    <t>Nom élève 159</t>
  </si>
  <si>
    <t>Nom élève 160</t>
  </si>
  <si>
    <t>Nom élève 161</t>
  </si>
  <si>
    <t>Nom élève 162</t>
  </si>
  <si>
    <t>Nom élève 163</t>
  </si>
  <si>
    <t>Nom élève 164</t>
  </si>
  <si>
    <t>Nom élève 165</t>
  </si>
  <si>
    <t>Nom élève 166</t>
  </si>
  <si>
    <t>Nom élève 167</t>
  </si>
  <si>
    <t>Nom élève 168</t>
  </si>
  <si>
    <t>Nom élève 169</t>
  </si>
  <si>
    <t>Nom élève 170</t>
  </si>
  <si>
    <t>Nom élève 171</t>
  </si>
  <si>
    <t>Nom élève 172</t>
  </si>
  <si>
    <t>Nom élève 173</t>
  </si>
  <si>
    <t>Nom élève 174</t>
  </si>
  <si>
    <t>Nom élève 175</t>
  </si>
  <si>
    <t>Nom élève 176</t>
  </si>
  <si>
    <t>Nom élève 177</t>
  </si>
  <si>
    <t>Nom élève 178</t>
  </si>
  <si>
    <t>Nom élève 179</t>
  </si>
  <si>
    <t>Nom élève 180</t>
  </si>
  <si>
    <t>Nom élève 181</t>
  </si>
  <si>
    <t>Nom élève 182</t>
  </si>
  <si>
    <t>Nom élève 183</t>
  </si>
  <si>
    <t>Nom élève 184</t>
  </si>
  <si>
    <t>Nom élève 185</t>
  </si>
  <si>
    <t>Nom élève 186</t>
  </si>
  <si>
    <t>Nom élève 187</t>
  </si>
  <si>
    <t>Nom élève 188</t>
  </si>
  <si>
    <t>Nom élève 189</t>
  </si>
  <si>
    <t>Nom élève 190</t>
  </si>
  <si>
    <t>Nom élève 191</t>
  </si>
  <si>
    <t>Nom élève 192</t>
  </si>
  <si>
    <t>Nom élève 193</t>
  </si>
  <si>
    <t>Nom élève 194</t>
  </si>
  <si>
    <t>Nom élève 195</t>
  </si>
  <si>
    <t>Nom élève 196</t>
  </si>
  <si>
    <t>Nom élève 197</t>
  </si>
  <si>
    <t>Nom élève 198</t>
  </si>
  <si>
    <t>Nom élève 199</t>
  </si>
  <si>
    <t>Nom élève 200</t>
  </si>
  <si>
    <t>Nom élève 201</t>
  </si>
  <si>
    <t>Nom élève 202</t>
  </si>
  <si>
    <t>Nom élève 203</t>
  </si>
  <si>
    <t>Nom élève 204</t>
  </si>
  <si>
    <t>Nom élève 205</t>
  </si>
  <si>
    <t>Nom élève 206</t>
  </si>
  <si>
    <t>Nom élève 207</t>
  </si>
  <si>
    <t>Nom élève 208</t>
  </si>
  <si>
    <t>Nom élève 209</t>
  </si>
  <si>
    <t>Nom élève 210</t>
  </si>
  <si>
    <t>Nom élève 211</t>
  </si>
  <si>
    <t>Nom élève 212</t>
  </si>
  <si>
    <t>Nom élève 213</t>
  </si>
  <si>
    <t>Nom élève 214</t>
  </si>
  <si>
    <t>Nom élève 215</t>
  </si>
  <si>
    <t>Nom élève 216</t>
  </si>
  <si>
    <t>Nom élève 217</t>
  </si>
  <si>
    <t>Nom élève 218</t>
  </si>
  <si>
    <t>Nom élève 219</t>
  </si>
  <si>
    <t>Nom élève 220</t>
  </si>
  <si>
    <t>Nom élève 221</t>
  </si>
  <si>
    <t>Nom élève 222</t>
  </si>
  <si>
    <t>Nom élève 223</t>
  </si>
  <si>
    <t>Nom élève 224</t>
  </si>
  <si>
    <t>Nom élève 225</t>
  </si>
  <si>
    <t>Nom élève 226</t>
  </si>
  <si>
    <t>Nom élève 227</t>
  </si>
  <si>
    <t>Nom élève 228</t>
  </si>
  <si>
    <t>Nom élève 229</t>
  </si>
  <si>
    <t>Nom élève 230</t>
  </si>
  <si>
    <t>Nom élève 231</t>
  </si>
  <si>
    <t>Nom élève 232</t>
  </si>
  <si>
    <t>Nom élève 233</t>
  </si>
  <si>
    <t>Nom élève 234</t>
  </si>
  <si>
    <t>Nom élève 235</t>
  </si>
  <si>
    <t>Nom élève 236</t>
  </si>
  <si>
    <t>Nom élève 237</t>
  </si>
  <si>
    <t>Nom élève 238</t>
  </si>
  <si>
    <t>Nom élève 239</t>
  </si>
  <si>
    <t>Nom élève 240</t>
  </si>
  <si>
    <t>Nom élève 241</t>
  </si>
  <si>
    <t>Nom élève 242</t>
  </si>
  <si>
    <t>Nom élève 243</t>
  </si>
  <si>
    <t>Nom élève 244</t>
  </si>
  <si>
    <t>Nom élève 245</t>
  </si>
  <si>
    <t>Nom élève 246</t>
  </si>
  <si>
    <t>Nom élève 247</t>
  </si>
  <si>
    <t>Nom élève 248</t>
  </si>
  <si>
    <t>Nom élève 249</t>
  </si>
  <si>
    <t>Nom élève 250</t>
  </si>
  <si>
    <t>Nom élève 251</t>
  </si>
  <si>
    <t>Nom élève 252</t>
  </si>
  <si>
    <t>Nom élève 253</t>
  </si>
  <si>
    <t>Nom élève 254</t>
  </si>
  <si>
    <t>Nom élève 255</t>
  </si>
  <si>
    <t>Nom élève 256</t>
  </si>
  <si>
    <t>Nom élève 257</t>
  </si>
  <si>
    <t>Nom élève 258</t>
  </si>
  <si>
    <t>Nom élève 259</t>
  </si>
  <si>
    <t>Nom élève 260</t>
  </si>
  <si>
    <t>Nom élève 261</t>
  </si>
  <si>
    <t>Nom élève 262</t>
  </si>
  <si>
    <t>Nom élève 263</t>
  </si>
  <si>
    <t>Nom élève 264</t>
  </si>
  <si>
    <t>Nom élève 265</t>
  </si>
  <si>
    <t>Nom élève 266</t>
  </si>
  <si>
    <t>Nom élève 267</t>
  </si>
  <si>
    <t>Nom élève 268</t>
  </si>
  <si>
    <t>Nom élève 269</t>
  </si>
  <si>
    <t>Nom élève 270</t>
  </si>
  <si>
    <t>Nom élève 271</t>
  </si>
  <si>
    <t>Nom élève 272</t>
  </si>
  <si>
    <t>Nom élève 273</t>
  </si>
  <si>
    <t>Nom élève 274</t>
  </si>
  <si>
    <t>Nom élève 275</t>
  </si>
  <si>
    <t>Nom élève 276</t>
  </si>
  <si>
    <t>Nom élève 277</t>
  </si>
  <si>
    <t>Nom élève 278</t>
  </si>
  <si>
    <t>Nom élève 279</t>
  </si>
  <si>
    <t>Nom élève 280</t>
  </si>
  <si>
    <t>Nom élève 281</t>
  </si>
  <si>
    <t>Nom élève 282</t>
  </si>
  <si>
    <t>Nom élève 283</t>
  </si>
  <si>
    <t>Nom élève 284</t>
  </si>
  <si>
    <t>Nom élève 285</t>
  </si>
  <si>
    <t>Nom élève 286</t>
  </si>
  <si>
    <t>Nom élève 287</t>
  </si>
  <si>
    <t>Nom élève 288</t>
  </si>
  <si>
    <t>Nom élève 289</t>
  </si>
  <si>
    <t>Nom élève 290</t>
  </si>
  <si>
    <t>Nom élève 291</t>
  </si>
  <si>
    <t>Nom élève 292</t>
  </si>
  <si>
    <t>Nom élève 293</t>
  </si>
  <si>
    <t>Nom élève 294</t>
  </si>
  <si>
    <t>Nom élève 295</t>
  </si>
  <si>
    <t>Nom élève 296</t>
  </si>
  <si>
    <t>Nom élève 297</t>
  </si>
  <si>
    <t>Nom élève 298</t>
  </si>
  <si>
    <t>Nom élève 299</t>
  </si>
  <si>
    <t>Nom élève 300</t>
  </si>
  <si>
    <t>Nom élève 301</t>
  </si>
  <si>
    <t>Nom élève 302</t>
  </si>
  <si>
    <t>Nom élève 303</t>
  </si>
  <si>
    <t>Nom élève 304</t>
  </si>
  <si>
    <t>Nom élève 305</t>
  </si>
  <si>
    <t>Nom élève 306</t>
  </si>
  <si>
    <t>Nom élève 307</t>
  </si>
  <si>
    <t>Nom élève 308</t>
  </si>
  <si>
    <t>Prénom élève 1</t>
  </si>
  <si>
    <t>Prénom élève 2</t>
  </si>
  <si>
    <t>Prénom élève 3</t>
  </si>
  <si>
    <t>Prénom élève 4</t>
  </si>
  <si>
    <t>Prénom élève 5</t>
  </si>
  <si>
    <t>Prénom élève 6</t>
  </si>
  <si>
    <t>Prénom élève 7</t>
  </si>
  <si>
    <t>Prénom élève 8</t>
  </si>
  <si>
    <t>Prénom élève 9</t>
  </si>
  <si>
    <t>Prénom élève 10</t>
  </si>
  <si>
    <t>Prénom élève 11</t>
  </si>
  <si>
    <t>Prénom élève 12</t>
  </si>
  <si>
    <t>Prénom élève 13</t>
  </si>
  <si>
    <t>Prénom élève 14</t>
  </si>
  <si>
    <t>Prénom élève 15</t>
  </si>
  <si>
    <t>Prénom élève 16</t>
  </si>
  <si>
    <t>Prénom élève 17</t>
  </si>
  <si>
    <t>Prénom élève 18</t>
  </si>
  <si>
    <t>Prénom élève 19</t>
  </si>
  <si>
    <t>Prénom élève 20</t>
  </si>
  <si>
    <t>Prénom élève 21</t>
  </si>
  <si>
    <t>Prénom élève 22</t>
  </si>
  <si>
    <t>Prénom élève 23</t>
  </si>
  <si>
    <t>Prénom élève 24</t>
  </si>
  <si>
    <t>Prénom élève 25</t>
  </si>
  <si>
    <t>Prénom élève 26</t>
  </si>
  <si>
    <t>Prénom élève 27</t>
  </si>
  <si>
    <t>Prénom élève 28</t>
  </si>
  <si>
    <t>Prénom élève 29</t>
  </si>
  <si>
    <t>Prénom élève 30</t>
  </si>
  <si>
    <t>Prénom élève 31</t>
  </si>
  <si>
    <t>Prénom élève 32</t>
  </si>
  <si>
    <t>Prénom élève 33</t>
  </si>
  <si>
    <t>Prénom élève 34</t>
  </si>
  <si>
    <t>Prénom élève 35</t>
  </si>
  <si>
    <t>Prénom élève 36</t>
  </si>
  <si>
    <t>Prénom élève 37</t>
  </si>
  <si>
    <t>Prénom élève 38</t>
  </si>
  <si>
    <t>Prénom élève 39</t>
  </si>
  <si>
    <t>Prénom élève 40</t>
  </si>
  <si>
    <t>Prénom élève 41</t>
  </si>
  <si>
    <t>Prénom élève 42</t>
  </si>
  <si>
    <t>Prénom élève 43</t>
  </si>
  <si>
    <t>Prénom élève 44</t>
  </si>
  <si>
    <t>Prénom élève 45</t>
  </si>
  <si>
    <t>Prénom élève 46</t>
  </si>
  <si>
    <t>Prénom élève 47</t>
  </si>
  <si>
    <t>Prénom élève 48</t>
  </si>
  <si>
    <t>Prénom élève 49</t>
  </si>
  <si>
    <t>Prénom élève 50</t>
  </si>
  <si>
    <t>Prénom élève 51</t>
  </si>
  <si>
    <t>Prénom élève 52</t>
  </si>
  <si>
    <t>Prénom élève 53</t>
  </si>
  <si>
    <t>Prénom élève 54</t>
  </si>
  <si>
    <t>Prénom élève 55</t>
  </si>
  <si>
    <t>Prénom élève 56</t>
  </si>
  <si>
    <t>Prénom élève 57</t>
  </si>
  <si>
    <t>Prénom élève 58</t>
  </si>
  <si>
    <t>Prénom élève 59</t>
  </si>
  <si>
    <t>Prénom élève 60</t>
  </si>
  <si>
    <t>Prénom élève 61</t>
  </si>
  <si>
    <t>Prénom élève 62</t>
  </si>
  <si>
    <t>Prénom élève 63</t>
  </si>
  <si>
    <t>Prénom élève 64</t>
  </si>
  <si>
    <t>Prénom élève 65</t>
  </si>
  <si>
    <t>Prénom élève 66</t>
  </si>
  <si>
    <t>Prénom élève 67</t>
  </si>
  <si>
    <t>Prénom élève 68</t>
  </si>
  <si>
    <t>Prénom élève 69</t>
  </si>
  <si>
    <t>Prénom élève 70</t>
  </si>
  <si>
    <t>Prénom élève 71</t>
  </si>
  <si>
    <t>Prénom élève 72</t>
  </si>
  <si>
    <t>Prénom élève 73</t>
  </si>
  <si>
    <t>Prénom élève 74</t>
  </si>
  <si>
    <t>Prénom élève 75</t>
  </si>
  <si>
    <t>Prénom élève 76</t>
  </si>
  <si>
    <t>Prénom élève 77</t>
  </si>
  <si>
    <t>Prénom élève 78</t>
  </si>
  <si>
    <t>Prénom élève 79</t>
  </si>
  <si>
    <t>Prénom élève 80</t>
  </si>
  <si>
    <t>Prénom élève 81</t>
  </si>
  <si>
    <t>Prénom élève 82</t>
  </si>
  <si>
    <t>Prénom élève 83</t>
  </si>
  <si>
    <t>Prénom élève 84</t>
  </si>
  <si>
    <t>Prénom élève 85</t>
  </si>
  <si>
    <t>Prénom élève 86</t>
  </si>
  <si>
    <t>Prénom élève 87</t>
  </si>
  <si>
    <t>Prénom élève 88</t>
  </si>
  <si>
    <t>Prénom élève 89</t>
  </si>
  <si>
    <t>Prénom élève 90</t>
  </si>
  <si>
    <t>Prénom élève 91</t>
  </si>
  <si>
    <t>Prénom élève 92</t>
  </si>
  <si>
    <t>Prénom élève 93</t>
  </si>
  <si>
    <t>Prénom élève 94</t>
  </si>
  <si>
    <t>Prénom élève 95</t>
  </si>
  <si>
    <t>Prénom élève 96</t>
  </si>
  <si>
    <t>Prénom élève 97</t>
  </si>
  <si>
    <t>Prénom élève 98</t>
  </si>
  <si>
    <t>Prénom élève 99</t>
  </si>
  <si>
    <t>Prénom élève 100</t>
  </si>
  <si>
    <t>Prénom élève 101</t>
  </si>
  <si>
    <t>Prénom élève 102</t>
  </si>
  <si>
    <t>Prénom élève 103</t>
  </si>
  <si>
    <t>Prénom élève 104</t>
  </si>
  <si>
    <t>Prénom élève 105</t>
  </si>
  <si>
    <t>Prénom élève 106</t>
  </si>
  <si>
    <t>Prénom élève 107</t>
  </si>
  <si>
    <t>Prénom élève 108</t>
  </si>
  <si>
    <t>Prénom élève 109</t>
  </si>
  <si>
    <t>Prénom élève 110</t>
  </si>
  <si>
    <t>Prénom élève 111</t>
  </si>
  <si>
    <t>Prénom élève 112</t>
  </si>
  <si>
    <t>Prénom élève 113</t>
  </si>
  <si>
    <t>Prénom élève 114</t>
  </si>
  <si>
    <t>Prénom élève 115</t>
  </si>
  <si>
    <t>Prénom élève 116</t>
  </si>
  <si>
    <t>Prénom élève 117</t>
  </si>
  <si>
    <t>Prénom élève 118</t>
  </si>
  <si>
    <t>Prénom élève 119</t>
  </si>
  <si>
    <t>Prénom élève 120</t>
  </si>
  <si>
    <t>Prénom élève 121</t>
  </si>
  <si>
    <t>Prénom élève 122</t>
  </si>
  <si>
    <t>Prénom élève 123</t>
  </si>
  <si>
    <t>Prénom élève 124</t>
  </si>
  <si>
    <t>Prénom élève 125</t>
  </si>
  <si>
    <t>Prénom élève 126</t>
  </si>
  <si>
    <t>Prénom élève 127</t>
  </si>
  <si>
    <t>Prénom élève 128</t>
  </si>
  <si>
    <t>Prénom élève 129</t>
  </si>
  <si>
    <t>Prénom élève 130</t>
  </si>
  <si>
    <t>Prénom élève 131</t>
  </si>
  <si>
    <t>Prénom élève 132</t>
  </si>
  <si>
    <t>Prénom élève 133</t>
  </si>
  <si>
    <t>Prénom élève 134</t>
  </si>
  <si>
    <t>Prénom élève 135</t>
  </si>
  <si>
    <t>Prénom élève 136</t>
  </si>
  <si>
    <t>Prénom élève 137</t>
  </si>
  <si>
    <t>Prénom élève 138</t>
  </si>
  <si>
    <t>Prénom élève 139</t>
  </si>
  <si>
    <t>Prénom élève 140</t>
  </si>
  <si>
    <t>Prénom élève 141</t>
  </si>
  <si>
    <t>Prénom élève 142</t>
  </si>
  <si>
    <t>Prénom élève 143</t>
  </si>
  <si>
    <t>Prénom élève 144</t>
  </si>
  <si>
    <t>Prénom élève 145</t>
  </si>
  <si>
    <t>Prénom élève 146</t>
  </si>
  <si>
    <t>Prénom élève 147</t>
  </si>
  <si>
    <t>Prénom élève 148</t>
  </si>
  <si>
    <t>Prénom élève 149</t>
  </si>
  <si>
    <t>Prénom élève 150</t>
  </si>
  <si>
    <t>Prénom élève 151</t>
  </si>
  <si>
    <t>Prénom élève 152</t>
  </si>
  <si>
    <t>Prénom élève 153</t>
  </si>
  <si>
    <t>Prénom élève 154</t>
  </si>
  <si>
    <t>Prénom élève 155</t>
  </si>
  <si>
    <t>Prénom élève 156</t>
  </si>
  <si>
    <t>Prénom élève 157</t>
  </si>
  <si>
    <t>Prénom élève 158</t>
  </si>
  <si>
    <t>Prénom élève 159</t>
  </si>
  <si>
    <t>Prénom élève 160</t>
  </si>
  <si>
    <t>Prénom élève 161</t>
  </si>
  <si>
    <t>Prénom élève 162</t>
  </si>
  <si>
    <t>Prénom élève 163</t>
  </si>
  <si>
    <t>Prénom élève 164</t>
  </si>
  <si>
    <t>Prénom élève 165</t>
  </si>
  <si>
    <t>Prénom élève 166</t>
  </si>
  <si>
    <t>Prénom élève 167</t>
  </si>
  <si>
    <t>Prénom élève 168</t>
  </si>
  <si>
    <t>Prénom élève 169</t>
  </si>
  <si>
    <t>Prénom élève 170</t>
  </si>
  <si>
    <t>Prénom élève 171</t>
  </si>
  <si>
    <t>Prénom élève 172</t>
  </si>
  <si>
    <t>Prénom élève 173</t>
  </si>
  <si>
    <t>Prénom élève 174</t>
  </si>
  <si>
    <t>Prénom élève 175</t>
  </si>
  <si>
    <t>Prénom élève 176</t>
  </si>
  <si>
    <t>Prénom élève 177</t>
  </si>
  <si>
    <t>Prénom élève 178</t>
  </si>
  <si>
    <t>Prénom élève 179</t>
  </si>
  <si>
    <t>Prénom élève 180</t>
  </si>
  <si>
    <t>Prénom élève 181</t>
  </si>
  <si>
    <t>Prénom élève 182</t>
  </si>
  <si>
    <t>Prénom élève 183</t>
  </si>
  <si>
    <t>Prénom élève 184</t>
  </si>
  <si>
    <t>Prénom élève 185</t>
  </si>
  <si>
    <t>Prénom élève 186</t>
  </si>
  <si>
    <t>Prénom élève 187</t>
  </si>
  <si>
    <t>Prénom élève 188</t>
  </si>
  <si>
    <t>Prénom élève 189</t>
  </si>
  <si>
    <t>Prénom élève 190</t>
  </si>
  <si>
    <t>Prénom élève 191</t>
  </si>
  <si>
    <t>Prénom élève 192</t>
  </si>
  <si>
    <t>Prénom élève 193</t>
  </si>
  <si>
    <t>Prénom élève 194</t>
  </si>
  <si>
    <t>Prénom élève 195</t>
  </si>
  <si>
    <t>Prénom élève 196</t>
  </si>
  <si>
    <t>Prénom élève 197</t>
  </si>
  <si>
    <t>Prénom élève 198</t>
  </si>
  <si>
    <t>Prénom élève 199</t>
  </si>
  <si>
    <t>Prénom élève 200</t>
  </si>
  <si>
    <t>Prénom élève 201</t>
  </si>
  <si>
    <t>Prénom élève 202</t>
  </si>
  <si>
    <t>Prénom élève 203</t>
  </si>
  <si>
    <t>Prénom élève 204</t>
  </si>
  <si>
    <t>Prénom élève 205</t>
  </si>
  <si>
    <t>Prénom élève 206</t>
  </si>
  <si>
    <t>Prénom élève 207</t>
  </si>
  <si>
    <t>Prénom élève 208</t>
  </si>
  <si>
    <t>Prénom élève 209</t>
  </si>
  <si>
    <t>Prénom élève 210</t>
  </si>
  <si>
    <t>Prénom élève 211</t>
  </si>
  <si>
    <t>Prénom élève 212</t>
  </si>
  <si>
    <t>Prénom élève 213</t>
  </si>
  <si>
    <t>Prénom élève 214</t>
  </si>
  <si>
    <t>Prénom élève 215</t>
  </si>
  <si>
    <t>Prénom élève 216</t>
  </si>
  <si>
    <t>Prénom élève 217</t>
  </si>
  <si>
    <t>Prénom élève 218</t>
  </si>
  <si>
    <t>Prénom élève 219</t>
  </si>
  <si>
    <t>Prénom élève 220</t>
  </si>
  <si>
    <t>Prénom élève 221</t>
  </si>
  <si>
    <t>Prénom élève 222</t>
  </si>
  <si>
    <t>Prénom élève 223</t>
  </si>
  <si>
    <t>Prénom élève 224</t>
  </si>
  <si>
    <t>Prénom élève 225</t>
  </si>
  <si>
    <t>Prénom élève 226</t>
  </si>
  <si>
    <t>Prénom élève 227</t>
  </si>
  <si>
    <t>Prénom élève 228</t>
  </si>
  <si>
    <t>Prénom élève 229</t>
  </si>
  <si>
    <t>Prénom élève 230</t>
  </si>
  <si>
    <t>Prénom élève 231</t>
  </si>
  <si>
    <t>Prénom élève 232</t>
  </si>
  <si>
    <t>Prénom élève 233</t>
  </si>
  <si>
    <t>Prénom élève 234</t>
  </si>
  <si>
    <t>Prénom élève 235</t>
  </si>
  <si>
    <t>Prénom élève 236</t>
  </si>
  <si>
    <t>Prénom élève 237</t>
  </si>
  <si>
    <t>Prénom élève 238</t>
  </si>
  <si>
    <t>Prénom élève 239</t>
  </si>
  <si>
    <t>Prénom élève 240</t>
  </si>
  <si>
    <t>Prénom élève 241</t>
  </si>
  <si>
    <t>Prénom élève 242</t>
  </si>
  <si>
    <t>Prénom élève 243</t>
  </si>
  <si>
    <t>Prénom élève 244</t>
  </si>
  <si>
    <t>Prénom élève 245</t>
  </si>
  <si>
    <t>Prénom élève 246</t>
  </si>
  <si>
    <t>Prénom élève 247</t>
  </si>
  <si>
    <t>Prénom élève 248</t>
  </si>
  <si>
    <t>Prénom élève 249</t>
  </si>
  <si>
    <t>Prénom élève 250</t>
  </si>
  <si>
    <t>Prénom élève 251</t>
  </si>
  <si>
    <t>Prénom élève 252</t>
  </si>
  <si>
    <t>Prénom élève 253</t>
  </si>
  <si>
    <t>Prénom élève 254</t>
  </si>
  <si>
    <t>Prénom élève 255</t>
  </si>
  <si>
    <t>Prénom élève 256</t>
  </si>
  <si>
    <t>Prénom élève 257</t>
  </si>
  <si>
    <t>Prénom élève 258</t>
  </si>
  <si>
    <t>Prénom élève 259</t>
  </si>
  <si>
    <t>Prénom élève 260</t>
  </si>
  <si>
    <t>Prénom élève 261</t>
  </si>
  <si>
    <t>Prénom élève 262</t>
  </si>
  <si>
    <t>Prénom élève 263</t>
  </si>
  <si>
    <t>Prénom élève 264</t>
  </si>
  <si>
    <t>Prénom élève 265</t>
  </si>
  <si>
    <t>Prénom élève 266</t>
  </si>
  <si>
    <t>Prénom élève 267</t>
  </si>
  <si>
    <t>Prénom élève 268</t>
  </si>
  <si>
    <t>Prénom élève 269</t>
  </si>
  <si>
    <t>Prénom élève 270</t>
  </si>
  <si>
    <t>Prénom élève 271</t>
  </si>
  <si>
    <t>Prénom élève 272</t>
  </si>
  <si>
    <t>Prénom élève 273</t>
  </si>
  <si>
    <t>Prénom élève 274</t>
  </si>
  <si>
    <t>Prénom élève 275</t>
  </si>
  <si>
    <t>Prénom élève 276</t>
  </si>
  <si>
    <t>Prénom élève 277</t>
  </si>
  <si>
    <t>Prénom élève 278</t>
  </si>
  <si>
    <t>Prénom élève 279</t>
  </si>
  <si>
    <t>Prénom élève 280</t>
  </si>
  <si>
    <t>Prénom élève 281</t>
  </si>
  <si>
    <t>Prénom élève 282</t>
  </si>
  <si>
    <t>Prénom élève 283</t>
  </si>
  <si>
    <t>Prénom élève 284</t>
  </si>
  <si>
    <t>Prénom élève 285</t>
  </si>
  <si>
    <t>Prénom élève 286</t>
  </si>
  <si>
    <t>Prénom élève 287</t>
  </si>
  <si>
    <t>Prénom élève 288</t>
  </si>
  <si>
    <t>Prénom élève 289</t>
  </si>
  <si>
    <t>Prénom élève 290</t>
  </si>
  <si>
    <t>Prénom élève 291</t>
  </si>
  <si>
    <t>Prénom élève 292</t>
  </si>
  <si>
    <t>Prénom élève 293</t>
  </si>
  <si>
    <t>Prénom élève 294</t>
  </si>
  <si>
    <t>Prénom élève 295</t>
  </si>
  <si>
    <t>Prénom élève 296</t>
  </si>
  <si>
    <t>Prénom élève 297</t>
  </si>
  <si>
    <t>Prénom élève 298</t>
  </si>
  <si>
    <t>Prénom élève 299</t>
  </si>
  <si>
    <t>Prénom élève 300</t>
  </si>
  <si>
    <t>Prénom élève 301</t>
  </si>
  <si>
    <t>Prénom élève 302</t>
  </si>
  <si>
    <t>Prénom élève 303</t>
  </si>
  <si>
    <t>Prénom élève 304</t>
  </si>
  <si>
    <t>Prénom élève 305</t>
  </si>
  <si>
    <t>Prénom élève 306</t>
  </si>
  <si>
    <t>Prénom élève 307</t>
  </si>
  <si>
    <t>Prénom élève 308</t>
  </si>
  <si>
    <t>Nom élève 1Prénom élève 1</t>
  </si>
  <si>
    <t>Nom élève 1Prénom élève 2</t>
  </si>
  <si>
    <t>Nom élève 1Prénom élève 3</t>
  </si>
  <si>
    <t>Nom élève 1Prénom élève 4</t>
  </si>
  <si>
    <t>Nom élève 1Prénom élève 5</t>
  </si>
  <si>
    <t>Nom élève 1Prénom élève 6</t>
  </si>
  <si>
    <t>Nom élève 1Prénom élève 7</t>
  </si>
  <si>
    <t>Nom élève 1Prénom élève 8</t>
  </si>
  <si>
    <t>Nom élève 1Prénom élève 9</t>
  </si>
  <si>
    <t>Nom élève 1Prénom élève 10</t>
  </si>
  <si>
    <t>Nom élève 1Prénom élève 11</t>
  </si>
  <si>
    <t>Nom élève 1Prénom élève 12</t>
  </si>
  <si>
    <t>Nom élève 1Prénom élève 13</t>
  </si>
  <si>
    <t>Nom élève 1Prénom élève 14</t>
  </si>
  <si>
    <t>Nom élève 1Prénom élève 15</t>
  </si>
  <si>
    <t>Nom élève 1Prénom élève 16</t>
  </si>
  <si>
    <t>Nom élève 1Prénom élève 17</t>
  </si>
  <si>
    <t>Nom élève 1Prénom élève 18</t>
  </si>
  <si>
    <t>Nom élève 1Prénom élève 19</t>
  </si>
  <si>
    <t>Nom élève 1Prénom élève 20</t>
  </si>
  <si>
    <t>Nom élève 1Prénom élève 21</t>
  </si>
  <si>
    <t>Nom élève 1Prénom élève 22</t>
  </si>
  <si>
    <t>Nom élève 1Prénom élève 23</t>
  </si>
  <si>
    <t>Nom élève 1Prénom élève 24</t>
  </si>
  <si>
    <t>Nom élève 1Prénom élève 25</t>
  </si>
  <si>
    <t>Nom élève 1Prénom élève 26</t>
  </si>
  <si>
    <t>Nom élève 1Prénom élève 27</t>
  </si>
  <si>
    <t>Nom élève 1Prénom élève 28</t>
  </si>
  <si>
    <t>Nom élève 1Prénom élève 29</t>
  </si>
  <si>
    <t>Nom élève 1Prénom élève 30</t>
  </si>
  <si>
    <t>Nom élève 1Prénom élève 31</t>
  </si>
  <si>
    <t>Nom élève 1Prénom élève 32</t>
  </si>
  <si>
    <t>Nom élève 1Prénom élève 33</t>
  </si>
  <si>
    <t>Nom élève 1Prénom élève 34</t>
  </si>
  <si>
    <t>Nom élève 1Prénom élève 35</t>
  </si>
  <si>
    <t>Nom élève 1Prénom élève 36</t>
  </si>
  <si>
    <t>Nom élève 1Prénom élève 37</t>
  </si>
  <si>
    <t>Nom élève 1Prénom élève 38</t>
  </si>
  <si>
    <t>Nom élève 1Prénom élève 39</t>
  </si>
  <si>
    <t>Nom élève 1Prénom élève 40</t>
  </si>
  <si>
    <t>Nom élève 1Prénom élève 41</t>
  </si>
  <si>
    <t>Nom élève 1Prénom élève 42</t>
  </si>
  <si>
    <t>Nom élève 1Prénom élève 43</t>
  </si>
  <si>
    <t>Nom élève 1Prénom élève 44</t>
  </si>
  <si>
    <t>Nom élève 1Prénom élève 45</t>
  </si>
  <si>
    <t>Nom élève 1Prénom élève 46</t>
  </si>
  <si>
    <t>Nom élève 1Prénom élève 47</t>
  </si>
  <si>
    <t>Nom élève 1Prénom élève 48</t>
  </si>
  <si>
    <t>Nom élève 1Prénom élève 49</t>
  </si>
  <si>
    <t>Nom élève 1Prénom élève 50</t>
  </si>
  <si>
    <t>Nom élève 1Prénom élève 51</t>
  </si>
  <si>
    <t>Nom élève 1Prénom élève 52</t>
  </si>
  <si>
    <t>Nom élève 1Prénom élève 53</t>
  </si>
  <si>
    <t>Nom élève 1Prénom élève 54</t>
  </si>
  <si>
    <t>Nom élève 1Prénom élève 55</t>
  </si>
  <si>
    <t>Nom élève 1Prénom élève 56</t>
  </si>
  <si>
    <t>Nom élève 1Prénom élève 57</t>
  </si>
  <si>
    <t>Nom élève 1Prénom élève 58</t>
  </si>
  <si>
    <t>Nom élève 1Prénom élève 59</t>
  </si>
  <si>
    <t>Nom élève 1Prénom élève 60</t>
  </si>
  <si>
    <t>Nom élève 1Prénom élève 61</t>
  </si>
  <si>
    <t>Nom élève 1Prénom élève 62</t>
  </si>
  <si>
    <t>Nom élève 1Prénom élève 63</t>
  </si>
  <si>
    <t>Nom élève 1Prénom élève 64</t>
  </si>
  <si>
    <t>Nom élève 1Prénom élève 65</t>
  </si>
  <si>
    <t>Nom élève 1Prénom élève 66</t>
  </si>
  <si>
    <t>Nom élève 1Prénom élève 67</t>
  </si>
  <si>
    <t>Nom élève 1Prénom élève 68</t>
  </si>
  <si>
    <t>Nom élève 1Prénom élève 69</t>
  </si>
  <si>
    <t>Nom élève 1Prénom élève 70</t>
  </si>
  <si>
    <t>Nom élève 1Prénom élève 71</t>
  </si>
  <si>
    <t>Nom élève 1Prénom élève 72</t>
  </si>
  <si>
    <t>Nom élève 1Prénom élève 73</t>
  </si>
  <si>
    <t>Nom élève 1Prénom élève 74</t>
  </si>
  <si>
    <t>Nom élève 1Prénom élève 75</t>
  </si>
  <si>
    <t>Nom élève 1Prénom élève 76</t>
  </si>
  <si>
    <t>Nom élève 1Prénom élève 77</t>
  </si>
  <si>
    <t>Nom élève 1Prénom élève 78</t>
  </si>
  <si>
    <t>Nom élève 1Prénom élève 79</t>
  </si>
  <si>
    <t>Nom élève 1Prénom élève 80</t>
  </si>
  <si>
    <t>Nom élève 1Prénom élève 81</t>
  </si>
  <si>
    <t>Nom élève 1Prénom élève 82</t>
  </si>
  <si>
    <t>Nom élève 1Prénom élève 83</t>
  </si>
  <si>
    <t>Nom élève 1Prénom élève 84</t>
  </si>
  <si>
    <t>Nom élève 1Prénom élève 85</t>
  </si>
  <si>
    <t>Nom élève 1Prénom élève 86</t>
  </si>
  <si>
    <t>Nom élève 1Prénom élève 87</t>
  </si>
  <si>
    <t>Nom élève 1Prénom élève 88</t>
  </si>
  <si>
    <t>Nom élève 1Prénom élève 89</t>
  </si>
  <si>
    <t>Nom élève 1Prénom élève 90</t>
  </si>
  <si>
    <t>Nom élève 1Prénom élève 91</t>
  </si>
  <si>
    <t>Nom élève 1Prénom élève 92</t>
  </si>
  <si>
    <t>Nom élève 1Prénom élève 93</t>
  </si>
  <si>
    <t>Nom élève 1Prénom élève 94</t>
  </si>
  <si>
    <t>Nom élève 1Prénom élève 95</t>
  </si>
  <si>
    <t>Nom élève 1Prénom élève 96</t>
  </si>
  <si>
    <t>Nom élève 1Prénom élève 97</t>
  </si>
  <si>
    <t>Nom élève 1Prénom élève 98</t>
  </si>
  <si>
    <t>Nom élève 1Prénom élève 99</t>
  </si>
  <si>
    <t>Nom élève 1Prénom élève 100</t>
  </si>
  <si>
    <t>Nom élève 1Prénom élève 101</t>
  </si>
  <si>
    <t>Nom élève 1Prénom élève 102</t>
  </si>
  <si>
    <t>Nom élève 1Prénom élève 103</t>
  </si>
  <si>
    <t>Nom élève 1Prénom élève 104</t>
  </si>
  <si>
    <t>Nom élève 1Prénom élève 105</t>
  </si>
  <si>
    <t>Nom élève 1Prénom élève 106</t>
  </si>
  <si>
    <t>Nom élève 1Prénom élève 107</t>
  </si>
  <si>
    <t>Nom élève 1Prénom élève 108</t>
  </si>
  <si>
    <t>Nom élève 1Prénom élève 109</t>
  </si>
  <si>
    <t>Nom élève 1Prénom élève 110</t>
  </si>
  <si>
    <t>Nom élève 1Prénom élève 111</t>
  </si>
  <si>
    <t>Nom élève 1Prénom élève 112</t>
  </si>
  <si>
    <t>Nom élève 1Prénom élève 113</t>
  </si>
  <si>
    <t>Nom élève 1Prénom élève 114</t>
  </si>
  <si>
    <t>Nom élève 1Prénom élève 115</t>
  </si>
  <si>
    <t>Nom élève 1Prénom élève 116</t>
  </si>
  <si>
    <t>Nom élève 1Prénom élève 117</t>
  </si>
  <si>
    <t>Nom élève 1Prénom élève 118</t>
  </si>
  <si>
    <t>Nom élève 1Prénom élève 119</t>
  </si>
  <si>
    <t>Nom élève 1Prénom élève 120</t>
  </si>
  <si>
    <t>Nom élève 1Prénom élève 121</t>
  </si>
  <si>
    <t>Nom élève 1Prénom élève 122</t>
  </si>
  <si>
    <t>Nom élève 1Prénom élève 123</t>
  </si>
  <si>
    <t>Nom élève 1Prénom élève 124</t>
  </si>
  <si>
    <t>Nom élève 1Prénom élève 125</t>
  </si>
  <si>
    <t>Nom élève 1Prénom élève 126</t>
  </si>
  <si>
    <t>Nom élève 1Prénom élève 127</t>
  </si>
  <si>
    <t>Nom élève 1Prénom élève 128</t>
  </si>
  <si>
    <t>Nom élève 1Prénom élève 129</t>
  </si>
  <si>
    <t>Nom élève 1Prénom élève 130</t>
  </si>
  <si>
    <t>Nom élève 1Prénom élève 131</t>
  </si>
  <si>
    <t>Nom élève 1Prénom élève 132</t>
  </si>
  <si>
    <t>Nom élève 1Prénom élève 133</t>
  </si>
  <si>
    <t>Nom élève 1Prénom élève 134</t>
  </si>
  <si>
    <t>Nom élève 1Prénom élève 135</t>
  </si>
  <si>
    <t>Nom élève 1Prénom élève 136</t>
  </si>
  <si>
    <t>Nom élève 1Prénom élève 137</t>
  </si>
  <si>
    <t>Nom élève 1Prénom élève 138</t>
  </si>
  <si>
    <t>Nom élève 1Prénom élève 139</t>
  </si>
  <si>
    <t>Nom élève 1Prénom élève 140</t>
  </si>
  <si>
    <t>Nom élève 1Prénom élève 141</t>
  </si>
  <si>
    <t>Nom élève 1Prénom élève 142</t>
  </si>
  <si>
    <t>Nom élève 1Prénom élève 143</t>
  </si>
  <si>
    <t>Nom élève 1Prénom élève 144</t>
  </si>
  <si>
    <t>Nom élève 1Prénom élève 145</t>
  </si>
  <si>
    <t>Nom élève 1Prénom élève 146</t>
  </si>
  <si>
    <t>Nom élève 1Prénom élève 147</t>
  </si>
  <si>
    <t>Nom élève 1Prénom élève 148</t>
  </si>
  <si>
    <t>Nom élève 1Prénom élève 149</t>
  </si>
  <si>
    <t>Nom élève 1Prénom élève 150</t>
  </si>
  <si>
    <t>Nom élève 1Prénom élève 151</t>
  </si>
  <si>
    <t>Nom élève 1Prénom élève 152</t>
  </si>
  <si>
    <t>Nom élève 1Prénom élève 153</t>
  </si>
  <si>
    <t>Nom élève 1Prénom élève 154</t>
  </si>
  <si>
    <t>Nom élève 1Prénom élève 155</t>
  </si>
  <si>
    <t>Nom élève 1Prénom élève 156</t>
  </si>
  <si>
    <t>Nom élève 1Prénom élève 157</t>
  </si>
  <si>
    <t>Nom élève 1Prénom élève 158</t>
  </si>
  <si>
    <t>Nom élève 1Prénom élève 159</t>
  </si>
  <si>
    <t>Nom élève 1Prénom élève 160</t>
  </si>
  <si>
    <t>Nom élève 1Prénom élève 161</t>
  </si>
  <si>
    <t>Nom élève 1Prénom élève 162</t>
  </si>
  <si>
    <t>Nom élève 1Prénom élève 163</t>
  </si>
  <si>
    <t>Nom élève 1Prénom élève 164</t>
  </si>
  <si>
    <t>Nom élève 1Prénom élève 165</t>
  </si>
  <si>
    <t>Nom élève 1Prénom élève 166</t>
  </si>
  <si>
    <t>Nom élève 1Prénom élève 167</t>
  </si>
  <si>
    <t>Nom élève 1Prénom élève 168</t>
  </si>
  <si>
    <t>Nom élève 1Prénom élève 169</t>
  </si>
  <si>
    <t>Nom élève 1Prénom élève 170</t>
  </si>
  <si>
    <t>Nom élève 1Prénom élève 171</t>
  </si>
  <si>
    <t>Nom élève 1Prénom élève 172</t>
  </si>
  <si>
    <t>Nom élève 1Prénom élève 173</t>
  </si>
  <si>
    <t>Nom élève 1Prénom élève 174</t>
  </si>
  <si>
    <t>Nom élève 1Prénom élève 175</t>
  </si>
  <si>
    <t>Nom élève 1Prénom élève 176</t>
  </si>
  <si>
    <t>Nom élève 1Prénom élève 177</t>
  </si>
  <si>
    <t>Nom élève 1Prénom élève 178</t>
  </si>
  <si>
    <t>Nom élève 1Prénom élève 179</t>
  </si>
  <si>
    <t>Nom élève 1Prénom élève 180</t>
  </si>
  <si>
    <t>Nom élève 1Prénom élève 181</t>
  </si>
  <si>
    <t>Nom élève 1Prénom élève 182</t>
  </si>
  <si>
    <t>Nom élève 1Prénom élève 183</t>
  </si>
  <si>
    <t>Nom élève 1Prénom élève 184</t>
  </si>
  <si>
    <t>Nom élève 1Prénom élève 185</t>
  </si>
  <si>
    <t>Nom élève 1Prénom élève 186</t>
  </si>
  <si>
    <t>Nom élève 1Prénom élève 187</t>
  </si>
  <si>
    <t>Nom élève 1Prénom élève 188</t>
  </si>
  <si>
    <t>Nom élève 1Prénom élève 189</t>
  </si>
  <si>
    <t>Nom élève 1Prénom élève 190</t>
  </si>
  <si>
    <t>Nom élève 1Prénom élève 191</t>
  </si>
  <si>
    <t>Nom élève 1Prénom élève 192</t>
  </si>
  <si>
    <t>Nom élève 1Prénom élève 193</t>
  </si>
  <si>
    <t>Nom élève 1Prénom élève 194</t>
  </si>
  <si>
    <t>Nom élève 1Prénom élève 195</t>
  </si>
  <si>
    <t>Nom élève 1Prénom élève 196</t>
  </si>
  <si>
    <t>Nom élève 1Prénom élève 197</t>
  </si>
  <si>
    <t>Nom élève 1Prénom élève 198</t>
  </si>
  <si>
    <t>Nom élève 1Prénom élève 199</t>
  </si>
  <si>
    <t>Nom élève 1Prénom élève 200</t>
  </si>
  <si>
    <t>Nom élève 1Prénom élève 201</t>
  </si>
  <si>
    <t>Nom élève 1Prénom élève 202</t>
  </si>
  <si>
    <t>Nom élève 1Prénom élève 203</t>
  </si>
  <si>
    <t>Nom élève 1Prénom élève 204</t>
  </si>
  <si>
    <t>Nom élève 1Prénom élève 205</t>
  </si>
  <si>
    <t>Nom élève 1Prénom élève 206</t>
  </si>
  <si>
    <t>Nom élève 1Prénom élève 207</t>
  </si>
  <si>
    <t>Nom élève 1Prénom élève 208</t>
  </si>
  <si>
    <t>Nom élève 1Prénom élève 209</t>
  </si>
  <si>
    <t>Nom élève 1Prénom élève 210</t>
  </si>
  <si>
    <t>Nom élève 1Prénom élève 211</t>
  </si>
  <si>
    <t>Nom élève 1Prénom élève 212</t>
  </si>
  <si>
    <t>Nom élève 1Prénom élève 213</t>
  </si>
  <si>
    <t>Nom élève 1Prénom élève 214</t>
  </si>
  <si>
    <t>Nom élève 1Prénom élève 215</t>
  </si>
  <si>
    <t>Nom élève 1Prénom élève 216</t>
  </si>
  <si>
    <t>Nom élève 1Prénom élève 217</t>
  </si>
  <si>
    <t>Nom élève 1Prénom élève 218</t>
  </si>
  <si>
    <t>Nom élève 1Prénom élève 219</t>
  </si>
  <si>
    <t>Nom élève 1Prénom élève 220</t>
  </si>
  <si>
    <t>Nom élève 1Prénom élève 221</t>
  </si>
  <si>
    <t>Nom élève 1Prénom élève 222</t>
  </si>
  <si>
    <t>Nom élève 1Prénom élève 223</t>
  </si>
  <si>
    <t>Nom élève 1Prénom élève 224</t>
  </si>
  <si>
    <t>Nom élève 1Prénom élève 225</t>
  </si>
  <si>
    <t>Nom élève 1Prénom élève 226</t>
  </si>
  <si>
    <t>Nom élève 1Prénom élève 227</t>
  </si>
  <si>
    <t>Nom élève 1Prénom élève 228</t>
  </si>
  <si>
    <t>Nom élève 1Prénom élève 229</t>
  </si>
  <si>
    <t>Nom élève 1Prénom élève 230</t>
  </si>
  <si>
    <t>Nom élève 1Prénom élève 231</t>
  </si>
  <si>
    <t>Nom élève 1Prénom élève 232</t>
  </si>
  <si>
    <t>Nom élève 1Prénom élève 233</t>
  </si>
  <si>
    <t>Nom élève 1Prénom élève 234</t>
  </si>
  <si>
    <t>Nom élève 1Prénom élève 235</t>
  </si>
  <si>
    <t>Nom élève 1Prénom élève 236</t>
  </si>
  <si>
    <t>Nom élève 1Prénom élève 237</t>
  </si>
  <si>
    <t>Nom élève 1Prénom élève 238</t>
  </si>
  <si>
    <t>Nom élève 1Prénom élève 239</t>
  </si>
  <si>
    <t>Nom élève 1Prénom élève 240</t>
  </si>
  <si>
    <t>Nom élève 1Prénom élève 241</t>
  </si>
  <si>
    <t>Nom élève 1Prénom élève 242</t>
  </si>
  <si>
    <t>Nom élève 1Prénom élève 243</t>
  </si>
  <si>
    <t>Nom élève 1Prénom élève 244</t>
  </si>
  <si>
    <t>Nom élève 1Prénom élève 245</t>
  </si>
  <si>
    <t>Nom élève 1Prénom élève 246</t>
  </si>
  <si>
    <t>Nom élève 1Prénom élève 247</t>
  </si>
  <si>
    <t>Nom élève 1Prénom élève 248</t>
  </si>
  <si>
    <t>Nom élève 1Prénom élève 249</t>
  </si>
  <si>
    <t>Nom élève 1Prénom élève 250</t>
  </si>
  <si>
    <t>Nom élève 1Prénom élève 251</t>
  </si>
  <si>
    <t>Nom élève 1Prénom élève 252</t>
  </si>
  <si>
    <t>Nom élève 1Prénom élève 253</t>
  </si>
  <si>
    <t>Nom élève 1Prénom élève 254</t>
  </si>
  <si>
    <t>Nom élève 1Prénom élève 255</t>
  </si>
  <si>
    <t>Nom élève 1Prénom élève 256</t>
  </si>
  <si>
    <t>Nom élève 1Prénom élève 257</t>
  </si>
  <si>
    <t>Nom élève 1Prénom élève 258</t>
  </si>
  <si>
    <t>Nom élève 1Prénom élève 259</t>
  </si>
  <si>
    <t>Nom élève 1Prénom élève 260</t>
  </si>
  <si>
    <t>Nom élève 1Prénom élève 261</t>
  </si>
  <si>
    <t>Nom élève 1Prénom élève 262</t>
  </si>
  <si>
    <t>Nom élève 1Prénom élève 263</t>
  </si>
  <si>
    <t>Nom élève 1Prénom élève 264</t>
  </si>
  <si>
    <t>Nom élève 1Prénom élève 265</t>
  </si>
  <si>
    <t>Nom élève 1Prénom élève 266</t>
  </si>
  <si>
    <t>Nom élève 1Prénom élève 267</t>
  </si>
  <si>
    <t>Nom élève 1Prénom élève 268</t>
  </si>
  <si>
    <t>Nom élève 1Prénom élève 269</t>
  </si>
  <si>
    <t>Nom élève 1Prénom élève 270</t>
  </si>
  <si>
    <t>Nom élève 1Prénom élève 271</t>
  </si>
  <si>
    <t>Nom élève 1Prénom élève 272</t>
  </si>
  <si>
    <t>Nom élève 1Prénom élève 273</t>
  </si>
  <si>
    <t>Nom élève 1Prénom élève 274</t>
  </si>
  <si>
    <t>Nom élève 1Prénom élève 275</t>
  </si>
  <si>
    <t>Nom élève 1Prénom élève 276</t>
  </si>
  <si>
    <t>Nom élève 1Prénom élève 277</t>
  </si>
  <si>
    <t>Nom élève 1Prénom élève 278</t>
  </si>
  <si>
    <t>Nom élève 1Prénom élève 279</t>
  </si>
  <si>
    <t>Nom élève 1Prénom élève 280</t>
  </si>
  <si>
    <t>Nom élève 1Prénom élève 281</t>
  </si>
  <si>
    <t>Nom élève 1Prénom élève 282</t>
  </si>
  <si>
    <t>Nom élève 1Prénom élève 283</t>
  </si>
  <si>
    <t>Nom élève 1Prénom élève 284</t>
  </si>
  <si>
    <t>Nom élève 1Prénom élève 285</t>
  </si>
  <si>
    <t>Nom élève 1Prénom élève 286</t>
  </si>
  <si>
    <t>Nom élève 1Prénom élève 287</t>
  </si>
  <si>
    <t>Nom élève 1Prénom élève 288</t>
  </si>
  <si>
    <t>Nom élève 1Prénom élève 289</t>
  </si>
  <si>
    <t>Nom élève 1Prénom élève 290</t>
  </si>
  <si>
    <t>Nom élève 1Prénom élève 291</t>
  </si>
  <si>
    <t>Nom élève 1Prénom élève 292</t>
  </si>
  <si>
    <t>Nom élève 1Prénom élève 293</t>
  </si>
  <si>
    <t>Nom élève 1Prénom élève 294</t>
  </si>
  <si>
    <t>Nom élève 1Prénom élève 295</t>
  </si>
  <si>
    <t>Nom élève 1Prénom élève 296</t>
  </si>
  <si>
    <t>Nom élève 1Prénom élève 297</t>
  </si>
  <si>
    <t>Nom élève 1Prénom élève 298</t>
  </si>
  <si>
    <t>Nom élève 1Prénom élève 299</t>
  </si>
  <si>
    <t>Nom élève 1Prénom élève 300</t>
  </si>
  <si>
    <t>Nom élève 1Prénom élève 301</t>
  </si>
  <si>
    <t>Nom élève 1Prénom élève 302</t>
  </si>
  <si>
    <t>Nom élève 1Prénom élève 303</t>
  </si>
  <si>
    <t>Nom élève 1Prénom élève 304</t>
  </si>
  <si>
    <t>Nom élève 1Prénom élève 305</t>
  </si>
  <si>
    <t>Nom élève 1Prénom élève 306</t>
  </si>
  <si>
    <t>Nom élève 1Prénom élève 307</t>
  </si>
  <si>
    <t>Nom élève 1Prénom élève 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</si>
</sst>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-m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L334"/>
  <sheetViews>
    <sheetView workbookViewId="0">
      <selection activeCell="B3" sqref="B3:B310"/>
    </sheetView>
  </sheetViews>
  <sheetFormatPr baseColWidth="10" defaultRowHeight="15" x14ac:dyDescent="0.25"/>
  <cols>
    <col min="1" max="1" width="16" customWidth="1"/>
    <col min="2" max="2" width="14.42578125" customWidth="1"/>
    <col min="3" max="3" width="12.7109375" customWidth="1"/>
  </cols>
  <sheetData>
    <row r="2" spans="1:12" x14ac:dyDescent="0.25">
      <c r="D2" t="s">
        <v>7</v>
      </c>
      <c r="E2" t="s">
        <v>8</v>
      </c>
      <c r="F2" t="s">
        <v>9</v>
      </c>
      <c r="G2" t="s">
        <v>10</v>
      </c>
      <c r="H2" t="s">
        <v>6</v>
      </c>
      <c r="I2" t="s">
        <v>0</v>
      </c>
      <c r="J2" t="s">
        <v>11</v>
      </c>
      <c r="K2" t="s">
        <v>12</v>
      </c>
      <c r="L2" t="s">
        <v>13</v>
      </c>
    </row>
    <row r="3" spans="1:12" x14ac:dyDescent="0.25">
      <c r="A3" t="s">
        <v>40</v>
      </c>
      <c r="B3" t="s">
        <v>348</v>
      </c>
      <c r="C3" s="1">
        <v>43133</v>
      </c>
      <c r="D3">
        <v>1</v>
      </c>
      <c r="E3">
        <v>2</v>
      </c>
      <c r="F3">
        <v>3</v>
      </c>
      <c r="G3">
        <v>4</v>
      </c>
    </row>
    <row r="4" spans="1:12" x14ac:dyDescent="0.25">
      <c r="A4" t="s">
        <v>41</v>
      </c>
      <c r="B4" t="s">
        <v>349</v>
      </c>
      <c r="C4" s="1">
        <v>43133</v>
      </c>
      <c r="G4">
        <v>1</v>
      </c>
      <c r="H4">
        <v>2</v>
      </c>
      <c r="I4">
        <v>3</v>
      </c>
      <c r="J4">
        <v>4</v>
      </c>
    </row>
    <row r="5" spans="1:12" x14ac:dyDescent="0.25">
      <c r="A5" t="s">
        <v>42</v>
      </c>
      <c r="B5" t="s">
        <v>350</v>
      </c>
      <c r="C5" s="1">
        <v>43102</v>
      </c>
      <c r="F5">
        <v>1</v>
      </c>
      <c r="G5">
        <v>2</v>
      </c>
      <c r="K5">
        <v>3</v>
      </c>
      <c r="L5">
        <v>4</v>
      </c>
    </row>
    <row r="6" spans="1:12" x14ac:dyDescent="0.25">
      <c r="A6" t="s">
        <v>43</v>
      </c>
      <c r="B6" t="s">
        <v>351</v>
      </c>
      <c r="C6" s="1">
        <v>43161</v>
      </c>
      <c r="I6">
        <v>4</v>
      </c>
      <c r="J6">
        <v>3</v>
      </c>
      <c r="K6">
        <v>1</v>
      </c>
      <c r="L6">
        <v>2</v>
      </c>
    </row>
    <row r="7" spans="1:12" x14ac:dyDescent="0.25">
      <c r="A7" t="s">
        <v>44</v>
      </c>
      <c r="B7" t="s">
        <v>352</v>
      </c>
      <c r="C7" s="1">
        <v>43345</v>
      </c>
      <c r="I7">
        <v>4</v>
      </c>
      <c r="J7">
        <v>3</v>
      </c>
      <c r="K7">
        <v>2</v>
      </c>
      <c r="L7">
        <v>1</v>
      </c>
    </row>
    <row r="8" spans="1:12" x14ac:dyDescent="0.25">
      <c r="A8" t="s">
        <v>45</v>
      </c>
      <c r="B8" t="s">
        <v>353</v>
      </c>
      <c r="C8" s="1">
        <v>43133</v>
      </c>
      <c r="G8">
        <v>4</v>
      </c>
      <c r="H8">
        <v>3</v>
      </c>
      <c r="I8">
        <v>2</v>
      </c>
      <c r="J8">
        <v>1</v>
      </c>
    </row>
    <row r="9" spans="1:12" x14ac:dyDescent="0.25">
      <c r="A9" t="s">
        <v>46</v>
      </c>
      <c r="B9" t="s">
        <v>354</v>
      </c>
      <c r="C9" s="1">
        <v>43283</v>
      </c>
      <c r="F9">
        <v>1</v>
      </c>
      <c r="G9">
        <v>2</v>
      </c>
      <c r="H9">
        <v>3</v>
      </c>
      <c r="I9">
        <v>4</v>
      </c>
    </row>
    <row r="10" spans="1:12" x14ac:dyDescent="0.25">
      <c r="A10" t="s">
        <v>47</v>
      </c>
      <c r="B10" t="s">
        <v>355</v>
      </c>
      <c r="C10" s="1">
        <v>43102</v>
      </c>
      <c r="D10">
        <v>2</v>
      </c>
      <c r="E10">
        <v>1</v>
      </c>
      <c r="F10">
        <v>3</v>
      </c>
      <c r="G10">
        <v>4</v>
      </c>
    </row>
    <row r="11" spans="1:12" x14ac:dyDescent="0.25">
      <c r="A11" t="s">
        <v>48</v>
      </c>
      <c r="B11" t="s">
        <v>356</v>
      </c>
      <c r="C11" s="1">
        <v>43283</v>
      </c>
      <c r="E11">
        <v>4</v>
      </c>
      <c r="F11">
        <v>3</v>
      </c>
      <c r="G11">
        <v>2</v>
      </c>
      <c r="H11">
        <v>1</v>
      </c>
    </row>
    <row r="12" spans="1:12" x14ac:dyDescent="0.25">
      <c r="A12" t="s">
        <v>49</v>
      </c>
      <c r="B12" t="s">
        <v>357</v>
      </c>
      <c r="C12" s="1">
        <v>43133</v>
      </c>
      <c r="F12">
        <v>4</v>
      </c>
      <c r="G12">
        <v>3</v>
      </c>
      <c r="H12">
        <v>2</v>
      </c>
      <c r="I12">
        <v>1</v>
      </c>
    </row>
    <row r="13" spans="1:12" x14ac:dyDescent="0.25">
      <c r="A13" t="s">
        <v>50</v>
      </c>
      <c r="B13" t="s">
        <v>358</v>
      </c>
      <c r="C13" s="1">
        <v>43161</v>
      </c>
      <c r="G13">
        <v>4</v>
      </c>
      <c r="H13">
        <v>3</v>
      </c>
      <c r="I13">
        <v>2</v>
      </c>
      <c r="J13">
        <v>1</v>
      </c>
    </row>
    <row r="14" spans="1:12" x14ac:dyDescent="0.25">
      <c r="A14" t="s">
        <v>51</v>
      </c>
      <c r="B14" t="s">
        <v>359</v>
      </c>
      <c r="C14" s="1">
        <v>43133</v>
      </c>
      <c r="H14">
        <v>4</v>
      </c>
      <c r="I14">
        <v>3</v>
      </c>
      <c r="J14">
        <v>2</v>
      </c>
      <c r="K14">
        <v>1</v>
      </c>
    </row>
    <row r="15" spans="1:12" x14ac:dyDescent="0.25">
      <c r="A15" t="s">
        <v>52</v>
      </c>
      <c r="B15" t="s">
        <v>360</v>
      </c>
      <c r="C15" s="1">
        <v>43314</v>
      </c>
      <c r="I15">
        <v>4</v>
      </c>
      <c r="J15">
        <v>3</v>
      </c>
      <c r="K15">
        <v>2</v>
      </c>
      <c r="L15">
        <v>1</v>
      </c>
    </row>
    <row r="16" spans="1:12" x14ac:dyDescent="0.25">
      <c r="A16" t="s">
        <v>53</v>
      </c>
      <c r="B16" t="s">
        <v>361</v>
      </c>
      <c r="C16" s="1">
        <v>43283</v>
      </c>
    </row>
    <row r="17" spans="1:12" x14ac:dyDescent="0.25">
      <c r="A17" t="s">
        <v>54</v>
      </c>
      <c r="B17" t="s">
        <v>362</v>
      </c>
      <c r="C17" s="1">
        <v>43283</v>
      </c>
      <c r="D17">
        <v>4</v>
      </c>
      <c r="E17">
        <v>3</v>
      </c>
      <c r="F17">
        <v>2</v>
      </c>
      <c r="G17">
        <v>1</v>
      </c>
    </row>
    <row r="18" spans="1:12" x14ac:dyDescent="0.25">
      <c r="A18" t="s">
        <v>55</v>
      </c>
      <c r="B18" t="s">
        <v>363</v>
      </c>
      <c r="C18" s="1">
        <v>43102</v>
      </c>
      <c r="H18">
        <v>1</v>
      </c>
      <c r="I18">
        <v>2</v>
      </c>
      <c r="J18">
        <v>3</v>
      </c>
      <c r="K18">
        <v>4</v>
      </c>
    </row>
    <row r="19" spans="1:12" x14ac:dyDescent="0.25">
      <c r="A19" t="s">
        <v>56</v>
      </c>
      <c r="B19" t="s">
        <v>364</v>
      </c>
      <c r="C19" s="1">
        <v>43161</v>
      </c>
      <c r="I19">
        <v>1</v>
      </c>
      <c r="J19">
        <v>2</v>
      </c>
      <c r="K19">
        <v>3</v>
      </c>
      <c r="L19">
        <v>4</v>
      </c>
    </row>
    <row r="20" spans="1:12" x14ac:dyDescent="0.25">
      <c r="A20" t="s">
        <v>57</v>
      </c>
      <c r="B20" t="s">
        <v>365</v>
      </c>
      <c r="C20" s="1">
        <v>43314</v>
      </c>
      <c r="H20">
        <v>4</v>
      </c>
      <c r="I20">
        <v>3</v>
      </c>
      <c r="J20">
        <v>2</v>
      </c>
      <c r="K20">
        <v>1</v>
      </c>
    </row>
    <row r="21" spans="1:12" x14ac:dyDescent="0.25">
      <c r="A21" t="s">
        <v>58</v>
      </c>
      <c r="B21" t="s">
        <v>366</v>
      </c>
      <c r="C21" s="1">
        <v>43102</v>
      </c>
      <c r="D21">
        <v>1</v>
      </c>
      <c r="E21">
        <v>2</v>
      </c>
      <c r="F21">
        <v>3</v>
      </c>
      <c r="G21">
        <v>4</v>
      </c>
    </row>
    <row r="22" spans="1:12" x14ac:dyDescent="0.25">
      <c r="A22" t="s">
        <v>59</v>
      </c>
      <c r="B22" t="s">
        <v>367</v>
      </c>
      <c r="C22" s="1">
        <v>43192</v>
      </c>
      <c r="G22">
        <v>1</v>
      </c>
      <c r="H22">
        <v>2</v>
      </c>
      <c r="I22">
        <v>3</v>
      </c>
      <c r="J22">
        <v>4</v>
      </c>
    </row>
    <row r="23" spans="1:12" x14ac:dyDescent="0.25">
      <c r="A23" t="s">
        <v>60</v>
      </c>
      <c r="B23" t="s">
        <v>368</v>
      </c>
      <c r="C23" s="1">
        <v>43283</v>
      </c>
      <c r="F23">
        <v>1</v>
      </c>
      <c r="G23">
        <v>2</v>
      </c>
      <c r="K23">
        <v>3</v>
      </c>
      <c r="L23">
        <v>4</v>
      </c>
    </row>
    <row r="24" spans="1:12" x14ac:dyDescent="0.25">
      <c r="A24" t="s">
        <v>61</v>
      </c>
      <c r="B24" t="s">
        <v>369</v>
      </c>
      <c r="C24" s="1">
        <v>43314</v>
      </c>
      <c r="I24">
        <v>4</v>
      </c>
      <c r="J24">
        <v>3</v>
      </c>
      <c r="K24">
        <v>1</v>
      </c>
      <c r="L24">
        <v>2</v>
      </c>
    </row>
    <row r="25" spans="1:12" x14ac:dyDescent="0.25">
      <c r="A25" t="s">
        <v>62</v>
      </c>
      <c r="B25" t="s">
        <v>370</v>
      </c>
      <c r="C25" s="1">
        <v>43161</v>
      </c>
      <c r="I25">
        <v>4</v>
      </c>
      <c r="J25">
        <v>3</v>
      </c>
      <c r="K25">
        <v>2</v>
      </c>
      <c r="L25">
        <v>1</v>
      </c>
    </row>
    <row r="26" spans="1:12" x14ac:dyDescent="0.25">
      <c r="A26" t="s">
        <v>63</v>
      </c>
      <c r="B26" t="s">
        <v>371</v>
      </c>
      <c r="C26" s="1">
        <v>43253</v>
      </c>
      <c r="G26">
        <v>4</v>
      </c>
      <c r="H26">
        <v>3</v>
      </c>
      <c r="I26">
        <v>2</v>
      </c>
      <c r="J26">
        <v>1</v>
      </c>
    </row>
    <row r="27" spans="1:12" x14ac:dyDescent="0.25">
      <c r="A27" t="s">
        <v>64</v>
      </c>
      <c r="B27" t="s">
        <v>372</v>
      </c>
      <c r="C27" s="1">
        <v>43222</v>
      </c>
      <c r="F27">
        <v>1</v>
      </c>
      <c r="G27">
        <v>2</v>
      </c>
      <c r="H27">
        <v>3</v>
      </c>
      <c r="I27">
        <v>4</v>
      </c>
    </row>
    <row r="28" spans="1:12" x14ac:dyDescent="0.25">
      <c r="A28" t="s">
        <v>65</v>
      </c>
      <c r="B28" t="s">
        <v>373</v>
      </c>
      <c r="C28" s="1">
        <v>43102</v>
      </c>
    </row>
    <row r="29" spans="1:12" x14ac:dyDescent="0.25">
      <c r="A29" t="s">
        <v>66</v>
      </c>
      <c r="B29" t="s">
        <v>374</v>
      </c>
      <c r="C29" s="1">
        <v>43283</v>
      </c>
      <c r="E29">
        <v>4</v>
      </c>
      <c r="F29">
        <v>3</v>
      </c>
      <c r="G29">
        <v>2</v>
      </c>
      <c r="H29">
        <v>1</v>
      </c>
    </row>
    <row r="30" spans="1:12" x14ac:dyDescent="0.25">
      <c r="A30" t="s">
        <v>67</v>
      </c>
      <c r="B30" t="s">
        <v>375</v>
      </c>
      <c r="C30" s="1">
        <v>43192</v>
      </c>
      <c r="F30">
        <v>4</v>
      </c>
      <c r="G30">
        <v>3</v>
      </c>
      <c r="H30">
        <v>2</v>
      </c>
      <c r="I30">
        <v>1</v>
      </c>
    </row>
    <row r="31" spans="1:12" x14ac:dyDescent="0.25">
      <c r="A31" t="s">
        <v>68</v>
      </c>
      <c r="B31" t="s">
        <v>376</v>
      </c>
      <c r="C31" s="1">
        <v>43345</v>
      </c>
      <c r="G31">
        <v>4</v>
      </c>
      <c r="H31">
        <v>3</v>
      </c>
      <c r="I31">
        <v>2</v>
      </c>
      <c r="J31">
        <v>1</v>
      </c>
    </row>
    <row r="32" spans="1:12" x14ac:dyDescent="0.25">
      <c r="A32" t="s">
        <v>69</v>
      </c>
      <c r="B32" t="s">
        <v>377</v>
      </c>
      <c r="C32" s="1">
        <v>43283</v>
      </c>
      <c r="H32">
        <v>4</v>
      </c>
      <c r="I32">
        <v>3</v>
      </c>
      <c r="J32">
        <v>2</v>
      </c>
      <c r="K32">
        <v>1</v>
      </c>
    </row>
    <row r="33" spans="1:12" x14ac:dyDescent="0.25">
      <c r="A33" t="s">
        <v>70</v>
      </c>
      <c r="B33" t="s">
        <v>378</v>
      </c>
      <c r="C33" s="1">
        <v>43161</v>
      </c>
      <c r="I33">
        <v>4</v>
      </c>
      <c r="J33">
        <v>3</v>
      </c>
      <c r="K33">
        <v>2</v>
      </c>
      <c r="L33">
        <v>1</v>
      </c>
    </row>
    <row r="34" spans="1:12" x14ac:dyDescent="0.25">
      <c r="A34" t="s">
        <v>71</v>
      </c>
      <c r="B34" t="s">
        <v>379</v>
      </c>
      <c r="C34" s="1">
        <v>43133</v>
      </c>
    </row>
    <row r="35" spans="1:12" x14ac:dyDescent="0.25">
      <c r="A35" t="s">
        <v>72</v>
      </c>
      <c r="B35" t="s">
        <v>380</v>
      </c>
      <c r="C35" s="1">
        <v>43133</v>
      </c>
      <c r="D35">
        <v>4</v>
      </c>
      <c r="E35">
        <v>3</v>
      </c>
      <c r="F35">
        <v>2</v>
      </c>
      <c r="G35">
        <v>1</v>
      </c>
    </row>
    <row r="36" spans="1:12" x14ac:dyDescent="0.25">
      <c r="A36" t="s">
        <v>73</v>
      </c>
      <c r="B36" t="s">
        <v>381</v>
      </c>
      <c r="C36" s="1">
        <v>43283</v>
      </c>
      <c r="H36">
        <v>1</v>
      </c>
      <c r="I36">
        <v>2</v>
      </c>
      <c r="J36">
        <v>3</v>
      </c>
      <c r="K36">
        <v>4</v>
      </c>
    </row>
    <row r="37" spans="1:12" x14ac:dyDescent="0.25">
      <c r="A37" t="s">
        <v>74</v>
      </c>
      <c r="B37" t="s">
        <v>382</v>
      </c>
      <c r="C37" s="1">
        <v>43314</v>
      </c>
      <c r="I37">
        <v>1</v>
      </c>
      <c r="J37">
        <v>2</v>
      </c>
      <c r="K37">
        <v>3</v>
      </c>
      <c r="L37">
        <v>4</v>
      </c>
    </row>
    <row r="38" spans="1:12" x14ac:dyDescent="0.25">
      <c r="A38" t="s">
        <v>75</v>
      </c>
      <c r="B38" t="s">
        <v>383</v>
      </c>
      <c r="C38" s="1">
        <v>43253</v>
      </c>
      <c r="H38">
        <v>4</v>
      </c>
      <c r="I38">
        <v>3</v>
      </c>
      <c r="J38">
        <v>2</v>
      </c>
      <c r="K38">
        <v>1</v>
      </c>
    </row>
    <row r="39" spans="1:12" x14ac:dyDescent="0.25">
      <c r="A39" t="s">
        <v>76</v>
      </c>
      <c r="B39" t="s">
        <v>384</v>
      </c>
      <c r="C39" s="1">
        <v>43192</v>
      </c>
      <c r="D39">
        <v>1</v>
      </c>
      <c r="E39">
        <v>2</v>
      </c>
      <c r="F39">
        <v>3</v>
      </c>
      <c r="G39">
        <v>4</v>
      </c>
    </row>
    <row r="40" spans="1:12" x14ac:dyDescent="0.25">
      <c r="A40" t="s">
        <v>77</v>
      </c>
      <c r="B40" t="s">
        <v>385</v>
      </c>
      <c r="C40" s="1">
        <v>43253</v>
      </c>
      <c r="G40">
        <v>1</v>
      </c>
      <c r="H40">
        <v>2</v>
      </c>
      <c r="I40">
        <v>3</v>
      </c>
      <c r="J40">
        <v>4</v>
      </c>
    </row>
    <row r="41" spans="1:12" x14ac:dyDescent="0.25">
      <c r="A41" t="s">
        <v>78</v>
      </c>
      <c r="B41" t="s">
        <v>386</v>
      </c>
      <c r="C41" s="1">
        <v>43133</v>
      </c>
      <c r="F41">
        <v>1</v>
      </c>
      <c r="G41">
        <v>2</v>
      </c>
      <c r="K41">
        <v>3</v>
      </c>
      <c r="L41">
        <v>4</v>
      </c>
    </row>
    <row r="42" spans="1:12" x14ac:dyDescent="0.25">
      <c r="A42" t="s">
        <v>79</v>
      </c>
      <c r="B42" t="s">
        <v>387</v>
      </c>
      <c r="C42" s="1">
        <v>43314</v>
      </c>
      <c r="I42">
        <v>4</v>
      </c>
      <c r="J42">
        <v>3</v>
      </c>
      <c r="K42">
        <v>1</v>
      </c>
      <c r="L42">
        <v>2</v>
      </c>
    </row>
    <row r="43" spans="1:12" x14ac:dyDescent="0.25">
      <c r="A43" t="s">
        <v>80</v>
      </c>
      <c r="B43" t="s">
        <v>388</v>
      </c>
      <c r="C43" s="1">
        <v>43102</v>
      </c>
      <c r="I43">
        <v>4</v>
      </c>
      <c r="J43">
        <v>3</v>
      </c>
      <c r="K43">
        <v>2</v>
      </c>
      <c r="L43">
        <v>1</v>
      </c>
    </row>
    <row r="44" spans="1:12" x14ac:dyDescent="0.25">
      <c r="A44" t="s">
        <v>81</v>
      </c>
      <c r="B44" t="s">
        <v>389</v>
      </c>
      <c r="C44" s="1">
        <v>43161</v>
      </c>
      <c r="G44">
        <v>4</v>
      </c>
      <c r="H44">
        <v>3</v>
      </c>
      <c r="I44">
        <v>2</v>
      </c>
      <c r="J44">
        <v>1</v>
      </c>
    </row>
    <row r="45" spans="1:12" x14ac:dyDescent="0.25">
      <c r="A45" t="s">
        <v>82</v>
      </c>
      <c r="B45" t="s">
        <v>390</v>
      </c>
      <c r="C45" s="1">
        <v>43253</v>
      </c>
      <c r="F45">
        <v>1</v>
      </c>
      <c r="G45">
        <v>2</v>
      </c>
      <c r="H45">
        <v>3</v>
      </c>
      <c r="I45">
        <v>4</v>
      </c>
    </row>
    <row r="46" spans="1:12" x14ac:dyDescent="0.25">
      <c r="A46" t="s">
        <v>83</v>
      </c>
      <c r="B46" t="s">
        <v>391</v>
      </c>
      <c r="C46" s="1">
        <v>43253</v>
      </c>
    </row>
    <row r="47" spans="1:12" x14ac:dyDescent="0.25">
      <c r="A47" t="s">
        <v>84</v>
      </c>
      <c r="B47" t="s">
        <v>392</v>
      </c>
      <c r="C47" s="1">
        <v>43253</v>
      </c>
      <c r="E47">
        <v>4</v>
      </c>
      <c r="F47">
        <v>3</v>
      </c>
      <c r="G47">
        <v>2</v>
      </c>
      <c r="H47">
        <v>1</v>
      </c>
    </row>
    <row r="48" spans="1:12" x14ac:dyDescent="0.25">
      <c r="A48" t="s">
        <v>85</v>
      </c>
      <c r="B48" t="s">
        <v>393</v>
      </c>
      <c r="C48" s="1">
        <v>43222</v>
      </c>
      <c r="F48">
        <v>4</v>
      </c>
      <c r="G48">
        <v>3</v>
      </c>
      <c r="H48">
        <v>2</v>
      </c>
      <c r="I48">
        <v>1</v>
      </c>
    </row>
    <row r="49" spans="1:12" x14ac:dyDescent="0.25">
      <c r="A49" t="s">
        <v>86</v>
      </c>
      <c r="B49" t="s">
        <v>394</v>
      </c>
      <c r="C49" s="1">
        <v>43253</v>
      </c>
      <c r="G49">
        <v>4</v>
      </c>
      <c r="H49">
        <v>3</v>
      </c>
      <c r="I49">
        <v>2</v>
      </c>
      <c r="J49">
        <v>1</v>
      </c>
    </row>
    <row r="50" spans="1:12" x14ac:dyDescent="0.25">
      <c r="A50" t="s">
        <v>87</v>
      </c>
      <c r="B50" t="s">
        <v>395</v>
      </c>
      <c r="C50" s="1">
        <v>43102</v>
      </c>
      <c r="H50">
        <v>4</v>
      </c>
      <c r="I50">
        <v>3</v>
      </c>
      <c r="J50">
        <v>2</v>
      </c>
      <c r="K50">
        <v>1</v>
      </c>
    </row>
    <row r="51" spans="1:12" x14ac:dyDescent="0.25">
      <c r="A51" t="s">
        <v>88</v>
      </c>
      <c r="B51" t="s">
        <v>396</v>
      </c>
      <c r="C51" s="1">
        <v>43161</v>
      </c>
      <c r="I51">
        <v>4</v>
      </c>
      <c r="J51">
        <v>3</v>
      </c>
      <c r="K51">
        <v>2</v>
      </c>
      <c r="L51">
        <v>1</v>
      </c>
    </row>
    <row r="52" spans="1:12" x14ac:dyDescent="0.25">
      <c r="A52" t="s">
        <v>89</v>
      </c>
      <c r="B52" t="s">
        <v>397</v>
      </c>
      <c r="C52" s="1">
        <v>43102</v>
      </c>
    </row>
    <row r="53" spans="1:12" x14ac:dyDescent="0.25">
      <c r="A53" t="s">
        <v>90</v>
      </c>
      <c r="B53" t="s">
        <v>398</v>
      </c>
      <c r="C53" s="1">
        <v>43222</v>
      </c>
      <c r="D53">
        <v>4</v>
      </c>
      <c r="E53">
        <v>3</v>
      </c>
      <c r="F53">
        <v>2</v>
      </c>
      <c r="G53">
        <v>1</v>
      </c>
    </row>
    <row r="54" spans="1:12" x14ac:dyDescent="0.25">
      <c r="A54" t="s">
        <v>91</v>
      </c>
      <c r="B54" t="s">
        <v>399</v>
      </c>
      <c r="C54" s="1">
        <v>43314</v>
      </c>
      <c r="H54">
        <v>1</v>
      </c>
      <c r="I54">
        <v>2</v>
      </c>
      <c r="J54">
        <v>3</v>
      </c>
      <c r="K54">
        <v>4</v>
      </c>
    </row>
    <row r="55" spans="1:12" x14ac:dyDescent="0.25">
      <c r="A55" t="s">
        <v>92</v>
      </c>
      <c r="B55" t="s">
        <v>400</v>
      </c>
      <c r="C55" s="1">
        <v>43283</v>
      </c>
      <c r="I55">
        <v>1</v>
      </c>
      <c r="J55">
        <v>2</v>
      </c>
      <c r="K55">
        <v>3</v>
      </c>
      <c r="L55">
        <v>4</v>
      </c>
    </row>
    <row r="56" spans="1:12" x14ac:dyDescent="0.25">
      <c r="A56" t="s">
        <v>93</v>
      </c>
      <c r="B56" t="s">
        <v>401</v>
      </c>
      <c r="C56" s="1">
        <v>43192</v>
      </c>
      <c r="H56">
        <v>4</v>
      </c>
      <c r="I56">
        <v>3</v>
      </c>
      <c r="J56">
        <v>2</v>
      </c>
      <c r="K56">
        <v>1</v>
      </c>
    </row>
    <row r="57" spans="1:12" x14ac:dyDescent="0.25">
      <c r="A57" t="s">
        <v>94</v>
      </c>
      <c r="B57" t="s">
        <v>402</v>
      </c>
      <c r="C57" s="1">
        <v>43222</v>
      </c>
      <c r="D57">
        <v>1</v>
      </c>
      <c r="E57">
        <v>2</v>
      </c>
      <c r="F57">
        <v>3</v>
      </c>
      <c r="G57">
        <v>4</v>
      </c>
    </row>
    <row r="58" spans="1:12" x14ac:dyDescent="0.25">
      <c r="A58" t="s">
        <v>95</v>
      </c>
      <c r="B58" t="s">
        <v>403</v>
      </c>
      <c r="C58" s="1">
        <v>43222</v>
      </c>
      <c r="G58">
        <v>1</v>
      </c>
      <c r="H58">
        <v>2</v>
      </c>
      <c r="I58">
        <v>3</v>
      </c>
      <c r="J58">
        <v>4</v>
      </c>
    </row>
    <row r="59" spans="1:12" x14ac:dyDescent="0.25">
      <c r="A59" t="s">
        <v>96</v>
      </c>
      <c r="B59" t="s">
        <v>404</v>
      </c>
      <c r="C59" s="1">
        <v>43161</v>
      </c>
      <c r="F59">
        <v>1</v>
      </c>
      <c r="G59">
        <v>2</v>
      </c>
      <c r="K59">
        <v>3</v>
      </c>
      <c r="L59">
        <v>4</v>
      </c>
    </row>
    <row r="60" spans="1:12" x14ac:dyDescent="0.25">
      <c r="A60" t="s">
        <v>97</v>
      </c>
      <c r="B60" t="s">
        <v>405</v>
      </c>
      <c r="C60" s="1">
        <v>43161</v>
      </c>
      <c r="I60">
        <v>4</v>
      </c>
      <c r="J60">
        <v>3</v>
      </c>
      <c r="K60">
        <v>1</v>
      </c>
      <c r="L60">
        <v>2</v>
      </c>
    </row>
    <row r="61" spans="1:12" x14ac:dyDescent="0.25">
      <c r="A61" t="s">
        <v>98</v>
      </c>
      <c r="B61" t="s">
        <v>406</v>
      </c>
      <c r="C61" s="1">
        <v>43222</v>
      </c>
      <c r="I61">
        <v>4</v>
      </c>
      <c r="J61">
        <v>3</v>
      </c>
      <c r="K61">
        <v>2</v>
      </c>
      <c r="L61">
        <v>1</v>
      </c>
    </row>
    <row r="62" spans="1:12" x14ac:dyDescent="0.25">
      <c r="A62" t="s">
        <v>99</v>
      </c>
      <c r="B62" t="s">
        <v>407</v>
      </c>
      <c r="C62" s="1">
        <v>43222</v>
      </c>
      <c r="G62">
        <v>4</v>
      </c>
      <c r="H62">
        <v>3</v>
      </c>
      <c r="I62">
        <v>2</v>
      </c>
      <c r="J62">
        <v>1</v>
      </c>
    </row>
    <row r="63" spans="1:12" x14ac:dyDescent="0.25">
      <c r="A63" t="s">
        <v>100</v>
      </c>
      <c r="B63" t="s">
        <v>408</v>
      </c>
      <c r="C63" s="1">
        <v>43283</v>
      </c>
      <c r="F63">
        <v>1</v>
      </c>
      <c r="G63">
        <v>2</v>
      </c>
      <c r="H63">
        <v>3</v>
      </c>
      <c r="I63">
        <v>4</v>
      </c>
    </row>
    <row r="64" spans="1:12" x14ac:dyDescent="0.25">
      <c r="A64" t="s">
        <v>101</v>
      </c>
      <c r="B64" t="s">
        <v>409</v>
      </c>
      <c r="C64" s="1">
        <v>43253</v>
      </c>
    </row>
    <row r="65" spans="1:12" x14ac:dyDescent="0.25">
      <c r="A65" t="s">
        <v>102</v>
      </c>
      <c r="B65" t="s">
        <v>410</v>
      </c>
      <c r="C65" s="1">
        <v>43102</v>
      </c>
      <c r="E65">
        <v>4</v>
      </c>
      <c r="F65">
        <v>3</v>
      </c>
      <c r="G65">
        <v>2</v>
      </c>
      <c r="H65">
        <v>1</v>
      </c>
    </row>
    <row r="66" spans="1:12" x14ac:dyDescent="0.25">
      <c r="A66" t="s">
        <v>103</v>
      </c>
      <c r="B66" t="s">
        <v>411</v>
      </c>
      <c r="C66" s="1">
        <v>43192</v>
      </c>
      <c r="F66">
        <v>4</v>
      </c>
      <c r="G66">
        <v>3</v>
      </c>
      <c r="H66">
        <v>2</v>
      </c>
      <c r="I66">
        <v>1</v>
      </c>
    </row>
    <row r="67" spans="1:12" x14ac:dyDescent="0.25">
      <c r="A67" t="s">
        <v>104</v>
      </c>
      <c r="B67" t="s">
        <v>412</v>
      </c>
      <c r="C67" s="1">
        <v>43283</v>
      </c>
      <c r="G67">
        <v>4</v>
      </c>
      <c r="H67">
        <v>3</v>
      </c>
      <c r="I67">
        <v>2</v>
      </c>
      <c r="J67">
        <v>1</v>
      </c>
    </row>
    <row r="68" spans="1:12" x14ac:dyDescent="0.25">
      <c r="A68" t="s">
        <v>105</v>
      </c>
      <c r="B68" t="s">
        <v>413</v>
      </c>
      <c r="C68" s="1">
        <v>43283</v>
      </c>
      <c r="H68">
        <v>4</v>
      </c>
      <c r="I68">
        <v>3</v>
      </c>
      <c r="J68">
        <v>2</v>
      </c>
      <c r="K68">
        <v>1</v>
      </c>
    </row>
    <row r="69" spans="1:12" x14ac:dyDescent="0.25">
      <c r="A69" t="s">
        <v>106</v>
      </c>
      <c r="B69" t="s">
        <v>414</v>
      </c>
      <c r="C69" s="1">
        <v>43133</v>
      </c>
      <c r="I69">
        <v>4</v>
      </c>
      <c r="J69">
        <v>3</v>
      </c>
      <c r="K69">
        <v>2</v>
      </c>
      <c r="L69">
        <v>1</v>
      </c>
    </row>
    <row r="70" spans="1:12" x14ac:dyDescent="0.25">
      <c r="A70" t="s">
        <v>107</v>
      </c>
      <c r="B70" t="s">
        <v>415</v>
      </c>
      <c r="C70" s="1">
        <v>43133</v>
      </c>
    </row>
    <row r="71" spans="1:12" x14ac:dyDescent="0.25">
      <c r="A71" t="s">
        <v>108</v>
      </c>
      <c r="B71" t="s">
        <v>416</v>
      </c>
      <c r="C71" s="1">
        <v>43102</v>
      </c>
      <c r="D71">
        <v>4</v>
      </c>
      <c r="E71">
        <v>3</v>
      </c>
      <c r="F71">
        <v>2</v>
      </c>
      <c r="G71">
        <v>1</v>
      </c>
    </row>
    <row r="72" spans="1:12" x14ac:dyDescent="0.25">
      <c r="A72" t="s">
        <v>109</v>
      </c>
      <c r="B72" t="s">
        <v>417</v>
      </c>
      <c r="C72" s="1">
        <v>43345</v>
      </c>
      <c r="H72">
        <v>1</v>
      </c>
      <c r="I72">
        <v>2</v>
      </c>
      <c r="J72">
        <v>3</v>
      </c>
      <c r="K72">
        <v>4</v>
      </c>
    </row>
    <row r="73" spans="1:12" x14ac:dyDescent="0.25">
      <c r="A73" t="s">
        <v>110</v>
      </c>
      <c r="B73" t="s">
        <v>418</v>
      </c>
      <c r="C73" s="1">
        <v>43192</v>
      </c>
      <c r="I73">
        <v>1</v>
      </c>
      <c r="J73">
        <v>2</v>
      </c>
      <c r="K73">
        <v>3</v>
      </c>
      <c r="L73">
        <v>4</v>
      </c>
    </row>
    <row r="74" spans="1:12" x14ac:dyDescent="0.25">
      <c r="A74" t="s">
        <v>111</v>
      </c>
      <c r="B74" t="s">
        <v>419</v>
      </c>
      <c r="C74" s="1">
        <v>43314</v>
      </c>
      <c r="H74">
        <v>4</v>
      </c>
      <c r="I74">
        <v>3</v>
      </c>
      <c r="J74">
        <v>2</v>
      </c>
      <c r="K74">
        <v>1</v>
      </c>
    </row>
    <row r="75" spans="1:12" x14ac:dyDescent="0.25">
      <c r="A75" t="s">
        <v>112</v>
      </c>
      <c r="B75" t="s">
        <v>420</v>
      </c>
      <c r="C75" s="1">
        <v>43222</v>
      </c>
      <c r="D75">
        <v>1</v>
      </c>
      <c r="E75">
        <v>2</v>
      </c>
      <c r="F75">
        <v>3</v>
      </c>
      <c r="G75">
        <v>4</v>
      </c>
    </row>
    <row r="76" spans="1:12" x14ac:dyDescent="0.25">
      <c r="A76" t="s">
        <v>113</v>
      </c>
      <c r="B76" t="s">
        <v>421</v>
      </c>
      <c r="C76" s="1">
        <v>43345</v>
      </c>
      <c r="G76">
        <v>1</v>
      </c>
      <c r="H76">
        <v>2</v>
      </c>
      <c r="I76">
        <v>3</v>
      </c>
      <c r="J76">
        <v>4</v>
      </c>
    </row>
    <row r="77" spans="1:12" x14ac:dyDescent="0.25">
      <c r="A77" t="s">
        <v>114</v>
      </c>
      <c r="B77" t="s">
        <v>422</v>
      </c>
      <c r="C77" s="1">
        <v>43161</v>
      </c>
      <c r="F77">
        <v>1</v>
      </c>
      <c r="G77">
        <v>2</v>
      </c>
      <c r="K77">
        <v>3</v>
      </c>
      <c r="L77">
        <v>4</v>
      </c>
    </row>
    <row r="78" spans="1:12" x14ac:dyDescent="0.25">
      <c r="A78" t="s">
        <v>115</v>
      </c>
      <c r="B78" t="s">
        <v>423</v>
      </c>
      <c r="C78" s="1">
        <v>43161</v>
      </c>
      <c r="I78">
        <v>4</v>
      </c>
      <c r="J78">
        <v>3</v>
      </c>
      <c r="K78">
        <v>1</v>
      </c>
      <c r="L78">
        <v>2</v>
      </c>
    </row>
    <row r="79" spans="1:12" x14ac:dyDescent="0.25">
      <c r="A79" t="s">
        <v>116</v>
      </c>
      <c r="B79" t="s">
        <v>424</v>
      </c>
      <c r="C79" s="1">
        <v>43283</v>
      </c>
      <c r="I79">
        <v>4</v>
      </c>
      <c r="J79">
        <v>3</v>
      </c>
      <c r="K79">
        <v>2</v>
      </c>
      <c r="L79">
        <v>1</v>
      </c>
    </row>
    <row r="80" spans="1:12" x14ac:dyDescent="0.25">
      <c r="A80" t="s">
        <v>117</v>
      </c>
      <c r="B80" t="s">
        <v>425</v>
      </c>
      <c r="C80" s="1">
        <v>43345</v>
      </c>
      <c r="G80">
        <v>4</v>
      </c>
      <c r="H80">
        <v>3</v>
      </c>
      <c r="I80">
        <v>2</v>
      </c>
      <c r="J80">
        <v>1</v>
      </c>
    </row>
    <row r="81" spans="1:12" x14ac:dyDescent="0.25">
      <c r="A81" t="s">
        <v>118</v>
      </c>
      <c r="B81" t="s">
        <v>426</v>
      </c>
      <c r="C81" s="1">
        <v>43161</v>
      </c>
      <c r="F81">
        <v>1</v>
      </c>
      <c r="G81">
        <v>2</v>
      </c>
      <c r="H81">
        <v>3</v>
      </c>
      <c r="I81">
        <v>4</v>
      </c>
    </row>
    <row r="82" spans="1:12" x14ac:dyDescent="0.25">
      <c r="A82" t="s">
        <v>119</v>
      </c>
      <c r="B82" t="s">
        <v>427</v>
      </c>
      <c r="C82" s="1">
        <v>43253</v>
      </c>
    </row>
    <row r="83" spans="1:12" x14ac:dyDescent="0.25">
      <c r="A83" t="s">
        <v>120</v>
      </c>
      <c r="B83" t="s">
        <v>428</v>
      </c>
      <c r="C83" s="1">
        <v>43133</v>
      </c>
      <c r="E83">
        <v>4</v>
      </c>
      <c r="F83">
        <v>3</v>
      </c>
      <c r="G83">
        <v>2</v>
      </c>
      <c r="H83">
        <v>1</v>
      </c>
    </row>
    <row r="84" spans="1:12" x14ac:dyDescent="0.25">
      <c r="A84" t="s">
        <v>121</v>
      </c>
      <c r="B84" t="s">
        <v>429</v>
      </c>
      <c r="C84" s="1">
        <v>43133</v>
      </c>
      <c r="F84">
        <v>4</v>
      </c>
      <c r="G84">
        <v>3</v>
      </c>
      <c r="H84">
        <v>2</v>
      </c>
      <c r="I84">
        <v>1</v>
      </c>
    </row>
    <row r="85" spans="1:12" x14ac:dyDescent="0.25">
      <c r="A85" t="s">
        <v>122</v>
      </c>
      <c r="B85" t="s">
        <v>430</v>
      </c>
      <c r="C85" s="1">
        <v>43161</v>
      </c>
      <c r="G85">
        <v>4</v>
      </c>
      <c r="H85">
        <v>3</v>
      </c>
      <c r="I85">
        <v>2</v>
      </c>
      <c r="J85">
        <v>1</v>
      </c>
    </row>
    <row r="86" spans="1:12" x14ac:dyDescent="0.25">
      <c r="A86" t="s">
        <v>123</v>
      </c>
      <c r="B86" t="s">
        <v>431</v>
      </c>
      <c r="C86" s="1">
        <v>43192</v>
      </c>
      <c r="H86">
        <v>4</v>
      </c>
      <c r="I86">
        <v>3</v>
      </c>
      <c r="J86">
        <v>2</v>
      </c>
      <c r="K86">
        <v>1</v>
      </c>
    </row>
    <row r="87" spans="1:12" x14ac:dyDescent="0.25">
      <c r="A87" t="s">
        <v>124</v>
      </c>
      <c r="B87" t="s">
        <v>432</v>
      </c>
      <c r="C87" s="1">
        <v>43283</v>
      </c>
      <c r="I87">
        <v>4</v>
      </c>
      <c r="J87">
        <v>3</v>
      </c>
      <c r="K87">
        <v>2</v>
      </c>
      <c r="L87">
        <v>1</v>
      </c>
    </row>
    <row r="88" spans="1:12" x14ac:dyDescent="0.25">
      <c r="A88" t="s">
        <v>125</v>
      </c>
      <c r="B88" t="s">
        <v>433</v>
      </c>
      <c r="C88" s="1">
        <v>43222</v>
      </c>
    </row>
    <row r="89" spans="1:12" x14ac:dyDescent="0.25">
      <c r="A89" t="s">
        <v>126</v>
      </c>
      <c r="B89" t="s">
        <v>434</v>
      </c>
      <c r="C89" s="1">
        <v>43222</v>
      </c>
      <c r="D89">
        <v>4</v>
      </c>
      <c r="E89">
        <v>3</v>
      </c>
      <c r="F89">
        <v>2</v>
      </c>
      <c r="G89">
        <v>1</v>
      </c>
    </row>
    <row r="90" spans="1:12" x14ac:dyDescent="0.25">
      <c r="A90" t="s">
        <v>127</v>
      </c>
      <c r="B90" t="s">
        <v>435</v>
      </c>
      <c r="C90" s="1">
        <v>43102</v>
      </c>
      <c r="H90">
        <v>1</v>
      </c>
      <c r="I90">
        <v>2</v>
      </c>
      <c r="J90">
        <v>3</v>
      </c>
      <c r="K90">
        <v>4</v>
      </c>
    </row>
    <row r="91" spans="1:12" x14ac:dyDescent="0.25">
      <c r="A91" t="s">
        <v>128</v>
      </c>
      <c r="B91" t="s">
        <v>436</v>
      </c>
      <c r="C91" s="1">
        <v>43222</v>
      </c>
      <c r="I91">
        <v>1</v>
      </c>
      <c r="J91">
        <v>2</v>
      </c>
      <c r="K91">
        <v>3</v>
      </c>
      <c r="L91">
        <v>4</v>
      </c>
    </row>
    <row r="92" spans="1:12" x14ac:dyDescent="0.25">
      <c r="A92" t="s">
        <v>129</v>
      </c>
      <c r="B92" t="s">
        <v>437</v>
      </c>
      <c r="C92" s="1">
        <v>43102</v>
      </c>
      <c r="H92">
        <v>4</v>
      </c>
      <c r="I92">
        <v>3</v>
      </c>
      <c r="J92">
        <v>2</v>
      </c>
      <c r="K92">
        <v>1</v>
      </c>
    </row>
    <row r="93" spans="1:12" x14ac:dyDescent="0.25">
      <c r="A93" t="s">
        <v>130</v>
      </c>
      <c r="B93" t="s">
        <v>438</v>
      </c>
      <c r="C93" s="1">
        <v>43161</v>
      </c>
      <c r="D93">
        <v>1</v>
      </c>
      <c r="E93">
        <v>2</v>
      </c>
      <c r="F93">
        <v>3</v>
      </c>
      <c r="G93">
        <v>4</v>
      </c>
    </row>
    <row r="94" spans="1:12" x14ac:dyDescent="0.25">
      <c r="A94" t="s">
        <v>131</v>
      </c>
      <c r="B94" t="s">
        <v>439</v>
      </c>
      <c r="C94" s="1">
        <v>43102</v>
      </c>
      <c r="G94">
        <v>1</v>
      </c>
      <c r="H94">
        <v>2</v>
      </c>
      <c r="I94">
        <v>3</v>
      </c>
      <c r="J94">
        <v>4</v>
      </c>
    </row>
    <row r="95" spans="1:12" x14ac:dyDescent="0.25">
      <c r="A95" t="s">
        <v>132</v>
      </c>
      <c r="B95" t="s">
        <v>440</v>
      </c>
      <c r="C95" s="1">
        <v>43133</v>
      </c>
      <c r="F95">
        <v>1</v>
      </c>
      <c r="G95">
        <v>2</v>
      </c>
      <c r="K95">
        <v>3</v>
      </c>
      <c r="L95">
        <v>4</v>
      </c>
    </row>
    <row r="96" spans="1:12" x14ac:dyDescent="0.25">
      <c r="A96" t="s">
        <v>133</v>
      </c>
      <c r="B96" t="s">
        <v>441</v>
      </c>
      <c r="C96" s="1">
        <v>43161</v>
      </c>
      <c r="I96">
        <v>4</v>
      </c>
      <c r="J96">
        <v>3</v>
      </c>
      <c r="K96">
        <v>1</v>
      </c>
      <c r="L96">
        <v>2</v>
      </c>
    </row>
    <row r="97" spans="1:12" x14ac:dyDescent="0.25">
      <c r="A97" t="s">
        <v>134</v>
      </c>
      <c r="B97" t="s">
        <v>442</v>
      </c>
      <c r="C97" s="1">
        <v>43314</v>
      </c>
      <c r="I97">
        <v>4</v>
      </c>
      <c r="J97">
        <v>3</v>
      </c>
      <c r="K97">
        <v>2</v>
      </c>
      <c r="L97">
        <v>1</v>
      </c>
    </row>
    <row r="98" spans="1:12" x14ac:dyDescent="0.25">
      <c r="A98" t="s">
        <v>135</v>
      </c>
      <c r="B98" t="s">
        <v>443</v>
      </c>
      <c r="C98" s="1">
        <v>43222</v>
      </c>
      <c r="G98">
        <v>4</v>
      </c>
      <c r="H98">
        <v>3</v>
      </c>
      <c r="I98">
        <v>2</v>
      </c>
      <c r="J98">
        <v>1</v>
      </c>
    </row>
    <row r="99" spans="1:12" x14ac:dyDescent="0.25">
      <c r="A99" t="s">
        <v>136</v>
      </c>
      <c r="B99" t="s">
        <v>444</v>
      </c>
      <c r="C99" s="1">
        <v>43253</v>
      </c>
      <c r="F99">
        <v>1</v>
      </c>
      <c r="G99">
        <v>2</v>
      </c>
      <c r="H99">
        <v>3</v>
      </c>
      <c r="I99">
        <v>4</v>
      </c>
    </row>
    <row r="100" spans="1:12" x14ac:dyDescent="0.25">
      <c r="A100" t="s">
        <v>137</v>
      </c>
      <c r="B100" t="s">
        <v>445</v>
      </c>
      <c r="C100" s="1">
        <v>43253</v>
      </c>
    </row>
    <row r="101" spans="1:12" x14ac:dyDescent="0.25">
      <c r="A101" t="s">
        <v>138</v>
      </c>
      <c r="B101" t="s">
        <v>446</v>
      </c>
      <c r="C101" s="1">
        <v>43345</v>
      </c>
      <c r="E101">
        <v>4</v>
      </c>
      <c r="F101">
        <v>3</v>
      </c>
      <c r="G101">
        <v>2</v>
      </c>
      <c r="H101">
        <v>1</v>
      </c>
    </row>
    <row r="102" spans="1:12" x14ac:dyDescent="0.25">
      <c r="A102" t="s">
        <v>139</v>
      </c>
      <c r="B102" t="s">
        <v>447</v>
      </c>
      <c r="C102" s="1">
        <v>43161</v>
      </c>
      <c r="F102">
        <v>4</v>
      </c>
      <c r="G102">
        <v>3</v>
      </c>
      <c r="H102">
        <v>2</v>
      </c>
      <c r="I102">
        <v>1</v>
      </c>
    </row>
    <row r="103" spans="1:12" x14ac:dyDescent="0.25">
      <c r="A103" t="s">
        <v>140</v>
      </c>
      <c r="B103" t="s">
        <v>448</v>
      </c>
      <c r="C103" s="1">
        <v>43345</v>
      </c>
      <c r="G103">
        <v>4</v>
      </c>
      <c r="H103">
        <v>3</v>
      </c>
      <c r="I103">
        <v>2</v>
      </c>
      <c r="J103">
        <v>1</v>
      </c>
    </row>
    <row r="104" spans="1:12" x14ac:dyDescent="0.25">
      <c r="A104" t="s">
        <v>141</v>
      </c>
      <c r="B104" t="s">
        <v>449</v>
      </c>
      <c r="C104" s="1">
        <v>43253</v>
      </c>
      <c r="H104">
        <v>4</v>
      </c>
      <c r="I104">
        <v>3</v>
      </c>
      <c r="J104">
        <v>2</v>
      </c>
      <c r="K104">
        <v>1</v>
      </c>
    </row>
    <row r="105" spans="1:12" x14ac:dyDescent="0.25">
      <c r="A105" t="s">
        <v>142</v>
      </c>
      <c r="B105" t="s">
        <v>450</v>
      </c>
      <c r="C105" s="1">
        <v>43345</v>
      </c>
      <c r="I105">
        <v>4</v>
      </c>
      <c r="J105">
        <v>3</v>
      </c>
      <c r="K105">
        <v>2</v>
      </c>
      <c r="L105">
        <v>1</v>
      </c>
    </row>
    <row r="106" spans="1:12" x14ac:dyDescent="0.25">
      <c r="A106" t="s">
        <v>143</v>
      </c>
      <c r="B106" t="s">
        <v>451</v>
      </c>
      <c r="C106" s="1">
        <v>43192</v>
      </c>
    </row>
    <row r="107" spans="1:12" x14ac:dyDescent="0.25">
      <c r="A107" t="s">
        <v>144</v>
      </c>
      <c r="B107" t="s">
        <v>452</v>
      </c>
      <c r="C107" s="1">
        <v>43161</v>
      </c>
      <c r="D107">
        <v>4</v>
      </c>
      <c r="E107">
        <v>3</v>
      </c>
      <c r="F107">
        <v>2</v>
      </c>
      <c r="G107">
        <v>1</v>
      </c>
    </row>
    <row r="108" spans="1:12" x14ac:dyDescent="0.25">
      <c r="A108" t="s">
        <v>145</v>
      </c>
      <c r="B108" t="s">
        <v>453</v>
      </c>
      <c r="C108" s="1">
        <v>43133</v>
      </c>
      <c r="H108">
        <v>1</v>
      </c>
      <c r="I108">
        <v>2</v>
      </c>
      <c r="J108">
        <v>3</v>
      </c>
      <c r="K108">
        <v>4</v>
      </c>
    </row>
    <row r="109" spans="1:12" x14ac:dyDescent="0.25">
      <c r="A109" t="s">
        <v>146</v>
      </c>
      <c r="B109" t="s">
        <v>454</v>
      </c>
      <c r="C109" s="1">
        <v>43345</v>
      </c>
      <c r="I109">
        <v>1</v>
      </c>
      <c r="J109">
        <v>2</v>
      </c>
      <c r="K109">
        <v>3</v>
      </c>
      <c r="L109">
        <v>4</v>
      </c>
    </row>
    <row r="110" spans="1:12" x14ac:dyDescent="0.25">
      <c r="A110" t="s">
        <v>147</v>
      </c>
      <c r="B110" t="s">
        <v>455</v>
      </c>
      <c r="C110" s="1">
        <v>43253</v>
      </c>
      <c r="H110">
        <v>4</v>
      </c>
      <c r="I110">
        <v>3</v>
      </c>
      <c r="J110">
        <v>2</v>
      </c>
      <c r="K110">
        <v>1</v>
      </c>
    </row>
    <row r="111" spans="1:12" x14ac:dyDescent="0.25">
      <c r="A111" t="s">
        <v>148</v>
      </c>
      <c r="B111" t="s">
        <v>456</v>
      </c>
      <c r="C111" s="1">
        <v>43314</v>
      </c>
      <c r="D111">
        <v>1</v>
      </c>
      <c r="E111">
        <v>2</v>
      </c>
      <c r="F111">
        <v>3</v>
      </c>
      <c r="G111">
        <v>4</v>
      </c>
    </row>
    <row r="112" spans="1:12" x14ac:dyDescent="0.25">
      <c r="A112" t="s">
        <v>149</v>
      </c>
      <c r="B112" t="s">
        <v>457</v>
      </c>
      <c r="C112" s="1">
        <v>43192</v>
      </c>
      <c r="G112">
        <v>1</v>
      </c>
      <c r="H112">
        <v>2</v>
      </c>
      <c r="I112">
        <v>3</v>
      </c>
      <c r="J112">
        <v>4</v>
      </c>
    </row>
    <row r="113" spans="1:12" x14ac:dyDescent="0.25">
      <c r="A113" t="s">
        <v>150</v>
      </c>
      <c r="B113" t="s">
        <v>458</v>
      </c>
      <c r="C113" s="1">
        <v>43102</v>
      </c>
      <c r="F113">
        <v>1</v>
      </c>
      <c r="G113">
        <v>2</v>
      </c>
      <c r="K113">
        <v>3</v>
      </c>
      <c r="L113">
        <v>4</v>
      </c>
    </row>
    <row r="114" spans="1:12" x14ac:dyDescent="0.25">
      <c r="A114" t="s">
        <v>151</v>
      </c>
      <c r="B114" t="s">
        <v>459</v>
      </c>
      <c r="C114" s="1">
        <v>43345</v>
      </c>
      <c r="I114">
        <v>4</v>
      </c>
      <c r="J114">
        <v>3</v>
      </c>
      <c r="K114">
        <v>1</v>
      </c>
      <c r="L114">
        <v>2</v>
      </c>
    </row>
    <row r="115" spans="1:12" x14ac:dyDescent="0.25">
      <c r="A115" t="s">
        <v>152</v>
      </c>
      <c r="B115" t="s">
        <v>460</v>
      </c>
      <c r="C115" s="1">
        <v>43345</v>
      </c>
      <c r="I115">
        <v>4</v>
      </c>
      <c r="J115">
        <v>3</v>
      </c>
      <c r="K115">
        <v>2</v>
      </c>
      <c r="L115">
        <v>1</v>
      </c>
    </row>
    <row r="116" spans="1:12" x14ac:dyDescent="0.25">
      <c r="A116" t="s">
        <v>153</v>
      </c>
      <c r="B116" t="s">
        <v>461</v>
      </c>
      <c r="C116" s="1">
        <v>43345</v>
      </c>
      <c r="G116">
        <v>4</v>
      </c>
      <c r="H116">
        <v>3</v>
      </c>
      <c r="I116">
        <v>2</v>
      </c>
      <c r="J116">
        <v>1</v>
      </c>
    </row>
    <row r="117" spans="1:12" x14ac:dyDescent="0.25">
      <c r="A117" t="s">
        <v>154</v>
      </c>
      <c r="B117" t="s">
        <v>462</v>
      </c>
      <c r="C117" s="1">
        <v>43345</v>
      </c>
      <c r="F117">
        <v>1</v>
      </c>
      <c r="G117">
        <v>2</v>
      </c>
      <c r="H117">
        <v>3</v>
      </c>
      <c r="I117">
        <v>4</v>
      </c>
    </row>
    <row r="118" spans="1:12" x14ac:dyDescent="0.25">
      <c r="A118" t="s">
        <v>155</v>
      </c>
      <c r="B118" t="s">
        <v>463</v>
      </c>
      <c r="C118" s="1">
        <v>43314</v>
      </c>
    </row>
    <row r="119" spans="1:12" x14ac:dyDescent="0.25">
      <c r="A119" t="s">
        <v>156</v>
      </c>
      <c r="B119" t="s">
        <v>464</v>
      </c>
      <c r="C119" s="1">
        <v>43345</v>
      </c>
      <c r="E119">
        <v>4</v>
      </c>
      <c r="F119">
        <v>3</v>
      </c>
      <c r="G119">
        <v>2</v>
      </c>
      <c r="H119">
        <v>1</v>
      </c>
    </row>
    <row r="120" spans="1:12" x14ac:dyDescent="0.25">
      <c r="A120" t="s">
        <v>157</v>
      </c>
      <c r="B120" t="s">
        <v>465</v>
      </c>
      <c r="C120" s="1">
        <v>43192</v>
      </c>
      <c r="F120">
        <v>4</v>
      </c>
      <c r="G120">
        <v>3</v>
      </c>
      <c r="H120">
        <v>2</v>
      </c>
      <c r="I120">
        <v>1</v>
      </c>
    </row>
    <row r="121" spans="1:12" x14ac:dyDescent="0.25">
      <c r="A121" t="s">
        <v>158</v>
      </c>
      <c r="B121" t="s">
        <v>466</v>
      </c>
      <c r="C121" s="1">
        <v>43133</v>
      </c>
      <c r="G121">
        <v>4</v>
      </c>
      <c r="H121">
        <v>3</v>
      </c>
      <c r="I121">
        <v>2</v>
      </c>
      <c r="J121">
        <v>1</v>
      </c>
    </row>
    <row r="122" spans="1:12" x14ac:dyDescent="0.25">
      <c r="A122" t="s">
        <v>159</v>
      </c>
      <c r="B122" t="s">
        <v>467</v>
      </c>
      <c r="C122" s="1">
        <v>43314</v>
      </c>
      <c r="H122">
        <v>4</v>
      </c>
      <c r="I122">
        <v>3</v>
      </c>
      <c r="J122">
        <v>2</v>
      </c>
      <c r="K122">
        <v>1</v>
      </c>
    </row>
    <row r="123" spans="1:12" x14ac:dyDescent="0.25">
      <c r="A123" t="s">
        <v>160</v>
      </c>
      <c r="B123" t="s">
        <v>468</v>
      </c>
      <c r="C123" s="1">
        <v>43133</v>
      </c>
      <c r="I123">
        <v>4</v>
      </c>
      <c r="J123">
        <v>3</v>
      </c>
      <c r="K123">
        <v>2</v>
      </c>
      <c r="L123">
        <v>1</v>
      </c>
    </row>
    <row r="124" spans="1:12" x14ac:dyDescent="0.25">
      <c r="A124" t="s">
        <v>161</v>
      </c>
      <c r="B124" t="s">
        <v>469</v>
      </c>
      <c r="C124" s="1">
        <v>43192</v>
      </c>
    </row>
    <row r="125" spans="1:12" x14ac:dyDescent="0.25">
      <c r="A125" t="s">
        <v>162</v>
      </c>
      <c r="B125" t="s">
        <v>470</v>
      </c>
      <c r="C125" s="1">
        <v>43253</v>
      </c>
      <c r="D125">
        <v>4</v>
      </c>
      <c r="E125">
        <v>3</v>
      </c>
      <c r="F125">
        <v>2</v>
      </c>
      <c r="G125">
        <v>1</v>
      </c>
    </row>
    <row r="126" spans="1:12" x14ac:dyDescent="0.25">
      <c r="A126" t="s">
        <v>163</v>
      </c>
      <c r="B126" t="s">
        <v>471</v>
      </c>
      <c r="C126" s="1">
        <v>43283</v>
      </c>
      <c r="H126">
        <v>1</v>
      </c>
      <c r="I126">
        <v>2</v>
      </c>
      <c r="J126">
        <v>3</v>
      </c>
      <c r="K126">
        <v>4</v>
      </c>
    </row>
    <row r="127" spans="1:12" x14ac:dyDescent="0.25">
      <c r="A127" t="s">
        <v>164</v>
      </c>
      <c r="B127" t="s">
        <v>472</v>
      </c>
      <c r="C127" s="1">
        <v>43253</v>
      </c>
      <c r="I127">
        <v>1</v>
      </c>
      <c r="J127">
        <v>2</v>
      </c>
      <c r="K127">
        <v>3</v>
      </c>
      <c r="L127">
        <v>4</v>
      </c>
    </row>
    <row r="128" spans="1:12" x14ac:dyDescent="0.25">
      <c r="A128" t="s">
        <v>165</v>
      </c>
      <c r="B128" t="s">
        <v>473</v>
      </c>
      <c r="C128" s="1">
        <v>43345</v>
      </c>
      <c r="H128">
        <v>4</v>
      </c>
      <c r="I128">
        <v>3</v>
      </c>
      <c r="J128">
        <v>2</v>
      </c>
      <c r="K128">
        <v>1</v>
      </c>
    </row>
    <row r="129" spans="1:12" x14ac:dyDescent="0.25">
      <c r="A129" t="s">
        <v>166</v>
      </c>
      <c r="B129" t="s">
        <v>474</v>
      </c>
      <c r="C129" s="1">
        <v>43314</v>
      </c>
      <c r="D129">
        <v>1</v>
      </c>
      <c r="E129">
        <v>2</v>
      </c>
      <c r="F129">
        <v>3</v>
      </c>
      <c r="G129">
        <v>4</v>
      </c>
    </row>
    <row r="130" spans="1:12" x14ac:dyDescent="0.25">
      <c r="A130" t="s">
        <v>167</v>
      </c>
      <c r="B130" t="s">
        <v>475</v>
      </c>
      <c r="C130" s="1">
        <v>43133</v>
      </c>
      <c r="G130">
        <v>1</v>
      </c>
      <c r="H130">
        <v>2</v>
      </c>
      <c r="I130">
        <v>3</v>
      </c>
      <c r="J130">
        <v>4</v>
      </c>
    </row>
    <row r="131" spans="1:12" x14ac:dyDescent="0.25">
      <c r="A131" t="s">
        <v>168</v>
      </c>
      <c r="B131" t="s">
        <v>476</v>
      </c>
      <c r="C131" s="1">
        <v>43314</v>
      </c>
      <c r="F131">
        <v>1</v>
      </c>
      <c r="G131">
        <v>2</v>
      </c>
      <c r="K131">
        <v>3</v>
      </c>
      <c r="L131">
        <v>4</v>
      </c>
    </row>
    <row r="132" spans="1:12" x14ac:dyDescent="0.25">
      <c r="A132" t="s">
        <v>169</v>
      </c>
      <c r="B132" t="s">
        <v>477</v>
      </c>
      <c r="C132" s="1">
        <v>43345</v>
      </c>
      <c r="I132">
        <v>4</v>
      </c>
      <c r="J132">
        <v>3</v>
      </c>
      <c r="K132">
        <v>1</v>
      </c>
      <c r="L132">
        <v>2</v>
      </c>
    </row>
    <row r="133" spans="1:12" x14ac:dyDescent="0.25">
      <c r="A133" t="s">
        <v>170</v>
      </c>
      <c r="B133" t="s">
        <v>478</v>
      </c>
      <c r="C133" s="1">
        <v>43253</v>
      </c>
      <c r="I133">
        <v>4</v>
      </c>
      <c r="J133">
        <v>3</v>
      </c>
      <c r="K133">
        <v>2</v>
      </c>
      <c r="L133">
        <v>1</v>
      </c>
    </row>
    <row r="134" spans="1:12" x14ac:dyDescent="0.25">
      <c r="A134" t="s">
        <v>171</v>
      </c>
      <c r="B134" t="s">
        <v>479</v>
      </c>
      <c r="C134" s="1">
        <v>43314</v>
      </c>
      <c r="G134">
        <v>4</v>
      </c>
      <c r="H134">
        <v>3</v>
      </c>
      <c r="I134">
        <v>2</v>
      </c>
      <c r="J134">
        <v>1</v>
      </c>
    </row>
    <row r="135" spans="1:12" x14ac:dyDescent="0.25">
      <c r="A135" t="s">
        <v>172</v>
      </c>
      <c r="B135" t="s">
        <v>480</v>
      </c>
      <c r="C135" s="1">
        <v>43192</v>
      </c>
      <c r="F135">
        <v>1</v>
      </c>
      <c r="G135">
        <v>2</v>
      </c>
      <c r="H135">
        <v>3</v>
      </c>
      <c r="I135">
        <v>4</v>
      </c>
    </row>
    <row r="136" spans="1:12" x14ac:dyDescent="0.25">
      <c r="A136" t="s">
        <v>173</v>
      </c>
      <c r="B136" t="s">
        <v>481</v>
      </c>
      <c r="C136" s="1">
        <v>43222</v>
      </c>
    </row>
    <row r="137" spans="1:12" x14ac:dyDescent="0.25">
      <c r="A137" t="s">
        <v>174</v>
      </c>
      <c r="B137" t="s">
        <v>482</v>
      </c>
      <c r="C137" s="1">
        <v>43222</v>
      </c>
      <c r="E137">
        <v>4</v>
      </c>
      <c r="F137">
        <v>3</v>
      </c>
      <c r="G137">
        <v>2</v>
      </c>
      <c r="H137">
        <v>1</v>
      </c>
    </row>
    <row r="138" spans="1:12" x14ac:dyDescent="0.25">
      <c r="A138" t="s">
        <v>175</v>
      </c>
      <c r="B138" t="s">
        <v>483</v>
      </c>
      <c r="C138" s="1">
        <v>43283</v>
      </c>
      <c r="F138">
        <v>4</v>
      </c>
      <c r="G138">
        <v>3</v>
      </c>
      <c r="H138">
        <v>2</v>
      </c>
      <c r="I138">
        <v>1</v>
      </c>
    </row>
    <row r="139" spans="1:12" x14ac:dyDescent="0.25">
      <c r="A139" t="s">
        <v>176</v>
      </c>
      <c r="B139" t="s">
        <v>484</v>
      </c>
      <c r="C139" s="1">
        <v>43314</v>
      </c>
      <c r="G139">
        <v>4</v>
      </c>
      <c r="H139">
        <v>3</v>
      </c>
      <c r="I139">
        <v>2</v>
      </c>
      <c r="J139">
        <v>1</v>
      </c>
    </row>
    <row r="140" spans="1:12" x14ac:dyDescent="0.25">
      <c r="A140" t="s">
        <v>177</v>
      </c>
      <c r="B140" t="s">
        <v>485</v>
      </c>
      <c r="C140" s="1">
        <v>43314</v>
      </c>
      <c r="H140">
        <v>4</v>
      </c>
      <c r="I140">
        <v>3</v>
      </c>
      <c r="J140">
        <v>2</v>
      </c>
      <c r="K140">
        <v>1</v>
      </c>
    </row>
    <row r="141" spans="1:12" x14ac:dyDescent="0.25">
      <c r="A141" t="s">
        <v>178</v>
      </c>
      <c r="B141" t="s">
        <v>486</v>
      </c>
      <c r="C141" s="1">
        <v>43133</v>
      </c>
      <c r="I141">
        <v>4</v>
      </c>
      <c r="J141">
        <v>3</v>
      </c>
      <c r="K141">
        <v>2</v>
      </c>
      <c r="L141">
        <v>1</v>
      </c>
    </row>
    <row r="142" spans="1:12" x14ac:dyDescent="0.25">
      <c r="A142" t="s">
        <v>179</v>
      </c>
      <c r="B142" t="s">
        <v>487</v>
      </c>
      <c r="C142" s="1">
        <v>43192</v>
      </c>
    </row>
    <row r="143" spans="1:12" x14ac:dyDescent="0.25">
      <c r="A143" t="s">
        <v>180</v>
      </c>
      <c r="B143" t="s">
        <v>488</v>
      </c>
      <c r="C143" s="1">
        <v>43253</v>
      </c>
      <c r="D143">
        <v>4</v>
      </c>
      <c r="E143">
        <v>3</v>
      </c>
      <c r="F143">
        <v>2</v>
      </c>
      <c r="G143">
        <v>1</v>
      </c>
    </row>
    <row r="144" spans="1:12" x14ac:dyDescent="0.25">
      <c r="A144" t="s">
        <v>181</v>
      </c>
      <c r="B144" t="s">
        <v>489</v>
      </c>
      <c r="C144" s="1">
        <v>43283</v>
      </c>
      <c r="H144">
        <v>1</v>
      </c>
      <c r="I144">
        <v>2</v>
      </c>
      <c r="J144">
        <v>3</v>
      </c>
      <c r="K144">
        <v>4</v>
      </c>
    </row>
    <row r="145" spans="1:12" x14ac:dyDescent="0.25">
      <c r="A145" t="s">
        <v>182</v>
      </c>
      <c r="B145" t="s">
        <v>490</v>
      </c>
      <c r="C145" s="1">
        <v>43253</v>
      </c>
      <c r="I145">
        <v>1</v>
      </c>
      <c r="J145">
        <v>2</v>
      </c>
      <c r="K145">
        <v>3</v>
      </c>
      <c r="L145">
        <v>4</v>
      </c>
    </row>
    <row r="146" spans="1:12" x14ac:dyDescent="0.25">
      <c r="A146" t="s">
        <v>183</v>
      </c>
      <c r="B146" t="s">
        <v>491</v>
      </c>
      <c r="C146" s="1">
        <v>43314</v>
      </c>
      <c r="H146">
        <v>4</v>
      </c>
      <c r="I146">
        <v>3</v>
      </c>
      <c r="J146">
        <v>2</v>
      </c>
      <c r="K146">
        <v>1</v>
      </c>
    </row>
    <row r="147" spans="1:12" x14ac:dyDescent="0.25">
      <c r="A147" t="s">
        <v>184</v>
      </c>
      <c r="B147" t="s">
        <v>492</v>
      </c>
      <c r="C147" s="1">
        <v>43283</v>
      </c>
      <c r="D147">
        <v>1</v>
      </c>
      <c r="E147">
        <v>2</v>
      </c>
      <c r="F147">
        <v>3</v>
      </c>
      <c r="G147">
        <v>4</v>
      </c>
    </row>
    <row r="148" spans="1:12" x14ac:dyDescent="0.25">
      <c r="A148" t="s">
        <v>185</v>
      </c>
      <c r="B148" t="s">
        <v>493</v>
      </c>
      <c r="C148" s="1">
        <v>43345</v>
      </c>
      <c r="G148">
        <v>1</v>
      </c>
      <c r="H148">
        <v>2</v>
      </c>
      <c r="I148">
        <v>3</v>
      </c>
      <c r="J148">
        <v>4</v>
      </c>
    </row>
    <row r="149" spans="1:12" x14ac:dyDescent="0.25">
      <c r="A149" t="s">
        <v>186</v>
      </c>
      <c r="B149" t="s">
        <v>494</v>
      </c>
      <c r="C149" s="1">
        <v>43192</v>
      </c>
      <c r="F149">
        <v>1</v>
      </c>
      <c r="G149">
        <v>2</v>
      </c>
      <c r="K149">
        <v>3</v>
      </c>
      <c r="L149">
        <v>4</v>
      </c>
    </row>
    <row r="150" spans="1:12" x14ac:dyDescent="0.25">
      <c r="A150" t="s">
        <v>187</v>
      </c>
      <c r="B150" t="s">
        <v>495</v>
      </c>
      <c r="C150" s="1">
        <v>43161</v>
      </c>
      <c r="I150">
        <v>4</v>
      </c>
      <c r="J150">
        <v>3</v>
      </c>
      <c r="K150">
        <v>1</v>
      </c>
      <c r="L150">
        <v>2</v>
      </c>
    </row>
    <row r="151" spans="1:12" x14ac:dyDescent="0.25">
      <c r="A151" t="s">
        <v>188</v>
      </c>
      <c r="B151" t="s">
        <v>496</v>
      </c>
      <c r="C151" s="1">
        <v>43222</v>
      </c>
      <c r="I151">
        <v>4</v>
      </c>
      <c r="J151">
        <v>3</v>
      </c>
      <c r="K151">
        <v>2</v>
      </c>
      <c r="L151">
        <v>1</v>
      </c>
    </row>
    <row r="152" spans="1:12" x14ac:dyDescent="0.25">
      <c r="A152" t="s">
        <v>189</v>
      </c>
      <c r="B152" t="s">
        <v>497</v>
      </c>
      <c r="C152" s="1">
        <v>43345</v>
      </c>
      <c r="G152">
        <v>4</v>
      </c>
      <c r="H152">
        <v>3</v>
      </c>
      <c r="I152">
        <v>2</v>
      </c>
      <c r="J152">
        <v>1</v>
      </c>
    </row>
    <row r="153" spans="1:12" x14ac:dyDescent="0.25">
      <c r="A153" t="s">
        <v>190</v>
      </c>
      <c r="B153" t="s">
        <v>498</v>
      </c>
      <c r="C153" s="1">
        <v>43161</v>
      </c>
      <c r="F153">
        <v>1</v>
      </c>
      <c r="G153">
        <v>2</v>
      </c>
      <c r="H153">
        <v>3</v>
      </c>
      <c r="I153">
        <v>4</v>
      </c>
    </row>
    <row r="154" spans="1:12" x14ac:dyDescent="0.25">
      <c r="A154" t="s">
        <v>191</v>
      </c>
      <c r="B154" t="s">
        <v>499</v>
      </c>
      <c r="C154" s="1">
        <v>43102</v>
      </c>
    </row>
    <row r="155" spans="1:12" x14ac:dyDescent="0.25">
      <c r="A155" t="s">
        <v>192</v>
      </c>
      <c r="B155" t="s">
        <v>500</v>
      </c>
      <c r="C155" s="1">
        <v>43345</v>
      </c>
      <c r="E155">
        <v>4</v>
      </c>
      <c r="F155">
        <v>3</v>
      </c>
      <c r="G155">
        <v>2</v>
      </c>
      <c r="H155">
        <v>1</v>
      </c>
    </row>
    <row r="156" spans="1:12" x14ac:dyDescent="0.25">
      <c r="A156" t="s">
        <v>193</v>
      </c>
      <c r="B156" t="s">
        <v>501</v>
      </c>
      <c r="C156" s="1">
        <v>43192</v>
      </c>
      <c r="F156">
        <v>4</v>
      </c>
      <c r="G156">
        <v>3</v>
      </c>
      <c r="H156">
        <v>2</v>
      </c>
      <c r="I156">
        <v>1</v>
      </c>
    </row>
    <row r="157" spans="1:12" x14ac:dyDescent="0.25">
      <c r="A157" t="s">
        <v>194</v>
      </c>
      <c r="B157" t="s">
        <v>502</v>
      </c>
      <c r="C157" s="1">
        <v>43253</v>
      </c>
      <c r="G157">
        <v>4</v>
      </c>
      <c r="H157">
        <v>3</v>
      </c>
      <c r="I157">
        <v>2</v>
      </c>
      <c r="J157">
        <v>1</v>
      </c>
    </row>
    <row r="158" spans="1:12" x14ac:dyDescent="0.25">
      <c r="A158" t="s">
        <v>195</v>
      </c>
      <c r="B158" t="s">
        <v>503</v>
      </c>
      <c r="C158" s="1">
        <v>43283</v>
      </c>
      <c r="H158">
        <v>4</v>
      </c>
      <c r="I158">
        <v>3</v>
      </c>
      <c r="J158">
        <v>2</v>
      </c>
      <c r="K158">
        <v>1</v>
      </c>
    </row>
    <row r="159" spans="1:12" x14ac:dyDescent="0.25">
      <c r="A159" t="s">
        <v>196</v>
      </c>
      <c r="B159" t="s">
        <v>504</v>
      </c>
      <c r="C159" s="1">
        <v>43133</v>
      </c>
      <c r="I159">
        <v>4</v>
      </c>
      <c r="J159">
        <v>3</v>
      </c>
      <c r="K159">
        <v>2</v>
      </c>
      <c r="L159">
        <v>1</v>
      </c>
    </row>
    <row r="160" spans="1:12" x14ac:dyDescent="0.25">
      <c r="A160" t="s">
        <v>197</v>
      </c>
      <c r="B160" t="s">
        <v>505</v>
      </c>
      <c r="C160" s="1">
        <v>43102</v>
      </c>
    </row>
    <row r="161" spans="1:12" x14ac:dyDescent="0.25">
      <c r="A161" t="s">
        <v>198</v>
      </c>
      <c r="B161" t="s">
        <v>506</v>
      </c>
      <c r="C161" s="1">
        <v>43161</v>
      </c>
      <c r="D161">
        <v>4</v>
      </c>
      <c r="E161">
        <v>3</v>
      </c>
      <c r="F161">
        <v>2</v>
      </c>
      <c r="G161">
        <v>1</v>
      </c>
    </row>
    <row r="162" spans="1:12" x14ac:dyDescent="0.25">
      <c r="A162" t="s">
        <v>199</v>
      </c>
      <c r="B162" t="s">
        <v>507</v>
      </c>
      <c r="C162" s="1">
        <v>43222</v>
      </c>
      <c r="H162">
        <v>1</v>
      </c>
      <c r="I162">
        <v>2</v>
      </c>
      <c r="J162">
        <v>3</v>
      </c>
      <c r="K162">
        <v>4</v>
      </c>
    </row>
    <row r="163" spans="1:12" x14ac:dyDescent="0.25">
      <c r="A163" t="s">
        <v>200</v>
      </c>
      <c r="B163" t="s">
        <v>508</v>
      </c>
      <c r="C163" s="1">
        <v>43161</v>
      </c>
      <c r="I163">
        <v>1</v>
      </c>
      <c r="J163">
        <v>2</v>
      </c>
      <c r="K163">
        <v>3</v>
      </c>
      <c r="L163">
        <v>4</v>
      </c>
    </row>
    <row r="164" spans="1:12" x14ac:dyDescent="0.25">
      <c r="A164" t="s">
        <v>201</v>
      </c>
      <c r="B164" t="s">
        <v>509</v>
      </c>
      <c r="C164" s="1">
        <v>43102</v>
      </c>
      <c r="H164">
        <v>4</v>
      </c>
      <c r="I164">
        <v>3</v>
      </c>
      <c r="J164">
        <v>2</v>
      </c>
      <c r="K164">
        <v>1</v>
      </c>
    </row>
    <row r="165" spans="1:12" x14ac:dyDescent="0.25">
      <c r="A165" t="s">
        <v>202</v>
      </c>
      <c r="B165" t="s">
        <v>510</v>
      </c>
      <c r="C165" s="1">
        <v>43222</v>
      </c>
      <c r="D165">
        <v>1</v>
      </c>
      <c r="E165">
        <v>2</v>
      </c>
      <c r="F165">
        <v>3</v>
      </c>
      <c r="G165">
        <v>4</v>
      </c>
    </row>
    <row r="166" spans="1:12" x14ac:dyDescent="0.25">
      <c r="A166" t="s">
        <v>203</v>
      </c>
      <c r="B166" t="s">
        <v>511</v>
      </c>
      <c r="C166" s="1">
        <v>43192</v>
      </c>
      <c r="G166">
        <v>1</v>
      </c>
      <c r="H166">
        <v>2</v>
      </c>
      <c r="I166">
        <v>3</v>
      </c>
      <c r="J166">
        <v>4</v>
      </c>
    </row>
    <row r="167" spans="1:12" x14ac:dyDescent="0.25">
      <c r="A167" t="s">
        <v>204</v>
      </c>
      <c r="B167" t="s">
        <v>512</v>
      </c>
      <c r="C167" s="1">
        <v>43222</v>
      </c>
      <c r="F167">
        <v>1</v>
      </c>
      <c r="G167">
        <v>2</v>
      </c>
      <c r="K167">
        <v>3</v>
      </c>
      <c r="L167">
        <v>4</v>
      </c>
    </row>
    <row r="168" spans="1:12" x14ac:dyDescent="0.25">
      <c r="A168" t="s">
        <v>205</v>
      </c>
      <c r="B168" t="s">
        <v>513</v>
      </c>
      <c r="C168" s="1">
        <v>43161</v>
      </c>
      <c r="I168">
        <v>4</v>
      </c>
      <c r="J168">
        <v>3</v>
      </c>
      <c r="K168">
        <v>1</v>
      </c>
      <c r="L168">
        <v>2</v>
      </c>
    </row>
    <row r="169" spans="1:12" x14ac:dyDescent="0.25">
      <c r="A169" t="s">
        <v>206</v>
      </c>
      <c r="B169" t="s">
        <v>514</v>
      </c>
      <c r="C169" s="1">
        <v>43102</v>
      </c>
      <c r="I169">
        <v>4</v>
      </c>
      <c r="J169">
        <v>3</v>
      </c>
      <c r="K169">
        <v>2</v>
      </c>
      <c r="L169">
        <v>1</v>
      </c>
    </row>
    <row r="170" spans="1:12" x14ac:dyDescent="0.25">
      <c r="A170" t="s">
        <v>207</v>
      </c>
      <c r="B170" t="s">
        <v>515</v>
      </c>
      <c r="C170" s="1">
        <v>43314</v>
      </c>
      <c r="G170">
        <v>4</v>
      </c>
      <c r="H170">
        <v>3</v>
      </c>
      <c r="I170">
        <v>2</v>
      </c>
      <c r="J170">
        <v>1</v>
      </c>
    </row>
    <row r="171" spans="1:12" x14ac:dyDescent="0.25">
      <c r="A171" t="s">
        <v>208</v>
      </c>
      <c r="B171" t="s">
        <v>516</v>
      </c>
      <c r="C171" s="1">
        <v>43161</v>
      </c>
      <c r="F171">
        <v>1</v>
      </c>
      <c r="G171">
        <v>2</v>
      </c>
      <c r="H171">
        <v>3</v>
      </c>
      <c r="I171">
        <v>4</v>
      </c>
    </row>
    <row r="172" spans="1:12" x14ac:dyDescent="0.25">
      <c r="A172" t="s">
        <v>209</v>
      </c>
      <c r="B172" t="s">
        <v>517</v>
      </c>
      <c r="C172" s="1">
        <v>43161</v>
      </c>
    </row>
    <row r="173" spans="1:12" x14ac:dyDescent="0.25">
      <c r="A173" t="s">
        <v>210</v>
      </c>
      <c r="B173" t="s">
        <v>518</v>
      </c>
      <c r="C173" s="1">
        <v>43345</v>
      </c>
      <c r="E173">
        <v>4</v>
      </c>
      <c r="F173">
        <v>3</v>
      </c>
      <c r="G173">
        <v>2</v>
      </c>
      <c r="H173">
        <v>1</v>
      </c>
    </row>
    <row r="174" spans="1:12" x14ac:dyDescent="0.25">
      <c r="A174" t="s">
        <v>211</v>
      </c>
      <c r="B174" t="s">
        <v>519</v>
      </c>
      <c r="C174" s="1">
        <v>43161</v>
      </c>
      <c r="F174">
        <v>4</v>
      </c>
      <c r="G174">
        <v>3</v>
      </c>
      <c r="H174">
        <v>2</v>
      </c>
      <c r="I174">
        <v>1</v>
      </c>
    </row>
    <row r="175" spans="1:12" x14ac:dyDescent="0.25">
      <c r="A175" t="s">
        <v>212</v>
      </c>
      <c r="B175" t="s">
        <v>520</v>
      </c>
      <c r="C175" s="1">
        <v>43133</v>
      </c>
      <c r="G175">
        <v>4</v>
      </c>
      <c r="H175">
        <v>3</v>
      </c>
      <c r="I175">
        <v>2</v>
      </c>
      <c r="J175">
        <v>1</v>
      </c>
    </row>
    <row r="176" spans="1:12" x14ac:dyDescent="0.25">
      <c r="A176" t="s">
        <v>213</v>
      </c>
      <c r="B176" t="s">
        <v>521</v>
      </c>
      <c r="C176" s="1">
        <v>43222</v>
      </c>
      <c r="H176">
        <v>4</v>
      </c>
      <c r="I176">
        <v>3</v>
      </c>
      <c r="J176">
        <v>2</v>
      </c>
      <c r="K176">
        <v>1</v>
      </c>
    </row>
    <row r="177" spans="1:12" x14ac:dyDescent="0.25">
      <c r="A177" t="s">
        <v>214</v>
      </c>
      <c r="B177" t="s">
        <v>522</v>
      </c>
      <c r="C177" s="1">
        <v>43345</v>
      </c>
      <c r="I177">
        <v>4</v>
      </c>
      <c r="J177">
        <v>3</v>
      </c>
      <c r="K177">
        <v>2</v>
      </c>
      <c r="L177">
        <v>1</v>
      </c>
    </row>
    <row r="178" spans="1:12" x14ac:dyDescent="0.25">
      <c r="A178" t="s">
        <v>215</v>
      </c>
      <c r="B178" t="s">
        <v>523</v>
      </c>
      <c r="C178" s="1">
        <v>43192</v>
      </c>
    </row>
    <row r="179" spans="1:12" x14ac:dyDescent="0.25">
      <c r="A179" t="s">
        <v>216</v>
      </c>
      <c r="B179" t="s">
        <v>524</v>
      </c>
      <c r="C179" s="1">
        <v>43314</v>
      </c>
      <c r="D179">
        <v>4</v>
      </c>
      <c r="E179">
        <v>3</v>
      </c>
      <c r="F179">
        <v>2</v>
      </c>
      <c r="G179">
        <v>1</v>
      </c>
    </row>
    <row r="180" spans="1:12" x14ac:dyDescent="0.25">
      <c r="A180" t="s">
        <v>217</v>
      </c>
      <c r="B180" t="s">
        <v>525</v>
      </c>
      <c r="C180" s="1">
        <v>43102</v>
      </c>
      <c r="H180">
        <v>1</v>
      </c>
      <c r="I180">
        <v>2</v>
      </c>
      <c r="J180">
        <v>3</v>
      </c>
      <c r="K180">
        <v>4</v>
      </c>
    </row>
    <row r="181" spans="1:12" x14ac:dyDescent="0.25">
      <c r="A181" t="s">
        <v>218</v>
      </c>
      <c r="B181" t="s">
        <v>526</v>
      </c>
      <c r="C181" s="1">
        <v>43192</v>
      </c>
      <c r="I181">
        <v>1</v>
      </c>
      <c r="J181">
        <v>2</v>
      </c>
      <c r="K181">
        <v>3</v>
      </c>
      <c r="L181">
        <v>4</v>
      </c>
    </row>
    <row r="182" spans="1:12" x14ac:dyDescent="0.25">
      <c r="A182" t="s">
        <v>219</v>
      </c>
      <c r="B182" t="s">
        <v>527</v>
      </c>
      <c r="C182" s="1">
        <v>43253</v>
      </c>
      <c r="H182">
        <v>4</v>
      </c>
      <c r="I182">
        <v>3</v>
      </c>
      <c r="J182">
        <v>2</v>
      </c>
      <c r="K182">
        <v>1</v>
      </c>
    </row>
    <row r="183" spans="1:12" x14ac:dyDescent="0.25">
      <c r="A183" t="s">
        <v>220</v>
      </c>
      <c r="B183" t="s">
        <v>528</v>
      </c>
      <c r="C183" s="1">
        <v>43192</v>
      </c>
      <c r="D183">
        <v>1</v>
      </c>
      <c r="E183">
        <v>2</v>
      </c>
      <c r="F183">
        <v>3</v>
      </c>
      <c r="G183">
        <v>4</v>
      </c>
    </row>
    <row r="184" spans="1:12" x14ac:dyDescent="0.25">
      <c r="A184" t="s">
        <v>221</v>
      </c>
      <c r="B184" t="s">
        <v>529</v>
      </c>
      <c r="C184" s="1">
        <v>43222</v>
      </c>
      <c r="G184">
        <v>1</v>
      </c>
      <c r="H184">
        <v>2</v>
      </c>
      <c r="I184">
        <v>3</v>
      </c>
      <c r="J184">
        <v>4</v>
      </c>
    </row>
    <row r="185" spans="1:12" x14ac:dyDescent="0.25">
      <c r="A185" t="s">
        <v>222</v>
      </c>
      <c r="B185" t="s">
        <v>530</v>
      </c>
      <c r="C185" s="1">
        <v>43253</v>
      </c>
      <c r="F185">
        <v>1</v>
      </c>
      <c r="G185">
        <v>2</v>
      </c>
      <c r="K185">
        <v>3</v>
      </c>
      <c r="L185">
        <v>4</v>
      </c>
    </row>
    <row r="186" spans="1:12" x14ac:dyDescent="0.25">
      <c r="A186" t="s">
        <v>223</v>
      </c>
      <c r="B186" t="s">
        <v>531</v>
      </c>
      <c r="C186" s="1">
        <v>43192</v>
      </c>
      <c r="I186">
        <v>4</v>
      </c>
      <c r="J186">
        <v>3</v>
      </c>
      <c r="K186">
        <v>1</v>
      </c>
      <c r="L186">
        <v>2</v>
      </c>
    </row>
    <row r="187" spans="1:12" x14ac:dyDescent="0.25">
      <c r="A187" t="s">
        <v>224</v>
      </c>
      <c r="B187" t="s">
        <v>532</v>
      </c>
      <c r="C187" s="1">
        <v>43222</v>
      </c>
      <c r="I187">
        <v>4</v>
      </c>
      <c r="J187">
        <v>3</v>
      </c>
      <c r="K187">
        <v>2</v>
      </c>
      <c r="L187">
        <v>1</v>
      </c>
    </row>
    <row r="188" spans="1:12" x14ac:dyDescent="0.25">
      <c r="A188" t="s">
        <v>225</v>
      </c>
      <c r="B188" t="s">
        <v>533</v>
      </c>
      <c r="C188" s="1">
        <v>43314</v>
      </c>
      <c r="G188">
        <v>4</v>
      </c>
      <c r="H188">
        <v>3</v>
      </c>
      <c r="I188">
        <v>2</v>
      </c>
      <c r="J188">
        <v>1</v>
      </c>
    </row>
    <row r="189" spans="1:12" x14ac:dyDescent="0.25">
      <c r="A189" t="s">
        <v>226</v>
      </c>
      <c r="B189" t="s">
        <v>534</v>
      </c>
      <c r="C189" s="1">
        <v>43283</v>
      </c>
      <c r="F189">
        <v>1</v>
      </c>
      <c r="G189">
        <v>2</v>
      </c>
      <c r="H189">
        <v>3</v>
      </c>
      <c r="I189">
        <v>4</v>
      </c>
    </row>
    <row r="190" spans="1:12" x14ac:dyDescent="0.25">
      <c r="A190" t="s">
        <v>227</v>
      </c>
      <c r="B190" t="s">
        <v>535</v>
      </c>
      <c r="C190" s="1">
        <v>43161</v>
      </c>
    </row>
    <row r="191" spans="1:12" x14ac:dyDescent="0.25">
      <c r="A191" t="s">
        <v>228</v>
      </c>
      <c r="B191" t="s">
        <v>536</v>
      </c>
      <c r="C191" s="1">
        <v>43345</v>
      </c>
      <c r="E191">
        <v>4</v>
      </c>
      <c r="F191">
        <v>3</v>
      </c>
      <c r="G191">
        <v>2</v>
      </c>
      <c r="H191">
        <v>1</v>
      </c>
    </row>
    <row r="192" spans="1:12" x14ac:dyDescent="0.25">
      <c r="A192" t="s">
        <v>229</v>
      </c>
      <c r="B192" t="s">
        <v>537</v>
      </c>
      <c r="C192" s="1">
        <v>43253</v>
      </c>
      <c r="F192">
        <v>4</v>
      </c>
      <c r="G192">
        <v>3</v>
      </c>
      <c r="H192">
        <v>2</v>
      </c>
      <c r="I192">
        <v>1</v>
      </c>
    </row>
    <row r="193" spans="1:12" x14ac:dyDescent="0.25">
      <c r="A193" t="s">
        <v>230</v>
      </c>
      <c r="B193" t="s">
        <v>538</v>
      </c>
      <c r="C193" s="1">
        <v>43314</v>
      </c>
      <c r="G193">
        <v>4</v>
      </c>
      <c r="H193">
        <v>3</v>
      </c>
      <c r="I193">
        <v>2</v>
      </c>
      <c r="J193">
        <v>1</v>
      </c>
    </row>
    <row r="194" spans="1:12" x14ac:dyDescent="0.25">
      <c r="A194" t="s">
        <v>231</v>
      </c>
      <c r="B194" t="s">
        <v>539</v>
      </c>
      <c r="C194" s="1">
        <v>43283</v>
      </c>
      <c r="H194">
        <v>4</v>
      </c>
      <c r="I194">
        <v>3</v>
      </c>
      <c r="J194">
        <v>2</v>
      </c>
      <c r="K194">
        <v>1</v>
      </c>
    </row>
    <row r="195" spans="1:12" x14ac:dyDescent="0.25">
      <c r="A195" t="s">
        <v>232</v>
      </c>
      <c r="B195" t="s">
        <v>540</v>
      </c>
      <c r="C195" s="1">
        <v>43222</v>
      </c>
      <c r="I195">
        <v>4</v>
      </c>
      <c r="J195">
        <v>3</v>
      </c>
      <c r="K195">
        <v>2</v>
      </c>
      <c r="L195">
        <v>1</v>
      </c>
    </row>
    <row r="196" spans="1:12" x14ac:dyDescent="0.25">
      <c r="A196" t="s">
        <v>233</v>
      </c>
      <c r="B196" t="s">
        <v>541</v>
      </c>
      <c r="C196" s="1">
        <v>43102</v>
      </c>
    </row>
    <row r="197" spans="1:12" x14ac:dyDescent="0.25">
      <c r="A197" t="s">
        <v>234</v>
      </c>
      <c r="B197" t="s">
        <v>542</v>
      </c>
      <c r="C197" s="1">
        <v>43161</v>
      </c>
      <c r="D197">
        <v>4</v>
      </c>
      <c r="E197">
        <v>3</v>
      </c>
      <c r="F197">
        <v>2</v>
      </c>
      <c r="G197">
        <v>1</v>
      </c>
    </row>
    <row r="198" spans="1:12" x14ac:dyDescent="0.25">
      <c r="A198" t="s">
        <v>235</v>
      </c>
      <c r="B198" t="s">
        <v>543</v>
      </c>
      <c r="C198" s="1">
        <v>43161</v>
      </c>
      <c r="H198">
        <v>1</v>
      </c>
      <c r="I198">
        <v>2</v>
      </c>
      <c r="J198">
        <v>3</v>
      </c>
      <c r="K198">
        <v>4</v>
      </c>
    </row>
    <row r="199" spans="1:12" x14ac:dyDescent="0.25">
      <c r="A199" t="s">
        <v>236</v>
      </c>
      <c r="B199" t="s">
        <v>544</v>
      </c>
      <c r="C199" s="1">
        <v>43102</v>
      </c>
      <c r="I199">
        <v>1</v>
      </c>
      <c r="J199">
        <v>2</v>
      </c>
      <c r="K199">
        <v>3</v>
      </c>
      <c r="L199">
        <v>4</v>
      </c>
    </row>
    <row r="200" spans="1:12" x14ac:dyDescent="0.25">
      <c r="A200" t="s">
        <v>237</v>
      </c>
      <c r="B200" t="s">
        <v>545</v>
      </c>
      <c r="C200" s="1">
        <v>43192</v>
      </c>
      <c r="H200">
        <v>4</v>
      </c>
      <c r="I200">
        <v>3</v>
      </c>
      <c r="J200">
        <v>2</v>
      </c>
      <c r="K200">
        <v>1</v>
      </c>
    </row>
    <row r="201" spans="1:12" x14ac:dyDescent="0.25">
      <c r="A201" t="s">
        <v>238</v>
      </c>
      <c r="B201" t="s">
        <v>546</v>
      </c>
      <c r="C201" s="1">
        <v>43192</v>
      </c>
      <c r="D201">
        <v>1</v>
      </c>
      <c r="E201">
        <v>2</v>
      </c>
      <c r="F201">
        <v>3</v>
      </c>
      <c r="G201">
        <v>4</v>
      </c>
    </row>
    <row r="202" spans="1:12" x14ac:dyDescent="0.25">
      <c r="A202" t="s">
        <v>239</v>
      </c>
      <c r="B202" t="s">
        <v>547</v>
      </c>
      <c r="C202" s="1">
        <v>43161</v>
      </c>
      <c r="G202">
        <v>1</v>
      </c>
      <c r="H202">
        <v>2</v>
      </c>
      <c r="I202">
        <v>3</v>
      </c>
      <c r="J202">
        <v>4</v>
      </c>
    </row>
    <row r="203" spans="1:12" x14ac:dyDescent="0.25">
      <c r="A203" t="s">
        <v>240</v>
      </c>
      <c r="B203" t="s">
        <v>548</v>
      </c>
      <c r="C203" s="1">
        <v>43253</v>
      </c>
      <c r="F203">
        <v>1</v>
      </c>
      <c r="G203">
        <v>2</v>
      </c>
      <c r="K203">
        <v>3</v>
      </c>
      <c r="L203">
        <v>4</v>
      </c>
    </row>
    <row r="204" spans="1:12" x14ac:dyDescent="0.25">
      <c r="A204" t="s">
        <v>241</v>
      </c>
      <c r="B204" t="s">
        <v>549</v>
      </c>
      <c r="C204" s="1">
        <v>43102</v>
      </c>
      <c r="I204">
        <v>4</v>
      </c>
      <c r="J204">
        <v>3</v>
      </c>
      <c r="K204">
        <v>1</v>
      </c>
      <c r="L204">
        <v>2</v>
      </c>
    </row>
    <row r="205" spans="1:12" x14ac:dyDescent="0.25">
      <c r="A205" t="s">
        <v>242</v>
      </c>
      <c r="B205" t="s">
        <v>550</v>
      </c>
      <c r="C205" s="1">
        <v>43102</v>
      </c>
      <c r="I205">
        <v>4</v>
      </c>
      <c r="J205">
        <v>3</v>
      </c>
      <c r="K205">
        <v>2</v>
      </c>
      <c r="L205">
        <v>1</v>
      </c>
    </row>
    <row r="206" spans="1:12" x14ac:dyDescent="0.25">
      <c r="A206" t="s">
        <v>243</v>
      </c>
      <c r="B206" t="s">
        <v>551</v>
      </c>
      <c r="C206" s="1">
        <v>43161</v>
      </c>
      <c r="G206">
        <v>4</v>
      </c>
      <c r="H206">
        <v>3</v>
      </c>
      <c r="I206">
        <v>2</v>
      </c>
      <c r="J206">
        <v>1</v>
      </c>
    </row>
    <row r="207" spans="1:12" x14ac:dyDescent="0.25">
      <c r="A207" t="s">
        <v>244</v>
      </c>
      <c r="B207" t="s">
        <v>552</v>
      </c>
      <c r="C207" s="1">
        <v>43253</v>
      </c>
      <c r="F207">
        <v>1</v>
      </c>
      <c r="G207">
        <v>2</v>
      </c>
      <c r="H207">
        <v>3</v>
      </c>
      <c r="I207">
        <v>4</v>
      </c>
    </row>
    <row r="208" spans="1:12" x14ac:dyDescent="0.25">
      <c r="A208" t="s">
        <v>245</v>
      </c>
      <c r="B208" t="s">
        <v>553</v>
      </c>
      <c r="C208" s="1">
        <v>43283</v>
      </c>
    </row>
    <row r="209" spans="1:12" x14ac:dyDescent="0.25">
      <c r="A209" t="s">
        <v>246</v>
      </c>
      <c r="B209" t="s">
        <v>554</v>
      </c>
      <c r="C209" s="1">
        <v>43345</v>
      </c>
      <c r="E209">
        <v>4</v>
      </c>
      <c r="F209">
        <v>3</v>
      </c>
      <c r="G209">
        <v>2</v>
      </c>
      <c r="H209">
        <v>1</v>
      </c>
    </row>
    <row r="210" spans="1:12" x14ac:dyDescent="0.25">
      <c r="A210" t="s">
        <v>247</v>
      </c>
      <c r="B210" t="s">
        <v>555</v>
      </c>
      <c r="C210" s="1">
        <v>43222</v>
      </c>
      <c r="F210">
        <v>4</v>
      </c>
      <c r="G210">
        <v>3</v>
      </c>
      <c r="H210">
        <v>2</v>
      </c>
      <c r="I210">
        <v>1</v>
      </c>
    </row>
    <row r="211" spans="1:12" x14ac:dyDescent="0.25">
      <c r="A211" t="s">
        <v>248</v>
      </c>
      <c r="B211" t="s">
        <v>556</v>
      </c>
      <c r="C211" s="1">
        <v>43222</v>
      </c>
      <c r="G211">
        <v>4</v>
      </c>
      <c r="H211">
        <v>3</v>
      </c>
      <c r="I211">
        <v>2</v>
      </c>
      <c r="J211">
        <v>1</v>
      </c>
    </row>
    <row r="212" spans="1:12" x14ac:dyDescent="0.25">
      <c r="A212" t="s">
        <v>249</v>
      </c>
      <c r="B212" t="s">
        <v>557</v>
      </c>
      <c r="C212" s="1">
        <v>43345</v>
      </c>
      <c r="H212">
        <v>4</v>
      </c>
      <c r="I212">
        <v>3</v>
      </c>
      <c r="J212">
        <v>2</v>
      </c>
      <c r="K212">
        <v>1</v>
      </c>
    </row>
    <row r="213" spans="1:12" x14ac:dyDescent="0.25">
      <c r="A213" t="s">
        <v>250</v>
      </c>
      <c r="B213" t="s">
        <v>558</v>
      </c>
      <c r="C213" s="1">
        <v>43253</v>
      </c>
      <c r="I213">
        <v>4</v>
      </c>
      <c r="J213">
        <v>3</v>
      </c>
      <c r="K213">
        <v>2</v>
      </c>
      <c r="L213">
        <v>1</v>
      </c>
    </row>
    <row r="214" spans="1:12" x14ac:dyDescent="0.25">
      <c r="A214" t="s">
        <v>251</v>
      </c>
      <c r="B214" t="s">
        <v>559</v>
      </c>
      <c r="C214" s="1">
        <v>43192</v>
      </c>
    </row>
    <row r="215" spans="1:12" x14ac:dyDescent="0.25">
      <c r="A215" t="s">
        <v>252</v>
      </c>
      <c r="B215" t="s">
        <v>560</v>
      </c>
      <c r="C215" s="1">
        <v>43133</v>
      </c>
      <c r="D215">
        <v>4</v>
      </c>
      <c r="E215">
        <v>3</v>
      </c>
      <c r="F215">
        <v>2</v>
      </c>
      <c r="G215">
        <v>1</v>
      </c>
    </row>
    <row r="216" spans="1:12" x14ac:dyDescent="0.25">
      <c r="A216" t="s">
        <v>253</v>
      </c>
      <c r="B216" t="s">
        <v>561</v>
      </c>
      <c r="C216" s="1">
        <v>43102</v>
      </c>
      <c r="H216">
        <v>1</v>
      </c>
      <c r="I216">
        <v>2</v>
      </c>
      <c r="J216">
        <v>3</v>
      </c>
      <c r="K216">
        <v>4</v>
      </c>
    </row>
    <row r="217" spans="1:12" x14ac:dyDescent="0.25">
      <c r="A217" t="s">
        <v>254</v>
      </c>
      <c r="B217" t="s">
        <v>562</v>
      </c>
      <c r="C217" s="1">
        <v>43192</v>
      </c>
      <c r="I217">
        <v>1</v>
      </c>
      <c r="J217">
        <v>2</v>
      </c>
      <c r="K217">
        <v>3</v>
      </c>
      <c r="L217">
        <v>4</v>
      </c>
    </row>
    <row r="218" spans="1:12" x14ac:dyDescent="0.25">
      <c r="A218" t="s">
        <v>255</v>
      </c>
      <c r="B218" t="s">
        <v>563</v>
      </c>
      <c r="C218" s="1">
        <v>43102</v>
      </c>
      <c r="H218">
        <v>4</v>
      </c>
      <c r="I218">
        <v>3</v>
      </c>
      <c r="J218">
        <v>2</v>
      </c>
      <c r="K218">
        <v>1</v>
      </c>
    </row>
    <row r="219" spans="1:12" x14ac:dyDescent="0.25">
      <c r="A219" t="s">
        <v>256</v>
      </c>
      <c r="B219" t="s">
        <v>564</v>
      </c>
      <c r="C219" s="1">
        <v>43133</v>
      </c>
      <c r="D219">
        <v>1</v>
      </c>
      <c r="E219">
        <v>2</v>
      </c>
      <c r="F219">
        <v>3</v>
      </c>
      <c r="G219">
        <v>4</v>
      </c>
    </row>
    <row r="220" spans="1:12" x14ac:dyDescent="0.25">
      <c r="A220" t="s">
        <v>257</v>
      </c>
      <c r="B220" t="s">
        <v>565</v>
      </c>
      <c r="C220" s="1">
        <v>43283</v>
      </c>
      <c r="G220">
        <v>1</v>
      </c>
      <c r="H220">
        <v>2</v>
      </c>
      <c r="I220">
        <v>3</v>
      </c>
      <c r="J220">
        <v>4</v>
      </c>
    </row>
    <row r="221" spans="1:12" x14ac:dyDescent="0.25">
      <c r="A221" t="s">
        <v>258</v>
      </c>
      <c r="B221" t="s">
        <v>566</v>
      </c>
      <c r="C221" s="1">
        <v>43314</v>
      </c>
      <c r="F221">
        <v>1</v>
      </c>
      <c r="G221">
        <v>2</v>
      </c>
      <c r="K221">
        <v>3</v>
      </c>
      <c r="L221">
        <v>4</v>
      </c>
    </row>
    <row r="222" spans="1:12" x14ac:dyDescent="0.25">
      <c r="A222" t="s">
        <v>259</v>
      </c>
      <c r="B222" t="s">
        <v>567</v>
      </c>
      <c r="C222" s="1">
        <v>43283</v>
      </c>
      <c r="I222">
        <v>4</v>
      </c>
      <c r="J222">
        <v>3</v>
      </c>
      <c r="K222">
        <v>1</v>
      </c>
      <c r="L222">
        <v>2</v>
      </c>
    </row>
    <row r="223" spans="1:12" x14ac:dyDescent="0.25">
      <c r="A223" t="s">
        <v>260</v>
      </c>
      <c r="B223" t="s">
        <v>568</v>
      </c>
      <c r="C223" s="1">
        <v>43222</v>
      </c>
      <c r="I223">
        <v>4</v>
      </c>
      <c r="J223">
        <v>3</v>
      </c>
      <c r="K223">
        <v>2</v>
      </c>
      <c r="L223">
        <v>1</v>
      </c>
    </row>
    <row r="224" spans="1:12" x14ac:dyDescent="0.25">
      <c r="A224" t="s">
        <v>261</v>
      </c>
      <c r="B224" t="s">
        <v>569</v>
      </c>
      <c r="C224" s="1">
        <v>43133</v>
      </c>
      <c r="G224">
        <v>4</v>
      </c>
      <c r="H224">
        <v>3</v>
      </c>
      <c r="I224">
        <v>2</v>
      </c>
      <c r="J224">
        <v>1</v>
      </c>
    </row>
    <row r="225" spans="1:12" x14ac:dyDescent="0.25">
      <c r="A225" t="s">
        <v>262</v>
      </c>
      <c r="B225" t="s">
        <v>570</v>
      </c>
      <c r="C225" s="1">
        <v>43283</v>
      </c>
      <c r="F225">
        <v>1</v>
      </c>
      <c r="G225">
        <v>2</v>
      </c>
      <c r="H225">
        <v>3</v>
      </c>
      <c r="I225">
        <v>4</v>
      </c>
    </row>
    <row r="226" spans="1:12" x14ac:dyDescent="0.25">
      <c r="A226" t="s">
        <v>263</v>
      </c>
      <c r="B226" t="s">
        <v>571</v>
      </c>
      <c r="C226" s="1">
        <v>43222</v>
      </c>
    </row>
    <row r="227" spans="1:12" x14ac:dyDescent="0.25">
      <c r="A227" t="s">
        <v>264</v>
      </c>
      <c r="B227" t="s">
        <v>572</v>
      </c>
      <c r="C227" s="1">
        <v>43102</v>
      </c>
      <c r="E227">
        <v>4</v>
      </c>
      <c r="F227">
        <v>3</v>
      </c>
      <c r="G227">
        <v>2</v>
      </c>
      <c r="H227">
        <v>1</v>
      </c>
    </row>
    <row r="228" spans="1:12" x14ac:dyDescent="0.25">
      <c r="A228" t="s">
        <v>265</v>
      </c>
      <c r="B228" t="s">
        <v>573</v>
      </c>
      <c r="C228" s="1">
        <v>43283</v>
      </c>
      <c r="F228">
        <v>4</v>
      </c>
      <c r="G228">
        <v>3</v>
      </c>
      <c r="H228">
        <v>2</v>
      </c>
      <c r="I228">
        <v>1</v>
      </c>
    </row>
    <row r="229" spans="1:12" x14ac:dyDescent="0.25">
      <c r="A229" t="s">
        <v>266</v>
      </c>
      <c r="B229" t="s">
        <v>574</v>
      </c>
      <c r="C229" s="1">
        <v>43314</v>
      </c>
      <c r="G229">
        <v>4</v>
      </c>
      <c r="H229">
        <v>3</v>
      </c>
      <c r="I229">
        <v>2</v>
      </c>
      <c r="J229">
        <v>1</v>
      </c>
    </row>
    <row r="230" spans="1:12" x14ac:dyDescent="0.25">
      <c r="A230" t="s">
        <v>267</v>
      </c>
      <c r="B230" t="s">
        <v>575</v>
      </c>
      <c r="C230" s="1">
        <v>43314</v>
      </c>
      <c r="H230">
        <v>4</v>
      </c>
      <c r="I230">
        <v>3</v>
      </c>
      <c r="J230">
        <v>2</v>
      </c>
      <c r="K230">
        <v>1</v>
      </c>
    </row>
    <row r="231" spans="1:12" x14ac:dyDescent="0.25">
      <c r="A231" t="s">
        <v>268</v>
      </c>
      <c r="B231" t="s">
        <v>576</v>
      </c>
      <c r="C231" s="1">
        <v>43283</v>
      </c>
      <c r="I231">
        <v>4</v>
      </c>
      <c r="J231">
        <v>3</v>
      </c>
      <c r="K231">
        <v>2</v>
      </c>
      <c r="L231">
        <v>1</v>
      </c>
    </row>
    <row r="232" spans="1:12" x14ac:dyDescent="0.25">
      <c r="A232" t="s">
        <v>269</v>
      </c>
      <c r="B232" t="s">
        <v>577</v>
      </c>
      <c r="C232" s="1">
        <v>43253</v>
      </c>
    </row>
    <row r="233" spans="1:12" x14ac:dyDescent="0.25">
      <c r="A233" t="s">
        <v>270</v>
      </c>
      <c r="B233" t="s">
        <v>578</v>
      </c>
      <c r="C233" s="1">
        <v>43161</v>
      </c>
      <c r="D233">
        <v>4</v>
      </c>
      <c r="E233">
        <v>3</v>
      </c>
      <c r="F233">
        <v>2</v>
      </c>
      <c r="G233">
        <v>1</v>
      </c>
    </row>
    <row r="234" spans="1:12" x14ac:dyDescent="0.25">
      <c r="A234" t="s">
        <v>271</v>
      </c>
      <c r="B234" t="s">
        <v>579</v>
      </c>
      <c r="C234" s="1">
        <v>43314</v>
      </c>
      <c r="H234">
        <v>1</v>
      </c>
      <c r="I234">
        <v>2</v>
      </c>
      <c r="J234">
        <v>3</v>
      </c>
      <c r="K234">
        <v>4</v>
      </c>
    </row>
    <row r="235" spans="1:12" x14ac:dyDescent="0.25">
      <c r="A235" t="s">
        <v>272</v>
      </c>
      <c r="B235" t="s">
        <v>580</v>
      </c>
      <c r="C235" s="1">
        <v>43345</v>
      </c>
      <c r="I235">
        <v>1</v>
      </c>
      <c r="J235">
        <v>2</v>
      </c>
      <c r="K235">
        <v>3</v>
      </c>
      <c r="L235">
        <v>4</v>
      </c>
    </row>
    <row r="236" spans="1:12" x14ac:dyDescent="0.25">
      <c r="A236" t="s">
        <v>273</v>
      </c>
      <c r="B236" t="s">
        <v>581</v>
      </c>
      <c r="C236" s="1">
        <v>43283</v>
      </c>
      <c r="H236">
        <v>4</v>
      </c>
      <c r="I236">
        <v>3</v>
      </c>
      <c r="J236">
        <v>2</v>
      </c>
      <c r="K236">
        <v>1</v>
      </c>
    </row>
    <row r="237" spans="1:12" x14ac:dyDescent="0.25">
      <c r="A237" t="s">
        <v>274</v>
      </c>
      <c r="B237" t="s">
        <v>582</v>
      </c>
      <c r="C237" s="1">
        <v>43283</v>
      </c>
      <c r="D237">
        <v>1</v>
      </c>
      <c r="E237">
        <v>2</v>
      </c>
      <c r="F237">
        <v>3</v>
      </c>
      <c r="G237">
        <v>4</v>
      </c>
    </row>
    <row r="238" spans="1:12" x14ac:dyDescent="0.25">
      <c r="A238" t="s">
        <v>275</v>
      </c>
      <c r="B238" t="s">
        <v>583</v>
      </c>
      <c r="C238" s="1">
        <v>43283</v>
      </c>
      <c r="G238">
        <v>1</v>
      </c>
      <c r="H238">
        <v>2</v>
      </c>
      <c r="I238">
        <v>3</v>
      </c>
      <c r="J238">
        <v>4</v>
      </c>
    </row>
    <row r="239" spans="1:12" x14ac:dyDescent="0.25">
      <c r="A239" t="s">
        <v>276</v>
      </c>
      <c r="B239" t="s">
        <v>584</v>
      </c>
      <c r="C239" s="1">
        <v>43222</v>
      </c>
      <c r="F239">
        <v>1</v>
      </c>
      <c r="G239">
        <v>2</v>
      </c>
      <c r="K239">
        <v>3</v>
      </c>
      <c r="L239">
        <v>4</v>
      </c>
    </row>
    <row r="240" spans="1:12" x14ac:dyDescent="0.25">
      <c r="A240" t="s">
        <v>277</v>
      </c>
      <c r="B240" t="s">
        <v>585</v>
      </c>
      <c r="C240" s="1">
        <v>43345</v>
      </c>
      <c r="I240">
        <v>4</v>
      </c>
      <c r="J240">
        <v>3</v>
      </c>
      <c r="K240">
        <v>1</v>
      </c>
      <c r="L240">
        <v>2</v>
      </c>
    </row>
    <row r="241" spans="1:12" x14ac:dyDescent="0.25">
      <c r="A241" t="s">
        <v>278</v>
      </c>
      <c r="B241" t="s">
        <v>586</v>
      </c>
      <c r="C241" s="1">
        <v>43102</v>
      </c>
      <c r="I241">
        <v>4</v>
      </c>
      <c r="J241">
        <v>3</v>
      </c>
      <c r="K241">
        <v>2</v>
      </c>
      <c r="L241">
        <v>1</v>
      </c>
    </row>
    <row r="242" spans="1:12" x14ac:dyDescent="0.25">
      <c r="A242" t="s">
        <v>279</v>
      </c>
      <c r="B242" t="s">
        <v>587</v>
      </c>
      <c r="C242" s="1">
        <v>43253</v>
      </c>
      <c r="G242">
        <v>4</v>
      </c>
      <c r="H242">
        <v>3</v>
      </c>
      <c r="I242">
        <v>2</v>
      </c>
      <c r="J242">
        <v>1</v>
      </c>
    </row>
    <row r="243" spans="1:12" x14ac:dyDescent="0.25">
      <c r="A243" t="s">
        <v>280</v>
      </c>
      <c r="B243" t="s">
        <v>588</v>
      </c>
      <c r="C243" s="1">
        <v>43222</v>
      </c>
      <c r="F243">
        <v>1</v>
      </c>
      <c r="G243">
        <v>2</v>
      </c>
      <c r="H243">
        <v>3</v>
      </c>
      <c r="I243">
        <v>4</v>
      </c>
    </row>
    <row r="244" spans="1:12" x14ac:dyDescent="0.25">
      <c r="A244" t="s">
        <v>281</v>
      </c>
      <c r="B244" t="s">
        <v>589</v>
      </c>
      <c r="C244" s="1">
        <v>43314</v>
      </c>
    </row>
    <row r="245" spans="1:12" x14ac:dyDescent="0.25">
      <c r="A245" t="s">
        <v>282</v>
      </c>
      <c r="B245" t="s">
        <v>590</v>
      </c>
      <c r="C245" s="1">
        <v>43314</v>
      </c>
      <c r="E245">
        <v>4</v>
      </c>
      <c r="F245">
        <v>3</v>
      </c>
      <c r="G245">
        <v>2</v>
      </c>
      <c r="H245">
        <v>1</v>
      </c>
    </row>
    <row r="246" spans="1:12" x14ac:dyDescent="0.25">
      <c r="A246" t="s">
        <v>283</v>
      </c>
      <c r="B246" t="s">
        <v>591</v>
      </c>
      <c r="C246" s="1">
        <v>43283</v>
      </c>
      <c r="F246">
        <v>4</v>
      </c>
      <c r="G246">
        <v>3</v>
      </c>
      <c r="H246">
        <v>2</v>
      </c>
      <c r="I246">
        <v>1</v>
      </c>
    </row>
    <row r="247" spans="1:12" x14ac:dyDescent="0.25">
      <c r="A247" t="s">
        <v>284</v>
      </c>
      <c r="B247" t="s">
        <v>592</v>
      </c>
      <c r="C247" s="1">
        <v>43133</v>
      </c>
      <c r="G247">
        <v>4</v>
      </c>
      <c r="H247">
        <v>3</v>
      </c>
      <c r="I247">
        <v>2</v>
      </c>
      <c r="J247">
        <v>1</v>
      </c>
    </row>
    <row r="248" spans="1:12" x14ac:dyDescent="0.25">
      <c r="A248" t="s">
        <v>285</v>
      </c>
      <c r="B248" t="s">
        <v>593</v>
      </c>
      <c r="C248" s="1">
        <v>43283</v>
      </c>
      <c r="H248">
        <v>4</v>
      </c>
      <c r="I248">
        <v>3</v>
      </c>
      <c r="J248">
        <v>2</v>
      </c>
      <c r="K248">
        <v>1</v>
      </c>
    </row>
    <row r="249" spans="1:12" x14ac:dyDescent="0.25">
      <c r="A249" t="s">
        <v>286</v>
      </c>
      <c r="B249" t="s">
        <v>594</v>
      </c>
      <c r="C249" s="1">
        <v>43102</v>
      </c>
      <c r="I249">
        <v>4</v>
      </c>
      <c r="J249">
        <v>3</v>
      </c>
      <c r="K249">
        <v>2</v>
      </c>
      <c r="L249">
        <v>1</v>
      </c>
    </row>
    <row r="250" spans="1:12" x14ac:dyDescent="0.25">
      <c r="A250" t="s">
        <v>287</v>
      </c>
      <c r="B250" t="s">
        <v>595</v>
      </c>
      <c r="C250" s="1">
        <v>43133</v>
      </c>
    </row>
    <row r="251" spans="1:12" x14ac:dyDescent="0.25">
      <c r="A251" t="s">
        <v>288</v>
      </c>
      <c r="B251" t="s">
        <v>596</v>
      </c>
      <c r="C251" s="1">
        <v>43102</v>
      </c>
      <c r="D251">
        <v>4</v>
      </c>
      <c r="E251">
        <v>3</v>
      </c>
      <c r="F251">
        <v>2</v>
      </c>
      <c r="G251">
        <v>1</v>
      </c>
    </row>
    <row r="252" spans="1:12" x14ac:dyDescent="0.25">
      <c r="A252" t="s">
        <v>289</v>
      </c>
      <c r="B252" t="s">
        <v>597</v>
      </c>
      <c r="C252" s="1">
        <v>43192</v>
      </c>
      <c r="H252">
        <v>1</v>
      </c>
      <c r="I252">
        <v>2</v>
      </c>
      <c r="J252">
        <v>3</v>
      </c>
      <c r="K252">
        <v>4</v>
      </c>
    </row>
    <row r="253" spans="1:12" x14ac:dyDescent="0.25">
      <c r="A253" t="s">
        <v>290</v>
      </c>
      <c r="B253" t="s">
        <v>598</v>
      </c>
      <c r="C253" s="1">
        <v>43314</v>
      </c>
      <c r="I253">
        <v>1</v>
      </c>
      <c r="J253">
        <v>2</v>
      </c>
      <c r="K253">
        <v>3</v>
      </c>
      <c r="L253">
        <v>4</v>
      </c>
    </row>
    <row r="254" spans="1:12" x14ac:dyDescent="0.25">
      <c r="A254" t="s">
        <v>291</v>
      </c>
      <c r="B254" t="s">
        <v>599</v>
      </c>
      <c r="C254" s="1">
        <v>43133</v>
      </c>
      <c r="H254">
        <v>4</v>
      </c>
      <c r="I254">
        <v>3</v>
      </c>
      <c r="J254">
        <v>2</v>
      </c>
      <c r="K254">
        <v>1</v>
      </c>
    </row>
    <row r="255" spans="1:12" x14ac:dyDescent="0.25">
      <c r="A255" t="s">
        <v>292</v>
      </c>
      <c r="B255" t="s">
        <v>600</v>
      </c>
      <c r="C255" s="1">
        <v>43253</v>
      </c>
      <c r="D255">
        <v>1</v>
      </c>
      <c r="E255">
        <v>2</v>
      </c>
      <c r="F255">
        <v>3</v>
      </c>
      <c r="G255">
        <v>4</v>
      </c>
    </row>
    <row r="256" spans="1:12" x14ac:dyDescent="0.25">
      <c r="A256" t="s">
        <v>293</v>
      </c>
      <c r="B256" t="s">
        <v>601</v>
      </c>
      <c r="C256" s="1">
        <v>43345</v>
      </c>
      <c r="G256">
        <v>1</v>
      </c>
      <c r="H256">
        <v>2</v>
      </c>
      <c r="I256">
        <v>3</v>
      </c>
      <c r="J256">
        <v>4</v>
      </c>
    </row>
    <row r="257" spans="1:12" x14ac:dyDescent="0.25">
      <c r="A257" t="s">
        <v>294</v>
      </c>
      <c r="B257" t="s">
        <v>602</v>
      </c>
      <c r="C257" s="1">
        <v>43192</v>
      </c>
      <c r="F257">
        <v>1</v>
      </c>
      <c r="G257">
        <v>2</v>
      </c>
      <c r="K257">
        <v>3</v>
      </c>
      <c r="L257">
        <v>4</v>
      </c>
    </row>
    <row r="258" spans="1:12" x14ac:dyDescent="0.25">
      <c r="A258" t="s">
        <v>295</v>
      </c>
      <c r="B258" t="s">
        <v>603</v>
      </c>
      <c r="C258" s="1">
        <v>43283</v>
      </c>
      <c r="I258">
        <v>4</v>
      </c>
      <c r="J258">
        <v>3</v>
      </c>
      <c r="K258">
        <v>1</v>
      </c>
      <c r="L258">
        <v>2</v>
      </c>
    </row>
    <row r="259" spans="1:12" x14ac:dyDescent="0.25">
      <c r="A259" t="s">
        <v>296</v>
      </c>
      <c r="B259" t="s">
        <v>604</v>
      </c>
      <c r="C259" s="1">
        <v>43253</v>
      </c>
      <c r="I259">
        <v>4</v>
      </c>
      <c r="J259">
        <v>3</v>
      </c>
      <c r="K259">
        <v>2</v>
      </c>
      <c r="L259">
        <v>1</v>
      </c>
    </row>
    <row r="260" spans="1:12" x14ac:dyDescent="0.25">
      <c r="A260" t="s">
        <v>297</v>
      </c>
      <c r="B260" t="s">
        <v>605</v>
      </c>
      <c r="C260" s="1">
        <v>43222</v>
      </c>
      <c r="G260">
        <v>4</v>
      </c>
      <c r="H260">
        <v>3</v>
      </c>
      <c r="I260">
        <v>2</v>
      </c>
      <c r="J260">
        <v>1</v>
      </c>
    </row>
    <row r="261" spans="1:12" x14ac:dyDescent="0.25">
      <c r="A261" t="s">
        <v>298</v>
      </c>
      <c r="B261" t="s">
        <v>606</v>
      </c>
      <c r="C261" s="1">
        <v>43192</v>
      </c>
      <c r="F261">
        <v>1</v>
      </c>
      <c r="G261">
        <v>2</v>
      </c>
      <c r="H261">
        <v>3</v>
      </c>
      <c r="I261">
        <v>4</v>
      </c>
    </row>
    <row r="262" spans="1:12" x14ac:dyDescent="0.25">
      <c r="A262" t="s">
        <v>299</v>
      </c>
      <c r="B262" t="s">
        <v>607</v>
      </c>
      <c r="C262" s="1">
        <v>43253</v>
      </c>
    </row>
    <row r="263" spans="1:12" x14ac:dyDescent="0.25">
      <c r="A263" t="s">
        <v>300</v>
      </c>
      <c r="B263" t="s">
        <v>608</v>
      </c>
      <c r="C263" s="1">
        <v>43192</v>
      </c>
      <c r="E263">
        <v>4</v>
      </c>
      <c r="F263">
        <v>3</v>
      </c>
      <c r="G263">
        <v>2</v>
      </c>
      <c r="H263">
        <v>1</v>
      </c>
    </row>
    <row r="264" spans="1:12" x14ac:dyDescent="0.25">
      <c r="A264" t="s">
        <v>301</v>
      </c>
      <c r="B264" t="s">
        <v>609</v>
      </c>
      <c r="C264" s="1">
        <v>43314</v>
      </c>
      <c r="F264">
        <v>4</v>
      </c>
      <c r="G264">
        <v>3</v>
      </c>
      <c r="H264">
        <v>2</v>
      </c>
      <c r="I264">
        <v>1</v>
      </c>
    </row>
    <row r="265" spans="1:12" x14ac:dyDescent="0.25">
      <c r="A265" t="s">
        <v>302</v>
      </c>
      <c r="B265" t="s">
        <v>610</v>
      </c>
      <c r="C265" s="1">
        <v>43222</v>
      </c>
      <c r="G265">
        <v>4</v>
      </c>
      <c r="H265">
        <v>3</v>
      </c>
      <c r="I265">
        <v>2</v>
      </c>
      <c r="J265">
        <v>1</v>
      </c>
    </row>
    <row r="266" spans="1:12" x14ac:dyDescent="0.25">
      <c r="A266" t="s">
        <v>303</v>
      </c>
      <c r="B266" t="s">
        <v>611</v>
      </c>
      <c r="C266" s="1">
        <v>43161</v>
      </c>
      <c r="H266">
        <v>4</v>
      </c>
      <c r="I266">
        <v>3</v>
      </c>
      <c r="J266">
        <v>2</v>
      </c>
      <c r="K266">
        <v>1</v>
      </c>
    </row>
    <row r="267" spans="1:12" x14ac:dyDescent="0.25">
      <c r="A267" t="s">
        <v>304</v>
      </c>
      <c r="B267" t="s">
        <v>612</v>
      </c>
      <c r="C267" s="1">
        <v>43253</v>
      </c>
      <c r="I267">
        <v>4</v>
      </c>
      <c r="J267">
        <v>3</v>
      </c>
      <c r="K267">
        <v>2</v>
      </c>
      <c r="L267">
        <v>1</v>
      </c>
    </row>
    <row r="268" spans="1:12" x14ac:dyDescent="0.25">
      <c r="A268" t="s">
        <v>305</v>
      </c>
      <c r="B268" t="s">
        <v>613</v>
      </c>
      <c r="C268" s="1">
        <v>43283</v>
      </c>
    </row>
    <row r="269" spans="1:12" x14ac:dyDescent="0.25">
      <c r="A269" t="s">
        <v>306</v>
      </c>
      <c r="B269" t="s">
        <v>614</v>
      </c>
      <c r="C269" s="1">
        <v>43133</v>
      </c>
      <c r="D269">
        <v>4</v>
      </c>
      <c r="E269">
        <v>3</v>
      </c>
      <c r="F269">
        <v>2</v>
      </c>
      <c r="G269">
        <v>1</v>
      </c>
    </row>
    <row r="270" spans="1:12" x14ac:dyDescent="0.25">
      <c r="A270" t="s">
        <v>307</v>
      </c>
      <c r="B270" t="s">
        <v>615</v>
      </c>
      <c r="C270" s="1">
        <v>43133</v>
      </c>
      <c r="H270">
        <v>1</v>
      </c>
      <c r="I270">
        <v>2</v>
      </c>
      <c r="J270">
        <v>3</v>
      </c>
      <c r="K270">
        <v>4</v>
      </c>
    </row>
    <row r="271" spans="1:12" x14ac:dyDescent="0.25">
      <c r="A271" t="s">
        <v>308</v>
      </c>
      <c r="B271" t="s">
        <v>616</v>
      </c>
      <c r="C271" s="1">
        <v>43133</v>
      </c>
      <c r="I271">
        <v>1</v>
      </c>
      <c r="J271">
        <v>2</v>
      </c>
      <c r="K271">
        <v>3</v>
      </c>
      <c r="L271">
        <v>4</v>
      </c>
    </row>
    <row r="272" spans="1:12" x14ac:dyDescent="0.25">
      <c r="A272" t="s">
        <v>309</v>
      </c>
      <c r="B272" t="s">
        <v>617</v>
      </c>
      <c r="C272" s="1">
        <v>43345</v>
      </c>
      <c r="H272">
        <v>4</v>
      </c>
      <c r="I272">
        <v>3</v>
      </c>
      <c r="J272">
        <v>2</v>
      </c>
      <c r="K272">
        <v>1</v>
      </c>
    </row>
    <row r="273" spans="1:12" x14ac:dyDescent="0.25">
      <c r="A273" t="s">
        <v>310</v>
      </c>
      <c r="B273" t="s">
        <v>618</v>
      </c>
      <c r="C273" s="1">
        <v>43102</v>
      </c>
      <c r="D273">
        <v>1</v>
      </c>
      <c r="E273">
        <v>2</v>
      </c>
      <c r="F273">
        <v>3</v>
      </c>
      <c r="G273">
        <v>4</v>
      </c>
    </row>
    <row r="274" spans="1:12" x14ac:dyDescent="0.25">
      <c r="A274" t="s">
        <v>311</v>
      </c>
      <c r="B274" t="s">
        <v>619</v>
      </c>
      <c r="C274" s="1">
        <v>43192</v>
      </c>
      <c r="G274">
        <v>1</v>
      </c>
      <c r="H274">
        <v>2</v>
      </c>
      <c r="I274">
        <v>3</v>
      </c>
      <c r="J274">
        <v>4</v>
      </c>
    </row>
    <row r="275" spans="1:12" x14ac:dyDescent="0.25">
      <c r="A275" t="s">
        <v>312</v>
      </c>
      <c r="B275" t="s">
        <v>620</v>
      </c>
      <c r="C275" s="1">
        <v>43283</v>
      </c>
      <c r="F275">
        <v>1</v>
      </c>
      <c r="G275">
        <v>2</v>
      </c>
      <c r="K275">
        <v>3</v>
      </c>
      <c r="L275">
        <v>4</v>
      </c>
    </row>
    <row r="276" spans="1:12" x14ac:dyDescent="0.25">
      <c r="A276" t="s">
        <v>313</v>
      </c>
      <c r="B276" t="s">
        <v>621</v>
      </c>
      <c r="C276" s="1">
        <v>43222</v>
      </c>
      <c r="I276">
        <v>4</v>
      </c>
      <c r="J276">
        <v>3</v>
      </c>
      <c r="K276">
        <v>1</v>
      </c>
      <c r="L276">
        <v>2</v>
      </c>
    </row>
    <row r="277" spans="1:12" x14ac:dyDescent="0.25">
      <c r="A277" t="s">
        <v>314</v>
      </c>
      <c r="B277" t="s">
        <v>622</v>
      </c>
      <c r="C277" s="1">
        <v>43314</v>
      </c>
      <c r="I277">
        <v>4</v>
      </c>
      <c r="J277">
        <v>3</v>
      </c>
      <c r="K277">
        <v>2</v>
      </c>
      <c r="L277">
        <v>1</v>
      </c>
    </row>
    <row r="278" spans="1:12" x14ac:dyDescent="0.25">
      <c r="A278" t="s">
        <v>315</v>
      </c>
      <c r="B278" t="s">
        <v>623</v>
      </c>
      <c r="C278" s="1">
        <v>43133</v>
      </c>
      <c r="G278">
        <v>4</v>
      </c>
      <c r="H278">
        <v>3</v>
      </c>
      <c r="I278">
        <v>2</v>
      </c>
      <c r="J278">
        <v>1</v>
      </c>
    </row>
    <row r="279" spans="1:12" x14ac:dyDescent="0.25">
      <c r="A279" t="s">
        <v>316</v>
      </c>
      <c r="B279" t="s">
        <v>624</v>
      </c>
      <c r="C279" s="1">
        <v>43314</v>
      </c>
      <c r="F279">
        <v>1</v>
      </c>
      <c r="G279">
        <v>2</v>
      </c>
      <c r="H279">
        <v>3</v>
      </c>
      <c r="I279">
        <v>4</v>
      </c>
    </row>
    <row r="280" spans="1:12" x14ac:dyDescent="0.25">
      <c r="A280" t="s">
        <v>317</v>
      </c>
      <c r="B280" t="s">
        <v>625</v>
      </c>
      <c r="C280" s="1">
        <v>43102</v>
      </c>
    </row>
    <row r="281" spans="1:12" x14ac:dyDescent="0.25">
      <c r="A281" t="s">
        <v>318</v>
      </c>
      <c r="B281" t="s">
        <v>626</v>
      </c>
      <c r="C281" s="1">
        <v>43192</v>
      </c>
      <c r="E281">
        <v>4</v>
      </c>
      <c r="F281">
        <v>3</v>
      </c>
      <c r="G281">
        <v>2</v>
      </c>
      <c r="H281">
        <v>1</v>
      </c>
    </row>
    <row r="282" spans="1:12" x14ac:dyDescent="0.25">
      <c r="A282" t="s">
        <v>319</v>
      </c>
      <c r="B282" t="s">
        <v>627</v>
      </c>
      <c r="C282" s="1">
        <v>43345</v>
      </c>
      <c r="F282">
        <v>4</v>
      </c>
      <c r="G282">
        <v>3</v>
      </c>
      <c r="H282">
        <v>2</v>
      </c>
      <c r="I282">
        <v>1</v>
      </c>
    </row>
    <row r="283" spans="1:12" x14ac:dyDescent="0.25">
      <c r="A283" t="s">
        <v>320</v>
      </c>
      <c r="B283" t="s">
        <v>628</v>
      </c>
      <c r="C283" s="1">
        <v>43345</v>
      </c>
      <c r="G283">
        <v>4</v>
      </c>
      <c r="H283">
        <v>3</v>
      </c>
      <c r="I283">
        <v>2</v>
      </c>
      <c r="J283">
        <v>1</v>
      </c>
    </row>
    <row r="284" spans="1:12" x14ac:dyDescent="0.25">
      <c r="A284" t="s">
        <v>321</v>
      </c>
      <c r="B284" t="s">
        <v>629</v>
      </c>
      <c r="C284" s="1">
        <v>43192</v>
      </c>
      <c r="H284">
        <v>4</v>
      </c>
      <c r="I284">
        <v>3</v>
      </c>
      <c r="J284">
        <v>2</v>
      </c>
      <c r="K284">
        <v>1</v>
      </c>
    </row>
    <row r="285" spans="1:12" x14ac:dyDescent="0.25">
      <c r="A285" t="s">
        <v>322</v>
      </c>
      <c r="B285" t="s">
        <v>630</v>
      </c>
      <c r="C285" s="1">
        <v>43222</v>
      </c>
      <c r="I285">
        <v>4</v>
      </c>
      <c r="J285">
        <v>3</v>
      </c>
      <c r="K285">
        <v>2</v>
      </c>
      <c r="L285">
        <v>1</v>
      </c>
    </row>
    <row r="286" spans="1:12" x14ac:dyDescent="0.25">
      <c r="A286" t="s">
        <v>323</v>
      </c>
      <c r="B286" t="s">
        <v>631</v>
      </c>
      <c r="C286" s="1">
        <v>43253</v>
      </c>
    </row>
    <row r="287" spans="1:12" x14ac:dyDescent="0.25">
      <c r="A287" t="s">
        <v>324</v>
      </c>
      <c r="B287" t="s">
        <v>632</v>
      </c>
      <c r="C287" s="1">
        <v>43133</v>
      </c>
      <c r="D287">
        <v>4</v>
      </c>
      <c r="E287">
        <v>3</v>
      </c>
      <c r="F287">
        <v>2</v>
      </c>
      <c r="G287">
        <v>1</v>
      </c>
    </row>
    <row r="288" spans="1:12" x14ac:dyDescent="0.25">
      <c r="A288" t="s">
        <v>325</v>
      </c>
      <c r="B288" t="s">
        <v>633</v>
      </c>
      <c r="C288" s="1">
        <v>43133</v>
      </c>
      <c r="H288">
        <v>1</v>
      </c>
      <c r="I288">
        <v>2</v>
      </c>
      <c r="J288">
        <v>3</v>
      </c>
      <c r="K288">
        <v>4</v>
      </c>
    </row>
    <row r="289" spans="1:12" x14ac:dyDescent="0.25">
      <c r="A289" t="s">
        <v>326</v>
      </c>
      <c r="B289" t="s">
        <v>634</v>
      </c>
      <c r="C289" s="1">
        <v>43345</v>
      </c>
      <c r="I289">
        <v>1</v>
      </c>
      <c r="J289">
        <v>2</v>
      </c>
      <c r="K289">
        <v>3</v>
      </c>
      <c r="L289">
        <v>4</v>
      </c>
    </row>
    <row r="290" spans="1:12" x14ac:dyDescent="0.25">
      <c r="A290" t="s">
        <v>327</v>
      </c>
      <c r="B290" t="s">
        <v>635</v>
      </c>
      <c r="C290" s="1">
        <v>43345</v>
      </c>
      <c r="H290">
        <v>4</v>
      </c>
      <c r="I290">
        <v>3</v>
      </c>
      <c r="J290">
        <v>2</v>
      </c>
      <c r="K290">
        <v>1</v>
      </c>
    </row>
    <row r="291" spans="1:12" x14ac:dyDescent="0.25">
      <c r="A291" t="s">
        <v>328</v>
      </c>
      <c r="B291" t="s">
        <v>636</v>
      </c>
      <c r="C291" s="1">
        <v>43133</v>
      </c>
      <c r="D291">
        <v>3</v>
      </c>
      <c r="E291">
        <v>2</v>
      </c>
      <c r="F291">
        <v>1</v>
      </c>
      <c r="G291">
        <v>4</v>
      </c>
    </row>
    <row r="292" spans="1:12" x14ac:dyDescent="0.25">
      <c r="A292" t="s">
        <v>329</v>
      </c>
      <c r="B292" t="s">
        <v>637</v>
      </c>
      <c r="C292" s="1">
        <v>43102</v>
      </c>
      <c r="G292">
        <v>1</v>
      </c>
      <c r="H292">
        <v>2</v>
      </c>
      <c r="I292">
        <v>3</v>
      </c>
      <c r="J292">
        <v>4</v>
      </c>
    </row>
    <row r="293" spans="1:12" x14ac:dyDescent="0.25">
      <c r="A293" t="s">
        <v>330</v>
      </c>
      <c r="B293" t="s">
        <v>638</v>
      </c>
      <c r="C293" s="1">
        <v>43222</v>
      </c>
      <c r="F293">
        <v>1</v>
      </c>
      <c r="G293">
        <v>2</v>
      </c>
      <c r="K293">
        <v>3</v>
      </c>
      <c r="L293">
        <v>4</v>
      </c>
    </row>
    <row r="294" spans="1:12" x14ac:dyDescent="0.25">
      <c r="A294" t="s">
        <v>331</v>
      </c>
      <c r="B294" t="s">
        <v>639</v>
      </c>
      <c r="C294" s="1">
        <v>43253</v>
      </c>
      <c r="I294">
        <v>4</v>
      </c>
      <c r="J294">
        <v>3</v>
      </c>
      <c r="K294">
        <v>1</v>
      </c>
      <c r="L294">
        <v>2</v>
      </c>
    </row>
    <row r="295" spans="1:12" x14ac:dyDescent="0.25">
      <c r="A295" t="s">
        <v>332</v>
      </c>
      <c r="B295" t="s">
        <v>640</v>
      </c>
      <c r="C295" s="1">
        <v>43253</v>
      </c>
      <c r="I295">
        <v>4</v>
      </c>
      <c r="J295">
        <v>3</v>
      </c>
      <c r="K295">
        <v>2</v>
      </c>
      <c r="L295">
        <v>1</v>
      </c>
    </row>
    <row r="296" spans="1:12" x14ac:dyDescent="0.25">
      <c r="A296" t="s">
        <v>333</v>
      </c>
      <c r="B296" t="s">
        <v>641</v>
      </c>
      <c r="C296" s="1">
        <v>43345</v>
      </c>
      <c r="G296">
        <v>4</v>
      </c>
      <c r="H296">
        <v>3</v>
      </c>
      <c r="I296">
        <v>2</v>
      </c>
      <c r="J296">
        <v>1</v>
      </c>
    </row>
    <row r="297" spans="1:12" x14ac:dyDescent="0.25">
      <c r="A297" t="s">
        <v>334</v>
      </c>
      <c r="B297" t="s">
        <v>642</v>
      </c>
      <c r="C297" s="1">
        <v>43253</v>
      </c>
      <c r="F297">
        <v>1</v>
      </c>
      <c r="G297">
        <v>2</v>
      </c>
      <c r="H297">
        <v>3</v>
      </c>
      <c r="I297">
        <v>4</v>
      </c>
    </row>
    <row r="298" spans="1:12" x14ac:dyDescent="0.25">
      <c r="A298" t="s">
        <v>335</v>
      </c>
      <c r="B298" t="s">
        <v>643</v>
      </c>
      <c r="C298" s="1">
        <v>43345</v>
      </c>
    </row>
    <row r="299" spans="1:12" x14ac:dyDescent="0.25">
      <c r="A299" t="s">
        <v>336</v>
      </c>
      <c r="B299" t="s">
        <v>644</v>
      </c>
      <c r="C299" s="1">
        <v>43283</v>
      </c>
      <c r="E299">
        <v>4</v>
      </c>
      <c r="F299">
        <v>3</v>
      </c>
      <c r="G299">
        <v>2</v>
      </c>
      <c r="H299">
        <v>1</v>
      </c>
    </row>
    <row r="300" spans="1:12" x14ac:dyDescent="0.25">
      <c r="A300" t="s">
        <v>337</v>
      </c>
      <c r="B300" t="s">
        <v>645</v>
      </c>
      <c r="C300" s="1">
        <v>43161</v>
      </c>
      <c r="F300">
        <v>4</v>
      </c>
      <c r="G300">
        <v>3</v>
      </c>
      <c r="H300">
        <v>2</v>
      </c>
      <c r="I300">
        <v>1</v>
      </c>
    </row>
    <row r="301" spans="1:12" x14ac:dyDescent="0.25">
      <c r="A301" t="s">
        <v>338</v>
      </c>
      <c r="B301" t="s">
        <v>646</v>
      </c>
      <c r="C301" s="1">
        <v>43102</v>
      </c>
      <c r="G301">
        <v>4</v>
      </c>
      <c r="H301">
        <v>3</v>
      </c>
      <c r="I301">
        <v>2</v>
      </c>
      <c r="J301">
        <v>1</v>
      </c>
    </row>
    <row r="302" spans="1:12" x14ac:dyDescent="0.25">
      <c r="A302" t="s">
        <v>339</v>
      </c>
      <c r="B302" t="s">
        <v>647</v>
      </c>
      <c r="C302" s="1">
        <v>43192</v>
      </c>
      <c r="H302">
        <v>4</v>
      </c>
      <c r="I302">
        <v>3</v>
      </c>
      <c r="J302">
        <v>2</v>
      </c>
      <c r="K302">
        <v>1</v>
      </c>
    </row>
    <row r="303" spans="1:12" x14ac:dyDescent="0.25">
      <c r="A303" t="s">
        <v>340</v>
      </c>
      <c r="B303" t="s">
        <v>648</v>
      </c>
      <c r="C303" s="1">
        <v>43253</v>
      </c>
      <c r="I303">
        <v>4</v>
      </c>
      <c r="J303">
        <v>3</v>
      </c>
      <c r="K303">
        <v>2</v>
      </c>
      <c r="L303">
        <v>1</v>
      </c>
    </row>
    <row r="304" spans="1:12" x14ac:dyDescent="0.25">
      <c r="A304" t="s">
        <v>341</v>
      </c>
      <c r="B304" t="s">
        <v>649</v>
      </c>
      <c r="C304" s="1">
        <v>43222</v>
      </c>
    </row>
    <row r="305" spans="1:12" x14ac:dyDescent="0.25">
      <c r="A305" t="s">
        <v>342</v>
      </c>
      <c r="B305" t="s">
        <v>650</v>
      </c>
      <c r="C305" s="1">
        <v>43314</v>
      </c>
      <c r="D305">
        <v>4</v>
      </c>
      <c r="E305">
        <v>3</v>
      </c>
      <c r="F305">
        <v>2</v>
      </c>
      <c r="G305">
        <v>1</v>
      </c>
    </row>
    <row r="306" spans="1:12" x14ac:dyDescent="0.25">
      <c r="A306" t="s">
        <v>343</v>
      </c>
      <c r="B306" t="s">
        <v>651</v>
      </c>
      <c r="C306" s="1">
        <v>43314</v>
      </c>
      <c r="H306">
        <v>1</v>
      </c>
      <c r="I306">
        <v>2</v>
      </c>
      <c r="J306">
        <v>3</v>
      </c>
      <c r="K306">
        <v>4</v>
      </c>
    </row>
    <row r="307" spans="1:12" x14ac:dyDescent="0.25">
      <c r="A307" t="s">
        <v>344</v>
      </c>
      <c r="B307" t="s">
        <v>652</v>
      </c>
      <c r="C307" s="1">
        <v>43192</v>
      </c>
      <c r="I307">
        <v>1</v>
      </c>
      <c r="J307">
        <v>2</v>
      </c>
      <c r="K307">
        <v>3</v>
      </c>
      <c r="L307">
        <v>4</v>
      </c>
    </row>
    <row r="308" spans="1:12" x14ac:dyDescent="0.25">
      <c r="A308" t="s">
        <v>345</v>
      </c>
      <c r="B308" t="s">
        <v>653</v>
      </c>
      <c r="C308" s="1">
        <v>43314</v>
      </c>
      <c r="H308">
        <v>4</v>
      </c>
      <c r="I308">
        <v>3</v>
      </c>
      <c r="J308">
        <v>2</v>
      </c>
      <c r="K308">
        <v>1</v>
      </c>
    </row>
    <row r="309" spans="1:12" x14ac:dyDescent="0.25">
      <c r="A309" t="s">
        <v>346</v>
      </c>
      <c r="B309" t="s">
        <v>654</v>
      </c>
      <c r="C309" s="1">
        <v>43102</v>
      </c>
      <c r="I309">
        <v>1</v>
      </c>
      <c r="J309">
        <v>2</v>
      </c>
      <c r="K309">
        <v>3</v>
      </c>
      <c r="L309">
        <v>4</v>
      </c>
    </row>
    <row r="310" spans="1:12" x14ac:dyDescent="0.25">
      <c r="A310" t="s">
        <v>347</v>
      </c>
      <c r="B310" t="s">
        <v>655</v>
      </c>
      <c r="C310" s="1">
        <v>43314</v>
      </c>
      <c r="H310">
        <v>4</v>
      </c>
      <c r="I310">
        <v>3</v>
      </c>
      <c r="J310">
        <v>2</v>
      </c>
      <c r="K310">
        <v>1</v>
      </c>
    </row>
    <row r="312" spans="1:12" x14ac:dyDescent="0.25">
      <c r="A312" t="s">
        <v>1</v>
      </c>
      <c r="D312">
        <f>COUNTIF(D$3:D$310,1)</f>
        <v>16</v>
      </c>
      <c r="E312">
        <f t="shared" ref="E312:L312" si="0">COUNTIF(E$3:E$310,1)</f>
        <v>1</v>
      </c>
      <c r="F312">
        <f t="shared" si="0"/>
        <v>35</v>
      </c>
      <c r="G312">
        <f t="shared" si="0"/>
        <v>34</v>
      </c>
      <c r="H312">
        <f t="shared" si="0"/>
        <v>34</v>
      </c>
      <c r="I312">
        <f t="shared" si="0"/>
        <v>35</v>
      </c>
      <c r="J312">
        <f t="shared" si="0"/>
        <v>34</v>
      </c>
      <c r="K312">
        <f t="shared" si="0"/>
        <v>52</v>
      </c>
      <c r="L312">
        <f t="shared" si="0"/>
        <v>34</v>
      </c>
    </row>
    <row r="313" spans="1:12" x14ac:dyDescent="0.25">
      <c r="A313" t="s">
        <v>2</v>
      </c>
      <c r="D313">
        <f>COUNTIF(D$3:D$310,2)</f>
        <v>1</v>
      </c>
      <c r="E313">
        <f t="shared" ref="E313:L313" si="1">COUNTIF(E$3:E$310,2)</f>
        <v>17</v>
      </c>
      <c r="F313">
        <f t="shared" si="1"/>
        <v>17</v>
      </c>
      <c r="G313">
        <f t="shared" si="1"/>
        <v>51</v>
      </c>
      <c r="H313">
        <f t="shared" si="1"/>
        <v>34</v>
      </c>
      <c r="I313">
        <f t="shared" si="1"/>
        <v>51</v>
      </c>
      <c r="J313">
        <f t="shared" si="1"/>
        <v>53</v>
      </c>
      <c r="K313">
        <f t="shared" si="1"/>
        <v>34</v>
      </c>
      <c r="L313">
        <f t="shared" si="1"/>
        <v>17</v>
      </c>
    </row>
    <row r="314" spans="1:12" x14ac:dyDescent="0.25">
      <c r="A314" t="s">
        <v>3</v>
      </c>
      <c r="D314">
        <f>COUNTIF(D$3:D$310,3)</f>
        <v>1</v>
      </c>
      <c r="E314">
        <f t="shared" ref="E314:L314" si="2">COUNTIF(E$3:E$310,3)</f>
        <v>17</v>
      </c>
      <c r="F314">
        <f t="shared" si="2"/>
        <v>34</v>
      </c>
      <c r="G314">
        <f t="shared" si="2"/>
        <v>17</v>
      </c>
      <c r="H314">
        <f t="shared" si="2"/>
        <v>51</v>
      </c>
      <c r="I314">
        <f t="shared" si="2"/>
        <v>52</v>
      </c>
      <c r="J314">
        <f t="shared" si="2"/>
        <v>68</v>
      </c>
      <c r="K314">
        <f t="shared" si="2"/>
        <v>35</v>
      </c>
      <c r="L314">
        <f t="shared" si="2"/>
        <v>0</v>
      </c>
    </row>
    <row r="315" spans="1:12" x14ac:dyDescent="0.25">
      <c r="A315" t="s">
        <v>4</v>
      </c>
      <c r="D315">
        <f>COUNTIF(D$3:D$310,4)</f>
        <v>17</v>
      </c>
      <c r="E315">
        <f t="shared" ref="E315:L315" si="3">COUNTIF(E$3:E$310,4)</f>
        <v>17</v>
      </c>
      <c r="F315">
        <f t="shared" si="3"/>
        <v>17</v>
      </c>
      <c r="G315">
        <f t="shared" si="3"/>
        <v>52</v>
      </c>
      <c r="H315">
        <f t="shared" si="3"/>
        <v>35</v>
      </c>
      <c r="I315">
        <f t="shared" si="3"/>
        <v>68</v>
      </c>
      <c r="J315">
        <f t="shared" si="3"/>
        <v>17</v>
      </c>
      <c r="K315">
        <f t="shared" si="3"/>
        <v>17</v>
      </c>
      <c r="L315">
        <f t="shared" si="3"/>
        <v>35</v>
      </c>
    </row>
    <row r="317" spans="1:12" x14ac:dyDescent="0.25">
      <c r="A317" t="s">
        <v>5</v>
      </c>
      <c r="D317">
        <f>D312+D313</f>
        <v>17</v>
      </c>
      <c r="E317">
        <f t="shared" ref="E317:L317" si="4">E312+E313</f>
        <v>18</v>
      </c>
      <c r="F317">
        <f t="shared" si="4"/>
        <v>52</v>
      </c>
      <c r="G317">
        <f t="shared" si="4"/>
        <v>85</v>
      </c>
      <c r="H317">
        <f t="shared" si="4"/>
        <v>68</v>
      </c>
      <c r="I317">
        <f t="shared" si="4"/>
        <v>86</v>
      </c>
      <c r="J317">
        <f t="shared" si="4"/>
        <v>87</v>
      </c>
      <c r="K317">
        <f t="shared" si="4"/>
        <v>86</v>
      </c>
      <c r="L317">
        <f t="shared" si="4"/>
        <v>51</v>
      </c>
    </row>
    <row r="318" spans="1:12" x14ac:dyDescent="0.25">
      <c r="A318" t="s">
        <v>21</v>
      </c>
      <c r="D318">
        <f>D312+D313+D314</f>
        <v>18</v>
      </c>
      <c r="E318">
        <f t="shared" ref="E318:L318" si="5">E312+E313+E314</f>
        <v>35</v>
      </c>
      <c r="F318">
        <f t="shared" si="5"/>
        <v>86</v>
      </c>
      <c r="G318">
        <f t="shared" si="5"/>
        <v>102</v>
      </c>
      <c r="H318">
        <f t="shared" si="5"/>
        <v>119</v>
      </c>
      <c r="I318">
        <f t="shared" si="5"/>
        <v>138</v>
      </c>
      <c r="J318">
        <f t="shared" si="5"/>
        <v>155</v>
      </c>
      <c r="K318">
        <f t="shared" si="5"/>
        <v>121</v>
      </c>
      <c r="L318">
        <f t="shared" si="5"/>
        <v>51</v>
      </c>
    </row>
    <row r="319" spans="1:12" x14ac:dyDescent="0.25">
      <c r="D319" t="s">
        <v>7</v>
      </c>
      <c r="E319" t="s">
        <v>8</v>
      </c>
      <c r="F319" t="s">
        <v>9</v>
      </c>
      <c r="G319" t="s">
        <v>10</v>
      </c>
      <c r="H319" t="s">
        <v>6</v>
      </c>
      <c r="I319" t="s">
        <v>0</v>
      </c>
      <c r="J319" t="s">
        <v>11</v>
      </c>
      <c r="K319" t="s">
        <v>12</v>
      </c>
      <c r="L319" t="s">
        <v>13</v>
      </c>
    </row>
    <row r="321" spans="3:12" x14ac:dyDescent="0.25">
      <c r="D321" s="5">
        <f>D317/35</f>
        <v>0.48571428571428571</v>
      </c>
      <c r="E321" s="5">
        <f t="shared" ref="E321:L321" si="6">E317/35</f>
        <v>0.51428571428571423</v>
      </c>
      <c r="F321" s="5">
        <f t="shared" si="6"/>
        <v>1.4857142857142858</v>
      </c>
      <c r="G321" s="5">
        <f t="shared" si="6"/>
        <v>2.4285714285714284</v>
      </c>
      <c r="H321" s="5">
        <f t="shared" si="6"/>
        <v>1.9428571428571428</v>
      </c>
      <c r="I321" s="5">
        <f t="shared" si="6"/>
        <v>2.4571428571428573</v>
      </c>
      <c r="J321" s="5">
        <f t="shared" si="6"/>
        <v>2.4857142857142858</v>
      </c>
      <c r="K321" s="5">
        <f t="shared" si="6"/>
        <v>2.4571428571428573</v>
      </c>
      <c r="L321" s="5">
        <f t="shared" si="6"/>
        <v>1.4571428571428571</v>
      </c>
    </row>
    <row r="322" spans="3:12" x14ac:dyDescent="0.25">
      <c r="D322" s="5">
        <f>D318/35</f>
        <v>0.51428571428571423</v>
      </c>
      <c r="E322" s="5">
        <f t="shared" ref="E322:L322" si="7">E318/35</f>
        <v>1</v>
      </c>
      <c r="F322" s="5">
        <f t="shared" si="7"/>
        <v>2.4571428571428573</v>
      </c>
      <c r="G322" s="5">
        <f t="shared" si="7"/>
        <v>2.9142857142857141</v>
      </c>
      <c r="H322" s="5">
        <f t="shared" si="7"/>
        <v>3.4</v>
      </c>
      <c r="I322" s="5">
        <f t="shared" si="7"/>
        <v>3.9428571428571431</v>
      </c>
      <c r="J322" s="5">
        <f t="shared" si="7"/>
        <v>4.4285714285714288</v>
      </c>
      <c r="K322" s="5">
        <f t="shared" si="7"/>
        <v>3.4571428571428573</v>
      </c>
      <c r="L322" s="5">
        <f t="shared" si="7"/>
        <v>1.4571428571428571</v>
      </c>
    </row>
    <row r="323" spans="3:12" x14ac:dyDescent="0.25">
      <c r="D323" s="5">
        <f>ROUNDUP(D322,0)</f>
        <v>1</v>
      </c>
      <c r="E323" s="5">
        <f t="shared" ref="E323:L323" si="8">ROUNDUP(E322,0)</f>
        <v>1</v>
      </c>
      <c r="F323" s="5">
        <f t="shared" si="8"/>
        <v>3</v>
      </c>
      <c r="G323" s="5">
        <f t="shared" si="8"/>
        <v>3</v>
      </c>
      <c r="H323" s="5">
        <f t="shared" si="8"/>
        <v>4</v>
      </c>
      <c r="I323" s="5">
        <f t="shared" si="8"/>
        <v>4</v>
      </c>
      <c r="J323" s="5">
        <f t="shared" si="8"/>
        <v>5</v>
      </c>
      <c r="K323" s="5">
        <f t="shared" si="8"/>
        <v>4</v>
      </c>
      <c r="L323" s="5">
        <f t="shared" si="8"/>
        <v>2</v>
      </c>
    </row>
    <row r="326" spans="3:12" x14ac:dyDescent="0.25">
      <c r="C326" s="3"/>
      <c r="D326" s="4"/>
    </row>
    <row r="327" spans="3:12" x14ac:dyDescent="0.25">
      <c r="C327" s="3"/>
      <c r="D327" s="4"/>
    </row>
    <row r="328" spans="3:12" x14ac:dyDescent="0.25">
      <c r="C328" s="3"/>
      <c r="D328" s="4"/>
    </row>
    <row r="329" spans="3:12" x14ac:dyDescent="0.25">
      <c r="C329" s="3"/>
      <c r="D329" s="4"/>
    </row>
    <row r="330" spans="3:12" x14ac:dyDescent="0.25">
      <c r="C330" s="3"/>
      <c r="D330" s="4"/>
    </row>
    <row r="331" spans="3:12" x14ac:dyDescent="0.25">
      <c r="C331" s="3"/>
      <c r="D331" s="4"/>
    </row>
    <row r="332" spans="3:12" x14ac:dyDescent="0.25">
      <c r="C332" s="3"/>
      <c r="D332" s="4"/>
    </row>
    <row r="333" spans="3:12" x14ac:dyDescent="0.25">
      <c r="C333" s="3"/>
      <c r="D333" s="4"/>
    </row>
    <row r="334" spans="3:12" x14ac:dyDescent="0.25">
      <c r="C334" s="3"/>
      <c r="D33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AE310"/>
  <sheetViews>
    <sheetView tabSelected="1" topLeftCell="R1" workbookViewId="0">
      <selection activeCell="AD16" sqref="AD16"/>
    </sheetView>
  </sheetViews>
  <sheetFormatPr baseColWidth="10" defaultRowHeight="15" x14ac:dyDescent="0.25"/>
  <cols>
    <col min="2" max="2" width="17.5703125" customWidth="1"/>
    <col min="3" max="3" width="11.42578125" style="1"/>
    <col min="14" max="14" width="12.85546875" customWidth="1"/>
    <col min="17" max="18" width="13.85546875" customWidth="1"/>
    <col min="19" max="19" width="11.28515625" customWidth="1"/>
    <col min="20" max="20" width="15.5703125" customWidth="1"/>
    <col min="21" max="21" width="15.7109375" customWidth="1"/>
    <col min="22" max="22" width="12.7109375" customWidth="1"/>
    <col min="23" max="23" width="12.28515625" customWidth="1"/>
    <col min="25" max="25" width="14.5703125" customWidth="1"/>
    <col min="27" max="27" width="12.42578125" customWidth="1"/>
    <col min="30" max="30" width="17.7109375" customWidth="1"/>
  </cols>
  <sheetData>
    <row r="2" spans="1:31" ht="15.75" thickBot="1" x14ac:dyDescent="0.3">
      <c r="A2" t="s">
        <v>15</v>
      </c>
      <c r="B2" t="s">
        <v>16</v>
      </c>
      <c r="C2" s="1" t="s">
        <v>17</v>
      </c>
      <c r="D2" s="2" t="s">
        <v>14</v>
      </c>
      <c r="E2" s="2" t="s">
        <v>33</v>
      </c>
      <c r="F2" s="2" t="s">
        <v>34</v>
      </c>
      <c r="G2" s="2" t="s">
        <v>18</v>
      </c>
      <c r="H2" s="2" t="s">
        <v>23</v>
      </c>
      <c r="I2" s="2" t="s">
        <v>19</v>
      </c>
      <c r="J2" s="2" t="s">
        <v>22</v>
      </c>
      <c r="K2" s="2" t="s">
        <v>37</v>
      </c>
      <c r="L2" s="2" t="s">
        <v>38</v>
      </c>
      <c r="N2" s="2" t="s">
        <v>20</v>
      </c>
      <c r="Q2" s="2" t="s">
        <v>25</v>
      </c>
      <c r="R2" s="2" t="s">
        <v>31</v>
      </c>
      <c r="S2" s="2" t="s">
        <v>28</v>
      </c>
      <c r="T2" s="2" t="s">
        <v>27</v>
      </c>
      <c r="U2" s="2" t="s">
        <v>29</v>
      </c>
      <c r="V2" t="s">
        <v>26</v>
      </c>
      <c r="W2" t="s">
        <v>31</v>
      </c>
      <c r="X2" t="s">
        <v>28</v>
      </c>
      <c r="Y2" s="2" t="s">
        <v>32</v>
      </c>
      <c r="Z2" s="2" t="s">
        <v>30</v>
      </c>
      <c r="AA2" t="s">
        <v>35</v>
      </c>
      <c r="AB2" t="s">
        <v>36</v>
      </c>
      <c r="AC2" s="2" t="s">
        <v>31</v>
      </c>
      <c r="AD2" s="2" t="s">
        <v>39</v>
      </c>
      <c r="AE2" s="2" t="s">
        <v>28</v>
      </c>
    </row>
    <row r="3" spans="1:31" x14ac:dyDescent="0.25">
      <c r="A3" t="s">
        <v>656</v>
      </c>
      <c r="B3" t="s">
        <v>348</v>
      </c>
      <c r="C3" s="1">
        <v>43133</v>
      </c>
      <c r="D3" t="str">
        <f>CONCATENATE(IF(OR(Voeux!D3=1,Voeux!D3=2),Voeux!D$2,""),IF(OR(Voeux!E3=1,Voeux!E3=2),Voeux!E$2,""),IF(OR(Voeux!F3=1,Voeux!F3=2),Voeux!F$2,""),IF(OR(Voeux!G3=1,Voeux!G3=2),Voeux!G$2,""),IF(OR(Voeux!H3=1,Voeux!H3=2),Voeux!H$2,""),IF(OR(Voeux!I3=1,Voeux!I3=2),Voeux!I$2,""),IF(OR(Voeux!J3=1,Voeux!J3=2),Voeux!J$2,""),IF(OR(Voeux!K3=1,Voeux!K3=2),Voeux!K$2,""),IF(OR(Voeux!L3=1,Voeux!L3=2),Voeux!L$2,""))</f>
        <v>HdaHgg</v>
      </c>
      <c r="E3" t="str">
        <f t="shared" ref="E3:E66" si="0">LEFT(D3,3)</f>
        <v>Hda</v>
      </c>
      <c r="F3" t="str">
        <f t="shared" ref="F3:F66" si="1">RIGHT(D3,3)</f>
        <v>Hgg</v>
      </c>
      <c r="G3" t="str">
        <f>IF(Voeux!D3=3,Voeux!$D$2,IF(Voeux!E3=3,Voeux!$E$2,IF(Voeux!F3=3,Voeux!$F$2,IF(Voeux!G3=3,Voeux!$G$2,IF(Voeux!H3=3,Voeux!$H$2,IF(Voeux!I3=3,Voeux!$I$2,IF(Voeux!J3=3,Voeux!$J$2,IF(Voeux!K3=3,Voeux!$K$2,IF(Voeux!L3=3,Voeux!$L$2,"")))))))))</f>
        <v>Hlp</v>
      </c>
      <c r="I3" t="str">
        <f>IF(Voeux!E3=4,Voeux!$E$2,IF(Voeux!F3=4,Voeux!$F$2,IF(Voeux!G3=4,Voeux!$G$2,IF(Voeux!H3=4,Voeux!$H$2,IF(Voeux!I3=4,Voeux!$I$2,IF(Voeux!J3=4,Voeux!$J$2,IF(Voeux!K3=4,Voeux!$K$2,IF(Voeux!L3=4,Voeux!$L$2,IF(Voeux!D3=4,Voeux!$D$2,"")))))))))</f>
        <v>Llc</v>
      </c>
      <c r="K3" t="str">
        <f>IF(J3&lt;&gt;"","",G3)</f>
        <v>Hlp</v>
      </c>
      <c r="L3" t="str">
        <f>IF(J3&lt;&gt;"","",I3)</f>
        <v>Llc</v>
      </c>
      <c r="N3" t="str">
        <f>CONCATENATE(D3,G3)</f>
        <v>HdaHggHlp</v>
      </c>
      <c r="P3" s="6" t="s">
        <v>7</v>
      </c>
      <c r="Q3">
        <f>COUNTIF(E:E,P3)+COUNTIF(F:F,P3)</f>
        <v>17</v>
      </c>
      <c r="R3">
        <f>ROUNDUP(Q3/35,0)</f>
        <v>1</v>
      </c>
      <c r="S3">
        <f>35*R3-Q3</f>
        <v>18</v>
      </c>
      <c r="T3">
        <f>COUNTIF(G:G,P3)</f>
        <v>1</v>
      </c>
      <c r="U3">
        <f>COUNTIF(I:I,P3)</f>
        <v>17</v>
      </c>
      <c r="V3">
        <f>Q3+COUNTIF(G:G,P3)</f>
        <v>18</v>
      </c>
      <c r="W3">
        <f>ROUNDUP(V3/35,0)</f>
        <v>1</v>
      </c>
      <c r="X3">
        <f>35*W3-V3</f>
        <v>17</v>
      </c>
      <c r="Y3">
        <f>COUNTIF(J:J,P3)</f>
        <v>0</v>
      </c>
      <c r="Z3">
        <f t="shared" ref="Z3:Z11" si="2">Q3+Y3</f>
        <v>17</v>
      </c>
      <c r="AA3">
        <f>COUNTIF(K:K,P3)</f>
        <v>1</v>
      </c>
      <c r="AB3">
        <f>COUNTIF(L:L,P3)</f>
        <v>17</v>
      </c>
      <c r="AC3">
        <f>ROUNDUP(Z3/35,0)</f>
        <v>1</v>
      </c>
      <c r="AD3">
        <v>1</v>
      </c>
      <c r="AE3">
        <f>35*AC3-Z3</f>
        <v>18</v>
      </c>
    </row>
    <row r="4" spans="1:31" x14ac:dyDescent="0.25">
      <c r="A4" t="s">
        <v>657</v>
      </c>
      <c r="B4" t="s">
        <v>349</v>
      </c>
      <c r="C4" s="1">
        <v>43133</v>
      </c>
      <c r="D4" t="str">
        <f>CONCATENATE(IF(OR(Voeux!D4=1,Voeux!D4=2),Voeux!D$2,""),IF(OR(Voeux!E4=1,Voeux!E4=2),Voeux!E$2,""),IF(OR(Voeux!F4=1,Voeux!F4=2),Voeux!F$2,""),IF(OR(Voeux!G4=1,Voeux!G4=2),Voeux!G$2,""),IF(OR(Voeux!H4=1,Voeux!H4=2),Voeux!H$2,""),IF(OR(Voeux!I4=1,Voeux!I4=2),Voeux!I$2,""),IF(OR(Voeux!J4=1,Voeux!J4=2),Voeux!J$2,""),IF(OR(Voeux!K4=1,Voeux!K4=2),Voeux!K$2,""),IF(OR(Voeux!L4=1,Voeux!L4=2),Voeux!L$2,""))</f>
        <v>LlcMat</v>
      </c>
      <c r="E4" t="str">
        <f t="shared" si="0"/>
        <v>Llc</v>
      </c>
      <c r="F4" t="str">
        <f t="shared" si="1"/>
        <v>Mat</v>
      </c>
      <c r="G4" t="str">
        <f>IF(Voeux!D4=3,Voeux!$D$2,IF(Voeux!E4=3,Voeux!$E$2,IF(Voeux!F4=3,Voeux!$F$2,IF(Voeux!G4=3,Voeux!$G$2,IF(Voeux!H4=3,Voeux!$H$2,IF(Voeux!I4=3,Voeux!$I$2,IF(Voeux!J4=3,Voeux!$J$2,IF(Voeux!K4=3,Voeux!$K$2,IF(Voeux!L4=3,Voeux!$L$2,"")))))))))</f>
        <v>Num</v>
      </c>
      <c r="I4" t="str">
        <f>IF(Voeux!E4=4,Voeux!$E$2,IF(Voeux!F4=4,Voeux!$F$2,IF(Voeux!G4=4,Voeux!$G$2,IF(Voeux!H4=4,Voeux!$H$2,IF(Voeux!I4=4,Voeux!$I$2,IF(Voeux!J4=4,Voeux!$J$2,IF(Voeux!K4=4,Voeux!$K$2,IF(Voeux!L4=4,Voeux!$L$2,IF(Voeux!D4=4,Voeux!$D$2,"")))))))))</f>
        <v>Pch</v>
      </c>
      <c r="K4" t="str">
        <f t="shared" ref="K4:K13" si="3">IF(J4&lt;&gt;"","",G4)</f>
        <v>Num</v>
      </c>
      <c r="L4" t="str">
        <f t="shared" ref="L4:L13" si="4">IF(J4&lt;&gt;"","",I4)</f>
        <v>Pch</v>
      </c>
      <c r="N4" t="str">
        <f>CONCATENATE(D4,G4)</f>
        <v>LlcMatNum</v>
      </c>
      <c r="P4" s="7" t="s">
        <v>8</v>
      </c>
      <c r="Q4">
        <f>COUNTIF(E:E,P4)+COUNTIF(F:F,P4)</f>
        <v>18</v>
      </c>
      <c r="R4">
        <f t="shared" ref="R4:R11" si="5">ROUNDUP(Q4/35,0)</f>
        <v>1</v>
      </c>
      <c r="S4">
        <f t="shared" ref="S4:S11" si="6">35*R4-Q4</f>
        <v>17</v>
      </c>
      <c r="T4">
        <f>COUNTIF(G:G,P4)</f>
        <v>17</v>
      </c>
      <c r="U4">
        <f>COUNTIF(I:I,P4)</f>
        <v>17</v>
      </c>
      <c r="V4">
        <f>Q4+COUNTIF(G:G,P4)</f>
        <v>35</v>
      </c>
      <c r="W4">
        <f t="shared" ref="W4:W11" si="7">ROUNDUP(V4/35,0)</f>
        <v>1</v>
      </c>
      <c r="X4">
        <f t="shared" ref="X4:X11" si="8">35*W4-V4</f>
        <v>0</v>
      </c>
      <c r="Y4">
        <f>COUNTIF(J:J,P4)</f>
        <v>0</v>
      </c>
      <c r="Z4">
        <f t="shared" si="2"/>
        <v>18</v>
      </c>
      <c r="AA4">
        <f>COUNTIF(K:K,P4)</f>
        <v>17</v>
      </c>
      <c r="AB4">
        <f>COUNTIF(L:L,P4)</f>
        <v>17</v>
      </c>
      <c r="AC4">
        <f t="shared" ref="AC4:AC11" si="9">ROUNDUP(Z4/35,0)</f>
        <v>1</v>
      </c>
      <c r="AD4">
        <v>1</v>
      </c>
      <c r="AE4">
        <f t="shared" ref="AE4:AE11" si="10">35*AC4-Z4</f>
        <v>17</v>
      </c>
    </row>
    <row r="5" spans="1:31" x14ac:dyDescent="0.25">
      <c r="A5" t="s">
        <v>658</v>
      </c>
      <c r="B5" t="s">
        <v>350</v>
      </c>
      <c r="C5" s="1">
        <v>43102</v>
      </c>
      <c r="D5" t="str">
        <f>CONCATENATE(IF(OR(Voeux!D5=1,Voeux!D5=2),Voeux!D$2,""),IF(OR(Voeux!E5=1,Voeux!E5=2),Voeux!E$2,""),IF(OR(Voeux!F5=1,Voeux!F5=2),Voeux!F$2,""),IF(OR(Voeux!G5=1,Voeux!G5=2),Voeux!G$2,""),IF(OR(Voeux!H5=1,Voeux!H5=2),Voeux!H$2,""),IF(OR(Voeux!I5=1,Voeux!I5=2),Voeux!I$2,""),IF(OR(Voeux!J5=1,Voeux!J5=2),Voeux!J$2,""),IF(OR(Voeux!K5=1,Voeux!K5=2),Voeux!K$2,""),IF(OR(Voeux!L5=1,Voeux!L5=2),Voeux!L$2,""))</f>
        <v>HlpLlc</v>
      </c>
      <c r="E5" t="str">
        <f t="shared" si="0"/>
        <v>Hlp</v>
      </c>
      <c r="F5" t="str">
        <f t="shared" si="1"/>
        <v>Llc</v>
      </c>
      <c r="G5" t="str">
        <f>IF(Voeux!D5=3,Voeux!$D$2,IF(Voeux!E5=3,Voeux!$E$2,IF(Voeux!F5=3,Voeux!$F$2,IF(Voeux!G5=3,Voeux!$G$2,IF(Voeux!H5=3,Voeux!$H$2,IF(Voeux!I5=3,Voeux!$I$2,IF(Voeux!J5=3,Voeux!$J$2,IF(Voeux!K5=3,Voeux!$K$2,IF(Voeux!L5=3,Voeux!$L$2,"")))))))))</f>
        <v>Ses</v>
      </c>
      <c r="I5" t="str">
        <f>IF(Voeux!E5=4,Voeux!$E$2,IF(Voeux!F5=4,Voeux!$F$2,IF(Voeux!G5=4,Voeux!$G$2,IF(Voeux!H5=4,Voeux!$H$2,IF(Voeux!I5=4,Voeux!$I$2,IF(Voeux!J5=4,Voeux!$J$2,IF(Voeux!K5=4,Voeux!$K$2,IF(Voeux!L5=4,Voeux!$L$2,IF(Voeux!D5=4,Voeux!$D$2,"")))))))))</f>
        <v>Svt</v>
      </c>
      <c r="K5" t="str">
        <f t="shared" si="3"/>
        <v>Ses</v>
      </c>
      <c r="L5" t="str">
        <f t="shared" si="4"/>
        <v>Svt</v>
      </c>
      <c r="N5" t="str">
        <f>CONCATENATE(D5,G5)</f>
        <v>HlpLlcSes</v>
      </c>
      <c r="P5" s="7" t="s">
        <v>9</v>
      </c>
      <c r="Q5">
        <f>COUNTIF(E:E,P5)+COUNTIF(F:F,P5)</f>
        <v>52</v>
      </c>
      <c r="R5">
        <f t="shared" si="5"/>
        <v>2</v>
      </c>
      <c r="S5">
        <f t="shared" si="6"/>
        <v>18</v>
      </c>
      <c r="T5">
        <f>COUNTIF(G:G,P5)</f>
        <v>34</v>
      </c>
      <c r="U5">
        <f>COUNTIF(I:I,P5)</f>
        <v>17</v>
      </c>
      <c r="V5">
        <f>Q5+COUNTIF(G:G,P5)</f>
        <v>86</v>
      </c>
      <c r="W5">
        <f t="shared" si="7"/>
        <v>3</v>
      </c>
      <c r="X5">
        <f t="shared" si="8"/>
        <v>19</v>
      </c>
      <c r="Y5">
        <f>COUNTIF(J:J,P5)</f>
        <v>0</v>
      </c>
      <c r="Z5">
        <f t="shared" si="2"/>
        <v>52</v>
      </c>
      <c r="AA5">
        <f>COUNTIF(K:K,P5)</f>
        <v>34</v>
      </c>
      <c r="AB5">
        <f>COUNTIF(L:L,P5)</f>
        <v>17</v>
      </c>
      <c r="AC5">
        <f t="shared" si="9"/>
        <v>2</v>
      </c>
      <c r="AD5">
        <v>3</v>
      </c>
      <c r="AE5">
        <f t="shared" si="10"/>
        <v>18</v>
      </c>
    </row>
    <row r="6" spans="1:31" x14ac:dyDescent="0.25">
      <c r="A6" t="s">
        <v>659</v>
      </c>
      <c r="B6" t="s">
        <v>351</v>
      </c>
      <c r="C6" s="1">
        <v>43161</v>
      </c>
      <c r="D6" t="str">
        <f>CONCATENATE(IF(OR(Voeux!D6=1,Voeux!D6=2),Voeux!D$2,""),IF(OR(Voeux!E6=1,Voeux!E6=2),Voeux!E$2,""),IF(OR(Voeux!F6=1,Voeux!F6=2),Voeux!F$2,""),IF(OR(Voeux!G6=1,Voeux!G6=2),Voeux!G$2,""),IF(OR(Voeux!H6=1,Voeux!H6=2),Voeux!H$2,""),IF(OR(Voeux!I6=1,Voeux!I6=2),Voeux!I$2,""),IF(OR(Voeux!J6=1,Voeux!J6=2),Voeux!J$2,""),IF(OR(Voeux!K6=1,Voeux!K6=2),Voeux!K$2,""),IF(OR(Voeux!L6=1,Voeux!L6=2),Voeux!L$2,""))</f>
        <v>SesSvt</v>
      </c>
      <c r="E6" t="str">
        <f t="shared" si="0"/>
        <v>Ses</v>
      </c>
      <c r="F6" t="str">
        <f t="shared" si="1"/>
        <v>Svt</v>
      </c>
      <c r="G6" t="str">
        <f>IF(Voeux!D6=3,Voeux!$D$2,IF(Voeux!E6=3,Voeux!$E$2,IF(Voeux!F6=3,Voeux!$F$2,IF(Voeux!G6=3,Voeux!$G$2,IF(Voeux!H6=3,Voeux!$H$2,IF(Voeux!I6=3,Voeux!$I$2,IF(Voeux!J6=3,Voeux!$J$2,IF(Voeux!K6=3,Voeux!$K$2,IF(Voeux!L6=3,Voeux!$L$2,"")))))))))</f>
        <v>Pch</v>
      </c>
      <c r="I6" t="str">
        <f>IF(Voeux!E6=4,Voeux!$E$2,IF(Voeux!F6=4,Voeux!$F$2,IF(Voeux!G6=4,Voeux!$G$2,IF(Voeux!H6=4,Voeux!$H$2,IF(Voeux!I6=4,Voeux!$I$2,IF(Voeux!J6=4,Voeux!$J$2,IF(Voeux!K6=4,Voeux!$K$2,IF(Voeux!L6=4,Voeux!$L$2,IF(Voeux!D6=4,Voeux!$D$2,"")))))))))</f>
        <v>Num</v>
      </c>
      <c r="K6" t="str">
        <f t="shared" si="3"/>
        <v>Pch</v>
      </c>
      <c r="L6" t="str">
        <f t="shared" si="4"/>
        <v>Num</v>
      </c>
      <c r="N6" t="str">
        <f>CONCATENATE(D6,G6)</f>
        <v>SesSvtPch</v>
      </c>
      <c r="P6" s="7" t="s">
        <v>10</v>
      </c>
      <c r="Q6">
        <f>COUNTIF(E:E,P6)+COUNTIF(F:F,P6)</f>
        <v>85</v>
      </c>
      <c r="R6">
        <f t="shared" si="5"/>
        <v>3</v>
      </c>
      <c r="S6">
        <f t="shared" si="6"/>
        <v>20</v>
      </c>
      <c r="T6">
        <f>COUNTIF(G:G,P6)</f>
        <v>17</v>
      </c>
      <c r="U6">
        <f>COUNTIF(I:I,P6)</f>
        <v>52</v>
      </c>
      <c r="V6">
        <f>Q6+COUNTIF(G:G,P6)</f>
        <v>102</v>
      </c>
      <c r="W6">
        <f t="shared" si="7"/>
        <v>3</v>
      </c>
      <c r="X6">
        <f t="shared" si="8"/>
        <v>3</v>
      </c>
      <c r="Y6">
        <f>COUNTIF(J:J,P6)</f>
        <v>0</v>
      </c>
      <c r="Z6">
        <f t="shared" si="2"/>
        <v>85</v>
      </c>
      <c r="AA6">
        <f>COUNTIF(K:K,P6)</f>
        <v>17</v>
      </c>
      <c r="AB6">
        <f>COUNTIF(L:L,P6)</f>
        <v>52</v>
      </c>
      <c r="AC6">
        <v>4</v>
      </c>
      <c r="AD6">
        <v>5</v>
      </c>
      <c r="AE6">
        <f t="shared" si="10"/>
        <v>55</v>
      </c>
    </row>
    <row r="7" spans="1:31" x14ac:dyDescent="0.25">
      <c r="A7" t="s">
        <v>660</v>
      </c>
      <c r="B7" t="s">
        <v>352</v>
      </c>
      <c r="C7" s="1">
        <v>43345</v>
      </c>
      <c r="D7" t="str">
        <f>CONCATENATE(IF(OR(Voeux!D7=1,Voeux!D7=2),Voeux!D$2,""),IF(OR(Voeux!E7=1,Voeux!E7=2),Voeux!E$2,""),IF(OR(Voeux!F7=1,Voeux!F7=2),Voeux!F$2,""),IF(OR(Voeux!G7=1,Voeux!G7=2),Voeux!G$2,""),IF(OR(Voeux!H7=1,Voeux!H7=2),Voeux!H$2,""),IF(OR(Voeux!I7=1,Voeux!I7=2),Voeux!I$2,""),IF(OR(Voeux!J7=1,Voeux!J7=2),Voeux!J$2,""),IF(OR(Voeux!K7=1,Voeux!K7=2),Voeux!K$2,""),IF(OR(Voeux!L7=1,Voeux!L7=2),Voeux!L$2,""))</f>
        <v>SesSvt</v>
      </c>
      <c r="E7" t="str">
        <f t="shared" si="0"/>
        <v>Ses</v>
      </c>
      <c r="F7" t="str">
        <f t="shared" si="1"/>
        <v>Svt</v>
      </c>
      <c r="G7" t="str">
        <f>IF(Voeux!D7=3,Voeux!$D$2,IF(Voeux!E7=3,Voeux!$E$2,IF(Voeux!F7=3,Voeux!$F$2,IF(Voeux!G7=3,Voeux!$G$2,IF(Voeux!H7=3,Voeux!$H$2,IF(Voeux!I7=3,Voeux!$I$2,IF(Voeux!J7=3,Voeux!$J$2,IF(Voeux!K7=3,Voeux!$K$2,IF(Voeux!L7=3,Voeux!$L$2,"")))))))))</f>
        <v>Pch</v>
      </c>
      <c r="I7" t="str">
        <f>IF(Voeux!E7=4,Voeux!$E$2,IF(Voeux!F7=4,Voeux!$F$2,IF(Voeux!G7=4,Voeux!$G$2,IF(Voeux!H7=4,Voeux!$H$2,IF(Voeux!I7=4,Voeux!$I$2,IF(Voeux!J7=4,Voeux!$J$2,IF(Voeux!K7=4,Voeux!$K$2,IF(Voeux!L7=4,Voeux!$L$2,IF(Voeux!D7=4,Voeux!$D$2,"")))))))))</f>
        <v>Num</v>
      </c>
      <c r="K7" t="str">
        <f t="shared" si="3"/>
        <v>Pch</v>
      </c>
      <c r="L7" t="str">
        <f t="shared" si="4"/>
        <v>Num</v>
      </c>
      <c r="N7" t="str">
        <f>CONCATENATE(D7,G7)</f>
        <v>SesSvtPch</v>
      </c>
      <c r="P7" s="7" t="s">
        <v>6</v>
      </c>
      <c r="Q7">
        <f>COUNTIF(E:E,P7)+COUNTIF(F:F,P7)</f>
        <v>68</v>
      </c>
      <c r="R7">
        <f t="shared" si="5"/>
        <v>2</v>
      </c>
      <c r="S7">
        <f t="shared" si="6"/>
        <v>2</v>
      </c>
      <c r="T7">
        <f>COUNTIF(G:G,P7)</f>
        <v>51</v>
      </c>
      <c r="U7">
        <f>COUNTIF(I:I,P7)</f>
        <v>35</v>
      </c>
      <c r="V7">
        <f>Q7+COUNTIF(G:G,P7)</f>
        <v>119</v>
      </c>
      <c r="W7">
        <f t="shared" si="7"/>
        <v>4</v>
      </c>
      <c r="X7">
        <f t="shared" si="8"/>
        <v>21</v>
      </c>
      <c r="Y7">
        <f>COUNTIF(J:J,P7)</f>
        <v>0</v>
      </c>
      <c r="Z7">
        <f t="shared" si="2"/>
        <v>68</v>
      </c>
      <c r="AA7">
        <f>COUNTIF(K:K,P7)</f>
        <v>51</v>
      </c>
      <c r="AB7">
        <f>COUNTIF(L:L,P7)</f>
        <v>35</v>
      </c>
      <c r="AC7">
        <f t="shared" si="9"/>
        <v>2</v>
      </c>
      <c r="AD7">
        <v>3</v>
      </c>
      <c r="AE7">
        <f t="shared" si="10"/>
        <v>2</v>
      </c>
    </row>
    <row r="8" spans="1:31" x14ac:dyDescent="0.25">
      <c r="A8" t="s">
        <v>661</v>
      </c>
      <c r="B8" t="s">
        <v>353</v>
      </c>
      <c r="C8" s="1">
        <v>43133</v>
      </c>
      <c r="D8" t="str">
        <f>CONCATENATE(IF(OR(Voeux!D8=1,Voeux!D8=2),Voeux!D$2,""),IF(OR(Voeux!E8=1,Voeux!E8=2),Voeux!E$2,""),IF(OR(Voeux!F8=1,Voeux!F8=2),Voeux!F$2,""),IF(OR(Voeux!G8=1,Voeux!G8=2),Voeux!G$2,""),IF(OR(Voeux!H8=1,Voeux!H8=2),Voeux!H$2,""),IF(OR(Voeux!I8=1,Voeux!I8=2),Voeux!I$2,""),IF(OR(Voeux!J8=1,Voeux!J8=2),Voeux!J$2,""),IF(OR(Voeux!K8=1,Voeux!K8=2),Voeux!K$2,""),IF(OR(Voeux!L8=1,Voeux!L8=2),Voeux!L$2,""))</f>
        <v>NumPch</v>
      </c>
      <c r="E8" t="str">
        <f t="shared" si="0"/>
        <v>Num</v>
      </c>
      <c r="F8" t="str">
        <f t="shared" si="1"/>
        <v>Pch</v>
      </c>
      <c r="G8" t="str">
        <f>IF(Voeux!D8=3,Voeux!$D$2,IF(Voeux!E8=3,Voeux!$E$2,IF(Voeux!F8=3,Voeux!$F$2,IF(Voeux!G8=3,Voeux!$G$2,IF(Voeux!H8=3,Voeux!$H$2,IF(Voeux!I8=3,Voeux!$I$2,IF(Voeux!J8=3,Voeux!$J$2,IF(Voeux!K8=3,Voeux!$K$2,IF(Voeux!L8=3,Voeux!$L$2,"")))))))))</f>
        <v>Mat</v>
      </c>
      <c r="I8" t="str">
        <f>IF(Voeux!E8=4,Voeux!$E$2,IF(Voeux!F8=4,Voeux!$F$2,IF(Voeux!G8=4,Voeux!$G$2,IF(Voeux!H8=4,Voeux!$H$2,IF(Voeux!I8=4,Voeux!$I$2,IF(Voeux!J8=4,Voeux!$J$2,IF(Voeux!K8=4,Voeux!$K$2,IF(Voeux!L8=4,Voeux!$L$2,IF(Voeux!D8=4,Voeux!$D$2,"")))))))))</f>
        <v>Llc</v>
      </c>
      <c r="K8" t="str">
        <f t="shared" si="3"/>
        <v>Mat</v>
      </c>
      <c r="L8" t="str">
        <f t="shared" si="4"/>
        <v>Llc</v>
      </c>
      <c r="N8" t="str">
        <f>CONCATENATE(D8,G8)</f>
        <v>NumPchMat</v>
      </c>
      <c r="P8" s="7" t="s">
        <v>0</v>
      </c>
      <c r="Q8">
        <f>COUNTIF(E:E,P8)+COUNTIF(F:F,P8)</f>
        <v>86</v>
      </c>
      <c r="R8">
        <f t="shared" si="5"/>
        <v>3</v>
      </c>
      <c r="S8">
        <f t="shared" si="6"/>
        <v>19</v>
      </c>
      <c r="T8">
        <f>COUNTIF(G:G,P8)</f>
        <v>52</v>
      </c>
      <c r="U8">
        <f>COUNTIF(I:I,P8)</f>
        <v>68</v>
      </c>
      <c r="V8">
        <f>Q8+COUNTIF(G:G,P8)</f>
        <v>138</v>
      </c>
      <c r="W8">
        <f t="shared" si="7"/>
        <v>4</v>
      </c>
      <c r="X8">
        <f t="shared" si="8"/>
        <v>2</v>
      </c>
      <c r="Y8">
        <f>COUNTIF(J:J,P8)</f>
        <v>0</v>
      </c>
      <c r="Z8">
        <f t="shared" si="2"/>
        <v>86</v>
      </c>
      <c r="AA8">
        <f>COUNTIF(K:K,P8)</f>
        <v>52</v>
      </c>
      <c r="AB8">
        <f>COUNTIF(L:L,P8)</f>
        <v>68</v>
      </c>
      <c r="AC8">
        <f t="shared" si="9"/>
        <v>3</v>
      </c>
      <c r="AD8">
        <v>4</v>
      </c>
      <c r="AE8">
        <f t="shared" si="10"/>
        <v>19</v>
      </c>
    </row>
    <row r="9" spans="1:31" x14ac:dyDescent="0.25">
      <c r="A9" t="s">
        <v>662</v>
      </c>
      <c r="B9" t="s">
        <v>354</v>
      </c>
      <c r="C9" s="1">
        <v>43283</v>
      </c>
      <c r="D9" t="str">
        <f>CONCATENATE(IF(OR(Voeux!D9=1,Voeux!D9=2),Voeux!D$2,""),IF(OR(Voeux!E9=1,Voeux!E9=2),Voeux!E$2,""),IF(OR(Voeux!F9=1,Voeux!F9=2),Voeux!F$2,""),IF(OR(Voeux!G9=1,Voeux!G9=2),Voeux!G$2,""),IF(OR(Voeux!H9=1,Voeux!H9=2),Voeux!H$2,""),IF(OR(Voeux!I9=1,Voeux!I9=2),Voeux!I$2,""),IF(OR(Voeux!J9=1,Voeux!J9=2),Voeux!J$2,""),IF(OR(Voeux!K9=1,Voeux!K9=2),Voeux!K$2,""),IF(OR(Voeux!L9=1,Voeux!L9=2),Voeux!L$2,""))</f>
        <v>HlpLlc</v>
      </c>
      <c r="E9" t="str">
        <f t="shared" si="0"/>
        <v>Hlp</v>
      </c>
      <c r="F9" t="str">
        <f t="shared" si="1"/>
        <v>Llc</v>
      </c>
      <c r="G9" t="str">
        <f>IF(Voeux!D9=3,Voeux!$D$2,IF(Voeux!E9=3,Voeux!$E$2,IF(Voeux!F9=3,Voeux!$F$2,IF(Voeux!G9=3,Voeux!$G$2,IF(Voeux!H9=3,Voeux!$H$2,IF(Voeux!I9=3,Voeux!$I$2,IF(Voeux!J9=3,Voeux!$J$2,IF(Voeux!K9=3,Voeux!$K$2,IF(Voeux!L9=3,Voeux!$L$2,"")))))))))</f>
        <v>Mat</v>
      </c>
      <c r="H9" t="s">
        <v>24</v>
      </c>
      <c r="I9" t="str">
        <f>IF(Voeux!E9=4,Voeux!$E$2,IF(Voeux!F9=4,Voeux!$F$2,IF(Voeux!G9=4,Voeux!$G$2,IF(Voeux!H9=4,Voeux!$H$2,IF(Voeux!I9=4,Voeux!$I$2,IF(Voeux!J9=4,Voeux!$J$2,IF(Voeux!K9=4,Voeux!$K$2,IF(Voeux!L9=4,Voeux!$L$2,IF(Voeux!D9=4,Voeux!$D$2,"")))))))))</f>
        <v>Num</v>
      </c>
      <c r="K9" t="str">
        <f t="shared" si="3"/>
        <v>Mat</v>
      </c>
      <c r="L9" t="str">
        <f t="shared" si="4"/>
        <v>Num</v>
      </c>
      <c r="N9" t="str">
        <f>CONCATENATE(D9,G9)</f>
        <v>HlpLlcMat</v>
      </c>
      <c r="P9" s="7" t="s">
        <v>11</v>
      </c>
      <c r="Q9">
        <f>COUNTIF(E:E,P9)+COUNTIF(F:F,P9)</f>
        <v>87</v>
      </c>
      <c r="R9">
        <f t="shared" si="5"/>
        <v>3</v>
      </c>
      <c r="S9">
        <f t="shared" si="6"/>
        <v>18</v>
      </c>
      <c r="T9">
        <f>COUNTIF(G:G,P9)</f>
        <v>68</v>
      </c>
      <c r="U9">
        <f>COUNTIF(I:I,P9)</f>
        <v>17</v>
      </c>
      <c r="V9">
        <f>Q9+COUNTIF(G:G,P9)</f>
        <v>155</v>
      </c>
      <c r="W9">
        <f t="shared" si="7"/>
        <v>5</v>
      </c>
      <c r="X9">
        <f t="shared" si="8"/>
        <v>20</v>
      </c>
      <c r="Y9">
        <f>COUNTIF(J:J,P9)</f>
        <v>0</v>
      </c>
      <c r="Z9">
        <f t="shared" si="2"/>
        <v>87</v>
      </c>
      <c r="AA9">
        <f>COUNTIF(K:K,P9)</f>
        <v>68</v>
      </c>
      <c r="AB9">
        <f>COUNTIF(L:L,P9)</f>
        <v>17</v>
      </c>
      <c r="AC9">
        <f t="shared" si="9"/>
        <v>3</v>
      </c>
      <c r="AD9">
        <v>3</v>
      </c>
      <c r="AE9">
        <f t="shared" si="10"/>
        <v>18</v>
      </c>
    </row>
    <row r="10" spans="1:31" x14ac:dyDescent="0.25">
      <c r="A10" t="s">
        <v>663</v>
      </c>
      <c r="B10" t="s">
        <v>355</v>
      </c>
      <c r="C10" s="1">
        <v>43102</v>
      </c>
      <c r="D10" t="str">
        <f>CONCATENATE(IF(OR(Voeux!D10=1,Voeux!D10=2),Voeux!D$2,""),IF(OR(Voeux!E10=1,Voeux!E10=2),Voeux!E$2,""),IF(OR(Voeux!F10=1,Voeux!F10=2),Voeux!F$2,""),IF(OR(Voeux!G10=1,Voeux!G10=2),Voeux!G$2,""),IF(OR(Voeux!H10=1,Voeux!H10=2),Voeux!H$2,""),IF(OR(Voeux!I10=1,Voeux!I10=2),Voeux!I$2,""),IF(OR(Voeux!J10=1,Voeux!J10=2),Voeux!J$2,""),IF(OR(Voeux!K10=1,Voeux!K10=2),Voeux!K$2,""),IF(OR(Voeux!L10=1,Voeux!L10=2),Voeux!L$2,""))</f>
        <v>HdaHgg</v>
      </c>
      <c r="E10" t="str">
        <f t="shared" si="0"/>
        <v>Hda</v>
      </c>
      <c r="F10" t="str">
        <f t="shared" si="1"/>
        <v>Hgg</v>
      </c>
      <c r="G10" t="str">
        <f>IF(Voeux!D10=3,Voeux!$D$2,IF(Voeux!E10=3,Voeux!$E$2,IF(Voeux!F10=3,Voeux!$F$2,IF(Voeux!G10=3,Voeux!$G$2,IF(Voeux!H10=3,Voeux!$H$2,IF(Voeux!I10=3,Voeux!$I$2,IF(Voeux!J10=3,Voeux!$J$2,IF(Voeux!K10=3,Voeux!$K$2,IF(Voeux!L10=3,Voeux!$L$2,"")))))))))</f>
        <v>Hlp</v>
      </c>
      <c r="I10" t="str">
        <f>IF(Voeux!E10=4,Voeux!$E$2,IF(Voeux!F10=4,Voeux!$F$2,IF(Voeux!G10=4,Voeux!$G$2,IF(Voeux!H10=4,Voeux!$H$2,IF(Voeux!I10=4,Voeux!$I$2,IF(Voeux!J10=4,Voeux!$J$2,IF(Voeux!K10=4,Voeux!$K$2,IF(Voeux!L10=4,Voeux!$L$2,IF(Voeux!D10=4,Voeux!$D$2,"")))))))))</f>
        <v>Llc</v>
      </c>
      <c r="K10" t="str">
        <f t="shared" si="3"/>
        <v>Hlp</v>
      </c>
      <c r="L10" t="str">
        <f t="shared" si="4"/>
        <v>Llc</v>
      </c>
      <c r="N10" t="str">
        <f>CONCATENATE(D10,G10)</f>
        <v>HdaHggHlp</v>
      </c>
      <c r="P10" s="7" t="s">
        <v>12</v>
      </c>
      <c r="Q10">
        <f>COUNTIF(E:E,P10)+COUNTIF(F:F,P10)</f>
        <v>86</v>
      </c>
      <c r="R10">
        <f t="shared" si="5"/>
        <v>3</v>
      </c>
      <c r="S10">
        <f t="shared" si="6"/>
        <v>19</v>
      </c>
      <c r="T10">
        <f>COUNTIF(G:G,P10)</f>
        <v>35</v>
      </c>
      <c r="U10">
        <f>COUNTIF(I:I,P10)</f>
        <v>17</v>
      </c>
      <c r="V10">
        <f>Q10+COUNTIF(G:G,P10)</f>
        <v>121</v>
      </c>
      <c r="W10">
        <f t="shared" si="7"/>
        <v>4</v>
      </c>
      <c r="X10">
        <f t="shared" si="8"/>
        <v>19</v>
      </c>
      <c r="Y10">
        <f>COUNTIF(J:J,P10)</f>
        <v>0</v>
      </c>
      <c r="Z10">
        <f t="shared" si="2"/>
        <v>86</v>
      </c>
      <c r="AA10">
        <f>COUNTIF(K:K,P10)</f>
        <v>35</v>
      </c>
      <c r="AB10">
        <f>COUNTIF(L:L,P10)</f>
        <v>17</v>
      </c>
      <c r="AC10">
        <f t="shared" si="9"/>
        <v>3</v>
      </c>
      <c r="AD10">
        <v>3</v>
      </c>
      <c r="AE10">
        <f t="shared" si="10"/>
        <v>19</v>
      </c>
    </row>
    <row r="11" spans="1:31" x14ac:dyDescent="0.25">
      <c r="A11" t="s">
        <v>664</v>
      </c>
      <c r="B11" t="s">
        <v>356</v>
      </c>
      <c r="C11" s="1">
        <v>43283</v>
      </c>
      <c r="D11" t="str">
        <f>CONCATENATE(IF(OR(Voeux!D11=1,Voeux!D11=2),Voeux!D$2,""),IF(OR(Voeux!E11=1,Voeux!E11=2),Voeux!E$2,""),IF(OR(Voeux!F11=1,Voeux!F11=2),Voeux!F$2,""),IF(OR(Voeux!G11=1,Voeux!G11=2),Voeux!G$2,""),IF(OR(Voeux!H11=1,Voeux!H11=2),Voeux!H$2,""),IF(OR(Voeux!I11=1,Voeux!I11=2),Voeux!I$2,""),IF(OR(Voeux!J11=1,Voeux!J11=2),Voeux!J$2,""),IF(OR(Voeux!K11=1,Voeux!K11=2),Voeux!K$2,""),IF(OR(Voeux!L11=1,Voeux!L11=2),Voeux!L$2,""))</f>
        <v>LlcMat</v>
      </c>
      <c r="E11" t="str">
        <f t="shared" si="0"/>
        <v>Llc</v>
      </c>
      <c r="F11" t="str">
        <f t="shared" si="1"/>
        <v>Mat</v>
      </c>
      <c r="G11" t="str">
        <f>IF(Voeux!D11=3,Voeux!$D$2,IF(Voeux!E11=3,Voeux!$E$2,IF(Voeux!F11=3,Voeux!$F$2,IF(Voeux!G11=3,Voeux!$G$2,IF(Voeux!H11=3,Voeux!$H$2,IF(Voeux!I11=3,Voeux!$I$2,IF(Voeux!J11=3,Voeux!$J$2,IF(Voeux!K11=3,Voeux!$K$2,IF(Voeux!L11=3,Voeux!$L$2,"")))))))))</f>
        <v>Hlp</v>
      </c>
      <c r="I11" t="str">
        <f>IF(Voeux!E11=4,Voeux!$E$2,IF(Voeux!F11=4,Voeux!$F$2,IF(Voeux!G11=4,Voeux!$G$2,IF(Voeux!H11=4,Voeux!$H$2,IF(Voeux!I11=4,Voeux!$I$2,IF(Voeux!J11=4,Voeux!$J$2,IF(Voeux!K11=4,Voeux!$K$2,IF(Voeux!L11=4,Voeux!$L$2,IF(Voeux!D11=4,Voeux!$D$2,"")))))))))</f>
        <v>Hgg</v>
      </c>
      <c r="K11" t="str">
        <f t="shared" si="3"/>
        <v>Hlp</v>
      </c>
      <c r="L11" t="str">
        <f t="shared" si="4"/>
        <v>Hgg</v>
      </c>
      <c r="N11" t="str">
        <f>CONCATENATE(D11,G11)</f>
        <v>LlcMatHlp</v>
      </c>
      <c r="P11" s="7" t="s">
        <v>13</v>
      </c>
      <c r="Q11">
        <f>COUNTIF(E:E,P11)+COUNTIF(F:F,P11)</f>
        <v>51</v>
      </c>
      <c r="R11">
        <f t="shared" si="5"/>
        <v>2</v>
      </c>
      <c r="S11">
        <f t="shared" si="6"/>
        <v>19</v>
      </c>
      <c r="T11">
        <f>COUNTIF(G:G,P11)</f>
        <v>0</v>
      </c>
      <c r="U11">
        <f>COUNTIF(I:I,P11)</f>
        <v>35</v>
      </c>
      <c r="V11">
        <f>Q11+COUNTIF(G:G,P11)</f>
        <v>51</v>
      </c>
      <c r="W11">
        <f t="shared" si="7"/>
        <v>2</v>
      </c>
      <c r="X11">
        <f t="shared" si="8"/>
        <v>19</v>
      </c>
      <c r="Y11">
        <f>COUNTIF(J:J,P11)</f>
        <v>0</v>
      </c>
      <c r="Z11">
        <f t="shared" si="2"/>
        <v>51</v>
      </c>
      <c r="AA11">
        <f>COUNTIF(K:K,P11)</f>
        <v>0</v>
      </c>
      <c r="AB11">
        <f>COUNTIF(L:L,P11)</f>
        <v>35</v>
      </c>
      <c r="AC11">
        <f t="shared" si="9"/>
        <v>2</v>
      </c>
      <c r="AD11">
        <v>1</v>
      </c>
      <c r="AE11">
        <f t="shared" si="10"/>
        <v>19</v>
      </c>
    </row>
    <row r="12" spans="1:31" x14ac:dyDescent="0.25">
      <c r="A12" t="s">
        <v>665</v>
      </c>
      <c r="B12" t="s">
        <v>357</v>
      </c>
      <c r="C12" s="1">
        <v>43133</v>
      </c>
      <c r="D12" t="str">
        <f>CONCATENATE(IF(OR(Voeux!D12=1,Voeux!D12=2),Voeux!D$2,""),IF(OR(Voeux!E12=1,Voeux!E12=2),Voeux!E$2,""),IF(OR(Voeux!F12=1,Voeux!F12=2),Voeux!F$2,""),IF(OR(Voeux!G12=1,Voeux!G12=2),Voeux!G$2,""),IF(OR(Voeux!H12=1,Voeux!H12=2),Voeux!H$2,""),IF(OR(Voeux!I12=1,Voeux!I12=2),Voeux!I$2,""),IF(OR(Voeux!J12=1,Voeux!J12=2),Voeux!J$2,""),IF(OR(Voeux!K12=1,Voeux!K12=2),Voeux!K$2,""),IF(OR(Voeux!L12=1,Voeux!L12=2),Voeux!L$2,""))</f>
        <v>MatNum</v>
      </c>
      <c r="E12" t="str">
        <f t="shared" si="0"/>
        <v>Mat</v>
      </c>
      <c r="F12" t="str">
        <f t="shared" si="1"/>
        <v>Num</v>
      </c>
      <c r="G12" t="str">
        <f>IF(Voeux!D12=3,Voeux!$D$2,IF(Voeux!E12=3,Voeux!$E$2,IF(Voeux!F12=3,Voeux!$F$2,IF(Voeux!G12=3,Voeux!$G$2,IF(Voeux!H12=3,Voeux!$H$2,IF(Voeux!I12=3,Voeux!$I$2,IF(Voeux!J12=3,Voeux!$J$2,IF(Voeux!K12=3,Voeux!$K$2,IF(Voeux!L12=3,Voeux!$L$2,"")))))))))</f>
        <v>Llc</v>
      </c>
      <c r="I12" t="str">
        <f>IF(Voeux!E12=4,Voeux!$E$2,IF(Voeux!F12=4,Voeux!$F$2,IF(Voeux!G12=4,Voeux!$G$2,IF(Voeux!H12=4,Voeux!$H$2,IF(Voeux!I12=4,Voeux!$I$2,IF(Voeux!J12=4,Voeux!$J$2,IF(Voeux!K12=4,Voeux!$K$2,IF(Voeux!L12=4,Voeux!$L$2,IF(Voeux!D12=4,Voeux!$D$2,"")))))))))</f>
        <v>Hlp</v>
      </c>
      <c r="K12" t="str">
        <f t="shared" si="3"/>
        <v>Llc</v>
      </c>
      <c r="L12" t="str">
        <f t="shared" si="4"/>
        <v>Hlp</v>
      </c>
      <c r="N12" t="str">
        <f>CONCATENATE(D12,G12)</f>
        <v>MatNumLlc</v>
      </c>
      <c r="P12" s="7"/>
      <c r="R12">
        <f>SUM(R3:R11)</f>
        <v>20</v>
      </c>
      <c r="W12">
        <f>SUM(W3:W11)</f>
        <v>27</v>
      </c>
      <c r="Y12">
        <f>SUM(Y3:Y11)</f>
        <v>0</v>
      </c>
      <c r="AC12">
        <f>SUM(AC3:AC11)</f>
        <v>21</v>
      </c>
      <c r="AD12">
        <f>SUM(AD3:AD11)</f>
        <v>24</v>
      </c>
    </row>
    <row r="13" spans="1:31" x14ac:dyDescent="0.25">
      <c r="A13" t="s">
        <v>666</v>
      </c>
      <c r="B13" t="s">
        <v>358</v>
      </c>
      <c r="C13" s="1">
        <v>43161</v>
      </c>
      <c r="D13" t="str">
        <f>CONCATENATE(IF(OR(Voeux!D13=1,Voeux!D13=2),Voeux!D$2,""),IF(OR(Voeux!E13=1,Voeux!E13=2),Voeux!E$2,""),IF(OR(Voeux!F13=1,Voeux!F13=2),Voeux!F$2,""),IF(OR(Voeux!G13=1,Voeux!G13=2),Voeux!G$2,""),IF(OR(Voeux!H13=1,Voeux!H13=2),Voeux!H$2,""),IF(OR(Voeux!I13=1,Voeux!I13=2),Voeux!I$2,""),IF(OR(Voeux!J13=1,Voeux!J13=2),Voeux!J$2,""),IF(OR(Voeux!K13=1,Voeux!K13=2),Voeux!K$2,""),IF(OR(Voeux!L13=1,Voeux!L13=2),Voeux!L$2,""))</f>
        <v>NumPch</v>
      </c>
      <c r="E13" t="str">
        <f t="shared" si="0"/>
        <v>Num</v>
      </c>
      <c r="F13" t="str">
        <f t="shared" si="1"/>
        <v>Pch</v>
      </c>
      <c r="G13" t="str">
        <f>IF(Voeux!D13=3,Voeux!$D$2,IF(Voeux!E13=3,Voeux!$E$2,IF(Voeux!F13=3,Voeux!$F$2,IF(Voeux!G13=3,Voeux!$G$2,IF(Voeux!H13=3,Voeux!$H$2,IF(Voeux!I13=3,Voeux!$I$2,IF(Voeux!J13=3,Voeux!$J$2,IF(Voeux!K13=3,Voeux!$K$2,IF(Voeux!L13=3,Voeux!$L$2,"")))))))))</f>
        <v>Mat</v>
      </c>
      <c r="H13" t="s">
        <v>24</v>
      </c>
      <c r="I13" t="str">
        <f>IF(Voeux!E13=4,Voeux!$E$2,IF(Voeux!F13=4,Voeux!$F$2,IF(Voeux!G13=4,Voeux!$G$2,IF(Voeux!H13=4,Voeux!$H$2,IF(Voeux!I13=4,Voeux!$I$2,IF(Voeux!J13=4,Voeux!$J$2,IF(Voeux!K13=4,Voeux!$K$2,IF(Voeux!L13=4,Voeux!$L$2,IF(Voeux!D13=4,Voeux!$D$2,"")))))))))</f>
        <v>Llc</v>
      </c>
      <c r="K13" t="str">
        <f t="shared" si="3"/>
        <v>Mat</v>
      </c>
      <c r="L13" t="str">
        <f t="shared" si="4"/>
        <v>Llc</v>
      </c>
      <c r="N13" t="str">
        <f>CONCATENATE(D13,G13)</f>
        <v>NumPchMat</v>
      </c>
      <c r="P13" s="7"/>
    </row>
    <row r="14" spans="1:31" x14ac:dyDescent="0.25">
      <c r="A14" t="s">
        <v>667</v>
      </c>
      <c r="B14" t="s">
        <v>359</v>
      </c>
      <c r="C14" s="1">
        <v>43133</v>
      </c>
      <c r="D14" t="str">
        <f>CONCATENATE(IF(OR(Voeux!D14=1,Voeux!D14=2),Voeux!D$2,""),IF(OR(Voeux!E14=1,Voeux!E14=2),Voeux!E$2,""),IF(OR(Voeux!F14=1,Voeux!F14=2),Voeux!F$2,""),IF(OR(Voeux!G14=1,Voeux!G14=2),Voeux!G$2,""),IF(OR(Voeux!H14=1,Voeux!H14=2),Voeux!H$2,""),IF(OR(Voeux!I14=1,Voeux!I14=2),Voeux!I$2,""),IF(OR(Voeux!J14=1,Voeux!J14=2),Voeux!J$2,""),IF(OR(Voeux!K14=1,Voeux!K14=2),Voeux!K$2,""),IF(OR(Voeux!L14=1,Voeux!L14=2),Voeux!L$2,""))</f>
        <v>PchSes</v>
      </c>
      <c r="E14" t="str">
        <f t="shared" si="0"/>
        <v>Pch</v>
      </c>
      <c r="F14" t="str">
        <f t="shared" si="1"/>
        <v>Ses</v>
      </c>
      <c r="G14" t="str">
        <f>IF(Voeux!D14=3,Voeux!$D$2,IF(Voeux!E14=3,Voeux!$E$2,IF(Voeux!F14=3,Voeux!$F$2,IF(Voeux!G14=3,Voeux!$G$2,IF(Voeux!H14=3,Voeux!$H$2,IF(Voeux!I14=3,Voeux!$I$2,IF(Voeux!J14=3,Voeux!$J$2,IF(Voeux!K14=3,Voeux!$K$2,IF(Voeux!L14=3,Voeux!$L$2,"")))))))))</f>
        <v>Num</v>
      </c>
      <c r="I14" t="str">
        <f>IF(Voeux!E14=4,Voeux!$E$2,IF(Voeux!F14=4,Voeux!$F$2,IF(Voeux!G14=4,Voeux!$G$2,IF(Voeux!H14=4,Voeux!$H$2,IF(Voeux!I14=4,Voeux!$I$2,IF(Voeux!J14=4,Voeux!$J$2,IF(Voeux!K14=4,Voeux!$K$2,IF(Voeux!L14=4,Voeux!$L$2,IF(Voeux!D14=4,Voeux!$D$2,"")))))))))</f>
        <v>Mat</v>
      </c>
      <c r="K14" t="str">
        <f t="shared" ref="K14:K77" si="11">IF(J14&lt;&gt;"","",G14)</f>
        <v>Num</v>
      </c>
      <c r="L14" t="str">
        <f t="shared" ref="L14:L77" si="12">IF(J14&lt;&gt;"","",I14)</f>
        <v>Mat</v>
      </c>
      <c r="N14" t="str">
        <f>CONCATENATE(D14,G14)</f>
        <v>PchSesNum</v>
      </c>
      <c r="P14" s="7"/>
    </row>
    <row r="15" spans="1:31" x14ac:dyDescent="0.25">
      <c r="A15" t="s">
        <v>668</v>
      </c>
      <c r="B15" t="s">
        <v>360</v>
      </c>
      <c r="C15" s="1">
        <v>43314</v>
      </c>
      <c r="D15" t="str">
        <f>CONCATENATE(IF(OR(Voeux!D15=1,Voeux!D15=2),Voeux!D$2,""),IF(OR(Voeux!E15=1,Voeux!E15=2),Voeux!E$2,""),IF(OR(Voeux!F15=1,Voeux!F15=2),Voeux!F$2,""),IF(OR(Voeux!G15=1,Voeux!G15=2),Voeux!G$2,""),IF(OR(Voeux!H15=1,Voeux!H15=2),Voeux!H$2,""),IF(OR(Voeux!I15=1,Voeux!I15=2),Voeux!I$2,""),IF(OR(Voeux!J15=1,Voeux!J15=2),Voeux!J$2,""),IF(OR(Voeux!K15=1,Voeux!K15=2),Voeux!K$2,""),IF(OR(Voeux!L15=1,Voeux!L15=2),Voeux!L$2,""))</f>
        <v>SesSvt</v>
      </c>
      <c r="E15" t="str">
        <f t="shared" si="0"/>
        <v>Ses</v>
      </c>
      <c r="F15" t="str">
        <f t="shared" si="1"/>
        <v>Svt</v>
      </c>
      <c r="G15" t="str">
        <f>IF(Voeux!D15=3,Voeux!$D$2,IF(Voeux!E15=3,Voeux!$E$2,IF(Voeux!F15=3,Voeux!$F$2,IF(Voeux!G15=3,Voeux!$G$2,IF(Voeux!H15=3,Voeux!$H$2,IF(Voeux!I15=3,Voeux!$I$2,IF(Voeux!J15=3,Voeux!$J$2,IF(Voeux!K15=3,Voeux!$K$2,IF(Voeux!L15=3,Voeux!$L$2,"")))))))))</f>
        <v>Pch</v>
      </c>
      <c r="I15" t="str">
        <f>IF(Voeux!E15=4,Voeux!$E$2,IF(Voeux!F15=4,Voeux!$F$2,IF(Voeux!G15=4,Voeux!$G$2,IF(Voeux!H15=4,Voeux!$H$2,IF(Voeux!I15=4,Voeux!$I$2,IF(Voeux!J15=4,Voeux!$J$2,IF(Voeux!K15=4,Voeux!$K$2,IF(Voeux!L15=4,Voeux!$L$2,IF(Voeux!D15=4,Voeux!$D$2,"")))))))))</f>
        <v>Num</v>
      </c>
      <c r="K15" t="str">
        <f t="shared" si="11"/>
        <v>Pch</v>
      </c>
      <c r="L15" t="str">
        <f t="shared" si="12"/>
        <v>Num</v>
      </c>
      <c r="N15" t="str">
        <f>CONCATENATE(D15,G15)</f>
        <v>SesSvtPch</v>
      </c>
      <c r="P15" s="7"/>
    </row>
    <row r="16" spans="1:31" x14ac:dyDescent="0.25">
      <c r="A16" t="s">
        <v>669</v>
      </c>
      <c r="B16" t="s">
        <v>361</v>
      </c>
      <c r="C16" s="1">
        <v>43283</v>
      </c>
      <c r="D16" t="str">
        <f>CONCATENATE(IF(OR(Voeux!D16=1,Voeux!D16=2),Voeux!D$2,""),IF(OR(Voeux!E16=1,Voeux!E16=2),Voeux!E$2,""),IF(OR(Voeux!F16=1,Voeux!F16=2),Voeux!F$2,""),IF(OR(Voeux!G16=1,Voeux!G16=2),Voeux!G$2,""),IF(OR(Voeux!H16=1,Voeux!H16=2),Voeux!H$2,""),IF(OR(Voeux!I16=1,Voeux!I16=2),Voeux!I$2,""),IF(OR(Voeux!J16=1,Voeux!J16=2),Voeux!J$2,""),IF(OR(Voeux!K16=1,Voeux!K16=2),Voeux!K$2,""),IF(OR(Voeux!L16=1,Voeux!L16=2),Voeux!L$2,""))</f>
        <v/>
      </c>
      <c r="E16" t="str">
        <f t="shared" si="0"/>
        <v/>
      </c>
      <c r="F16" t="str">
        <f t="shared" si="1"/>
        <v/>
      </c>
      <c r="G16" t="str">
        <f>IF(Voeux!D16=3,Voeux!$D$2,IF(Voeux!E16=3,Voeux!$E$2,IF(Voeux!F16=3,Voeux!$F$2,IF(Voeux!G16=3,Voeux!$G$2,IF(Voeux!H16=3,Voeux!$H$2,IF(Voeux!I16=3,Voeux!$I$2,IF(Voeux!J16=3,Voeux!$J$2,IF(Voeux!K16=3,Voeux!$K$2,IF(Voeux!L16=3,Voeux!$L$2,"")))))))))</f>
        <v/>
      </c>
      <c r="I16" t="str">
        <f>IF(Voeux!E16=4,Voeux!$E$2,IF(Voeux!F16=4,Voeux!$F$2,IF(Voeux!G16=4,Voeux!$G$2,IF(Voeux!H16=4,Voeux!$H$2,IF(Voeux!I16=4,Voeux!$I$2,IF(Voeux!J16=4,Voeux!$J$2,IF(Voeux!K16=4,Voeux!$K$2,IF(Voeux!L16=4,Voeux!$L$2,IF(Voeux!D16=4,Voeux!$D$2,"")))))))))</f>
        <v/>
      </c>
      <c r="K16" t="str">
        <f t="shared" si="11"/>
        <v/>
      </c>
      <c r="L16" t="str">
        <f t="shared" si="12"/>
        <v/>
      </c>
      <c r="N16" t="str">
        <f>CONCATENATE(D16,G16)</f>
        <v/>
      </c>
      <c r="P16" s="7"/>
    </row>
    <row r="17" spans="1:16" x14ac:dyDescent="0.25">
      <c r="A17" t="s">
        <v>670</v>
      </c>
      <c r="B17" t="s">
        <v>362</v>
      </c>
      <c r="C17" s="1">
        <v>43283</v>
      </c>
      <c r="D17" t="str">
        <f>CONCATENATE(IF(OR(Voeux!D17=1,Voeux!D17=2),Voeux!D$2,""),IF(OR(Voeux!E17=1,Voeux!E17=2),Voeux!E$2,""),IF(OR(Voeux!F17=1,Voeux!F17=2),Voeux!F$2,""),IF(OR(Voeux!G17=1,Voeux!G17=2),Voeux!G$2,""),IF(OR(Voeux!H17=1,Voeux!H17=2),Voeux!H$2,""),IF(OR(Voeux!I17=1,Voeux!I17=2),Voeux!I$2,""),IF(OR(Voeux!J17=1,Voeux!J17=2),Voeux!J$2,""),IF(OR(Voeux!K17=1,Voeux!K17=2),Voeux!K$2,""),IF(OR(Voeux!L17=1,Voeux!L17=2),Voeux!L$2,""))</f>
        <v>HlpLlc</v>
      </c>
      <c r="E17" t="str">
        <f t="shared" si="0"/>
        <v>Hlp</v>
      </c>
      <c r="F17" t="str">
        <f t="shared" si="1"/>
        <v>Llc</v>
      </c>
      <c r="G17" t="str">
        <f>IF(Voeux!D17=3,Voeux!$D$2,IF(Voeux!E17=3,Voeux!$E$2,IF(Voeux!F17=3,Voeux!$F$2,IF(Voeux!G17=3,Voeux!$G$2,IF(Voeux!H17=3,Voeux!$H$2,IF(Voeux!I17=3,Voeux!$I$2,IF(Voeux!J17=3,Voeux!$J$2,IF(Voeux!K17=3,Voeux!$K$2,IF(Voeux!L17=3,Voeux!$L$2,"")))))))))</f>
        <v>Hgg</v>
      </c>
      <c r="I17" t="str">
        <f>IF(Voeux!E17=4,Voeux!$E$2,IF(Voeux!F17=4,Voeux!$F$2,IF(Voeux!G17=4,Voeux!$G$2,IF(Voeux!H17=4,Voeux!$H$2,IF(Voeux!I17=4,Voeux!$I$2,IF(Voeux!J17=4,Voeux!$J$2,IF(Voeux!K17=4,Voeux!$K$2,IF(Voeux!L17=4,Voeux!$L$2,IF(Voeux!D17=4,Voeux!$D$2,"")))))))))</f>
        <v>Hda</v>
      </c>
      <c r="K17" t="str">
        <f t="shared" si="11"/>
        <v>Hgg</v>
      </c>
      <c r="L17" t="str">
        <f t="shared" si="12"/>
        <v>Hda</v>
      </c>
      <c r="N17" t="str">
        <f>CONCATENATE(D17,G17)</f>
        <v>HlpLlcHgg</v>
      </c>
      <c r="P17" s="7"/>
    </row>
    <row r="18" spans="1:16" x14ac:dyDescent="0.25">
      <c r="A18" t="s">
        <v>671</v>
      </c>
      <c r="B18" t="s">
        <v>363</v>
      </c>
      <c r="C18" s="1">
        <v>43102</v>
      </c>
      <c r="D18" t="str">
        <f>CONCATENATE(IF(OR(Voeux!D18=1,Voeux!D18=2),Voeux!D$2,""),IF(OR(Voeux!E18=1,Voeux!E18=2),Voeux!E$2,""),IF(OR(Voeux!F18=1,Voeux!F18=2),Voeux!F$2,""),IF(OR(Voeux!G18=1,Voeux!G18=2),Voeux!G$2,""),IF(OR(Voeux!H18=1,Voeux!H18=2),Voeux!H$2,""),IF(OR(Voeux!I18=1,Voeux!I18=2),Voeux!I$2,""),IF(OR(Voeux!J18=1,Voeux!J18=2),Voeux!J$2,""),IF(OR(Voeux!K18=1,Voeux!K18=2),Voeux!K$2,""),IF(OR(Voeux!L18=1,Voeux!L18=2),Voeux!L$2,""))</f>
        <v>MatNum</v>
      </c>
      <c r="E18" t="str">
        <f t="shared" si="0"/>
        <v>Mat</v>
      </c>
      <c r="F18" t="str">
        <f t="shared" si="1"/>
        <v>Num</v>
      </c>
      <c r="G18" t="str">
        <f>IF(Voeux!D18=3,Voeux!$D$2,IF(Voeux!E18=3,Voeux!$E$2,IF(Voeux!F18=3,Voeux!$F$2,IF(Voeux!G18=3,Voeux!$G$2,IF(Voeux!H18=3,Voeux!$H$2,IF(Voeux!I18=3,Voeux!$I$2,IF(Voeux!J18=3,Voeux!$J$2,IF(Voeux!K18=3,Voeux!$K$2,IF(Voeux!L18=3,Voeux!$L$2,"")))))))))</f>
        <v>Pch</v>
      </c>
      <c r="I18" t="str">
        <f>IF(Voeux!E18=4,Voeux!$E$2,IF(Voeux!F18=4,Voeux!$F$2,IF(Voeux!G18=4,Voeux!$G$2,IF(Voeux!H18=4,Voeux!$H$2,IF(Voeux!I18=4,Voeux!$I$2,IF(Voeux!J18=4,Voeux!$J$2,IF(Voeux!K18=4,Voeux!$K$2,IF(Voeux!L18=4,Voeux!$L$2,IF(Voeux!D18=4,Voeux!$D$2,"")))))))))</f>
        <v>Ses</v>
      </c>
      <c r="K18" t="str">
        <f t="shared" si="11"/>
        <v>Pch</v>
      </c>
      <c r="L18" t="str">
        <f t="shared" si="12"/>
        <v>Ses</v>
      </c>
      <c r="N18" t="str">
        <f>CONCATENATE(D18,G18)</f>
        <v>MatNumPch</v>
      </c>
      <c r="P18" s="7"/>
    </row>
    <row r="19" spans="1:16" x14ac:dyDescent="0.25">
      <c r="A19" t="s">
        <v>672</v>
      </c>
      <c r="B19" t="s">
        <v>364</v>
      </c>
      <c r="C19" s="1">
        <v>43161</v>
      </c>
      <c r="D19" t="str">
        <f>CONCATENATE(IF(OR(Voeux!D19=1,Voeux!D19=2),Voeux!D$2,""),IF(OR(Voeux!E19=1,Voeux!E19=2),Voeux!E$2,""),IF(OR(Voeux!F19=1,Voeux!F19=2),Voeux!F$2,""),IF(OR(Voeux!G19=1,Voeux!G19=2),Voeux!G$2,""),IF(OR(Voeux!H19=1,Voeux!H19=2),Voeux!H$2,""),IF(OR(Voeux!I19=1,Voeux!I19=2),Voeux!I$2,""),IF(OR(Voeux!J19=1,Voeux!J19=2),Voeux!J$2,""),IF(OR(Voeux!K19=1,Voeux!K19=2),Voeux!K$2,""),IF(OR(Voeux!L19=1,Voeux!L19=2),Voeux!L$2,""))</f>
        <v>NumPch</v>
      </c>
      <c r="E19" t="str">
        <f t="shared" si="0"/>
        <v>Num</v>
      </c>
      <c r="F19" t="str">
        <f t="shared" si="1"/>
        <v>Pch</v>
      </c>
      <c r="G19" t="str">
        <f>IF(Voeux!D19=3,Voeux!$D$2,IF(Voeux!E19=3,Voeux!$E$2,IF(Voeux!F19=3,Voeux!$F$2,IF(Voeux!G19=3,Voeux!$G$2,IF(Voeux!H19=3,Voeux!$H$2,IF(Voeux!I19=3,Voeux!$I$2,IF(Voeux!J19=3,Voeux!$J$2,IF(Voeux!K19=3,Voeux!$K$2,IF(Voeux!L19=3,Voeux!$L$2,"")))))))))</f>
        <v>Ses</v>
      </c>
      <c r="I19" t="str">
        <f>IF(Voeux!E19=4,Voeux!$E$2,IF(Voeux!F19=4,Voeux!$F$2,IF(Voeux!G19=4,Voeux!$G$2,IF(Voeux!H19=4,Voeux!$H$2,IF(Voeux!I19=4,Voeux!$I$2,IF(Voeux!J19=4,Voeux!$J$2,IF(Voeux!K19=4,Voeux!$K$2,IF(Voeux!L19=4,Voeux!$L$2,IF(Voeux!D19=4,Voeux!$D$2,"")))))))))</f>
        <v>Svt</v>
      </c>
      <c r="K19" t="str">
        <f t="shared" si="11"/>
        <v>Ses</v>
      </c>
      <c r="L19" t="str">
        <f t="shared" si="12"/>
        <v>Svt</v>
      </c>
      <c r="N19" t="str">
        <f>CONCATENATE(D19,G19)</f>
        <v>NumPchSes</v>
      </c>
      <c r="P19" s="7"/>
    </row>
    <row r="20" spans="1:16" x14ac:dyDescent="0.25">
      <c r="A20" t="s">
        <v>673</v>
      </c>
      <c r="B20" t="s">
        <v>365</v>
      </c>
      <c r="C20" s="1">
        <v>43314</v>
      </c>
      <c r="D20" t="str">
        <f>CONCATENATE(IF(OR(Voeux!D20=1,Voeux!D20=2),Voeux!D$2,""),IF(OR(Voeux!E20=1,Voeux!E20=2),Voeux!E$2,""),IF(OR(Voeux!F20=1,Voeux!F20=2),Voeux!F$2,""),IF(OR(Voeux!G20=1,Voeux!G20=2),Voeux!G$2,""),IF(OR(Voeux!H20=1,Voeux!H20=2),Voeux!H$2,""),IF(OR(Voeux!I20=1,Voeux!I20=2),Voeux!I$2,""),IF(OR(Voeux!J20=1,Voeux!J20=2),Voeux!J$2,""),IF(OR(Voeux!K20=1,Voeux!K20=2),Voeux!K$2,""),IF(OR(Voeux!L20=1,Voeux!L20=2),Voeux!L$2,""))</f>
        <v>PchSes</v>
      </c>
      <c r="E20" t="str">
        <f t="shared" si="0"/>
        <v>Pch</v>
      </c>
      <c r="F20" t="str">
        <f t="shared" si="1"/>
        <v>Ses</v>
      </c>
      <c r="G20" t="str">
        <f>IF(Voeux!D20=3,Voeux!$D$2,IF(Voeux!E20=3,Voeux!$E$2,IF(Voeux!F20=3,Voeux!$F$2,IF(Voeux!G20=3,Voeux!$G$2,IF(Voeux!H20=3,Voeux!$H$2,IF(Voeux!I20=3,Voeux!$I$2,IF(Voeux!J20=3,Voeux!$J$2,IF(Voeux!K20=3,Voeux!$K$2,IF(Voeux!L20=3,Voeux!$L$2,"")))))))))</f>
        <v>Num</v>
      </c>
      <c r="I20" t="str">
        <f>IF(Voeux!E20=4,Voeux!$E$2,IF(Voeux!F20=4,Voeux!$F$2,IF(Voeux!G20=4,Voeux!$G$2,IF(Voeux!H20=4,Voeux!$H$2,IF(Voeux!I20=4,Voeux!$I$2,IF(Voeux!J20=4,Voeux!$J$2,IF(Voeux!K20=4,Voeux!$K$2,IF(Voeux!L20=4,Voeux!$L$2,IF(Voeux!D20=4,Voeux!$D$2,"")))))))))</f>
        <v>Mat</v>
      </c>
      <c r="K20" t="str">
        <f t="shared" si="11"/>
        <v>Num</v>
      </c>
      <c r="L20" t="str">
        <f t="shared" si="12"/>
        <v>Mat</v>
      </c>
      <c r="N20" t="str">
        <f>CONCATENATE(D20,G20)</f>
        <v>PchSesNum</v>
      </c>
      <c r="P20" s="7"/>
    </row>
    <row r="21" spans="1:16" x14ac:dyDescent="0.25">
      <c r="A21" t="s">
        <v>674</v>
      </c>
      <c r="B21" t="s">
        <v>366</v>
      </c>
      <c r="C21" s="1">
        <v>43102</v>
      </c>
      <c r="D21" t="str">
        <f>CONCATENATE(IF(OR(Voeux!D21=1,Voeux!D21=2),Voeux!D$2,""),IF(OR(Voeux!E21=1,Voeux!E21=2),Voeux!E$2,""),IF(OR(Voeux!F21=1,Voeux!F21=2),Voeux!F$2,""),IF(OR(Voeux!G21=1,Voeux!G21=2),Voeux!G$2,""),IF(OR(Voeux!H21=1,Voeux!H21=2),Voeux!H$2,""),IF(OR(Voeux!I21=1,Voeux!I21=2),Voeux!I$2,""),IF(OR(Voeux!J21=1,Voeux!J21=2),Voeux!J$2,""),IF(OR(Voeux!K21=1,Voeux!K21=2),Voeux!K$2,""),IF(OR(Voeux!L21=1,Voeux!L21=2),Voeux!L$2,""))</f>
        <v>HdaHgg</v>
      </c>
      <c r="E21" t="str">
        <f t="shared" si="0"/>
        <v>Hda</v>
      </c>
      <c r="F21" t="str">
        <f t="shared" si="1"/>
        <v>Hgg</v>
      </c>
      <c r="G21" t="str">
        <f>IF(Voeux!D21=3,Voeux!$D$2,IF(Voeux!E21=3,Voeux!$E$2,IF(Voeux!F21=3,Voeux!$F$2,IF(Voeux!G21=3,Voeux!$G$2,IF(Voeux!H21=3,Voeux!$H$2,IF(Voeux!I21=3,Voeux!$I$2,IF(Voeux!J21=3,Voeux!$J$2,IF(Voeux!K21=3,Voeux!$K$2,IF(Voeux!L21=3,Voeux!$L$2,"")))))))))</f>
        <v>Hlp</v>
      </c>
      <c r="I21" t="str">
        <f>IF(Voeux!E21=4,Voeux!$E$2,IF(Voeux!F21=4,Voeux!$F$2,IF(Voeux!G21=4,Voeux!$G$2,IF(Voeux!H21=4,Voeux!$H$2,IF(Voeux!I21=4,Voeux!$I$2,IF(Voeux!J21=4,Voeux!$J$2,IF(Voeux!K21=4,Voeux!$K$2,IF(Voeux!L21=4,Voeux!$L$2,IF(Voeux!D21=4,Voeux!$D$2,"")))))))))</f>
        <v>Llc</v>
      </c>
      <c r="K21" t="str">
        <f t="shared" si="11"/>
        <v>Hlp</v>
      </c>
      <c r="L21" t="str">
        <f t="shared" si="12"/>
        <v>Llc</v>
      </c>
      <c r="N21" t="str">
        <f>CONCATENATE(D21,G21)</f>
        <v>HdaHggHlp</v>
      </c>
      <c r="P21" s="7"/>
    </row>
    <row r="22" spans="1:16" x14ac:dyDescent="0.25">
      <c r="A22" t="s">
        <v>675</v>
      </c>
      <c r="B22" t="s">
        <v>367</v>
      </c>
      <c r="C22" s="1">
        <v>43192</v>
      </c>
      <c r="D22" t="str">
        <f>CONCATENATE(IF(OR(Voeux!D22=1,Voeux!D22=2),Voeux!D$2,""),IF(OR(Voeux!E22=1,Voeux!E22=2),Voeux!E$2,""),IF(OR(Voeux!F22=1,Voeux!F22=2),Voeux!F$2,""),IF(OR(Voeux!G22=1,Voeux!G22=2),Voeux!G$2,""),IF(OR(Voeux!H22=1,Voeux!H22=2),Voeux!H$2,""),IF(OR(Voeux!I22=1,Voeux!I22=2),Voeux!I$2,""),IF(OR(Voeux!J22=1,Voeux!J22=2),Voeux!J$2,""),IF(OR(Voeux!K22=1,Voeux!K22=2),Voeux!K$2,""),IF(OR(Voeux!L22=1,Voeux!L22=2),Voeux!L$2,""))</f>
        <v>LlcMat</v>
      </c>
      <c r="E22" t="str">
        <f t="shared" si="0"/>
        <v>Llc</v>
      </c>
      <c r="F22" t="str">
        <f t="shared" si="1"/>
        <v>Mat</v>
      </c>
      <c r="G22" t="str">
        <f>IF(Voeux!D22=3,Voeux!$D$2,IF(Voeux!E22=3,Voeux!$E$2,IF(Voeux!F22=3,Voeux!$F$2,IF(Voeux!G22=3,Voeux!$G$2,IF(Voeux!H22=3,Voeux!$H$2,IF(Voeux!I22=3,Voeux!$I$2,IF(Voeux!J22=3,Voeux!$J$2,IF(Voeux!K22=3,Voeux!$K$2,IF(Voeux!L22=3,Voeux!$L$2,"")))))))))</f>
        <v>Num</v>
      </c>
      <c r="I22" t="str">
        <f>IF(Voeux!E22=4,Voeux!$E$2,IF(Voeux!F22=4,Voeux!$F$2,IF(Voeux!G22=4,Voeux!$G$2,IF(Voeux!H22=4,Voeux!$H$2,IF(Voeux!I22=4,Voeux!$I$2,IF(Voeux!J22=4,Voeux!$J$2,IF(Voeux!K22=4,Voeux!$K$2,IF(Voeux!L22=4,Voeux!$L$2,IF(Voeux!D22=4,Voeux!$D$2,"")))))))))</f>
        <v>Pch</v>
      </c>
      <c r="K22" t="str">
        <f t="shared" si="11"/>
        <v>Num</v>
      </c>
      <c r="L22" t="str">
        <f t="shared" si="12"/>
        <v>Pch</v>
      </c>
      <c r="N22" t="str">
        <f>CONCATENATE(D22,G22)</f>
        <v>LlcMatNum</v>
      </c>
      <c r="P22" s="7"/>
    </row>
    <row r="23" spans="1:16" x14ac:dyDescent="0.25">
      <c r="A23" t="s">
        <v>676</v>
      </c>
      <c r="B23" t="s">
        <v>368</v>
      </c>
      <c r="C23" s="1">
        <v>43283</v>
      </c>
      <c r="D23" t="str">
        <f>CONCATENATE(IF(OR(Voeux!D23=1,Voeux!D23=2),Voeux!D$2,""),IF(OR(Voeux!E23=1,Voeux!E23=2),Voeux!E$2,""),IF(OR(Voeux!F23=1,Voeux!F23=2),Voeux!F$2,""),IF(OR(Voeux!G23=1,Voeux!G23=2),Voeux!G$2,""),IF(OR(Voeux!H23=1,Voeux!H23=2),Voeux!H$2,""),IF(OR(Voeux!I23=1,Voeux!I23=2),Voeux!I$2,""),IF(OR(Voeux!J23=1,Voeux!J23=2),Voeux!J$2,""),IF(OR(Voeux!K23=1,Voeux!K23=2),Voeux!K$2,""),IF(OR(Voeux!L23=1,Voeux!L23=2),Voeux!L$2,""))</f>
        <v>HlpLlc</v>
      </c>
      <c r="E23" t="str">
        <f t="shared" si="0"/>
        <v>Hlp</v>
      </c>
      <c r="F23" t="str">
        <f t="shared" si="1"/>
        <v>Llc</v>
      </c>
      <c r="G23" t="str">
        <f>IF(Voeux!D23=3,Voeux!$D$2,IF(Voeux!E23=3,Voeux!$E$2,IF(Voeux!F23=3,Voeux!$F$2,IF(Voeux!G23=3,Voeux!$G$2,IF(Voeux!H23=3,Voeux!$H$2,IF(Voeux!I23=3,Voeux!$I$2,IF(Voeux!J23=3,Voeux!$J$2,IF(Voeux!K23=3,Voeux!$K$2,IF(Voeux!L23=3,Voeux!$L$2,"")))))))))</f>
        <v>Ses</v>
      </c>
      <c r="I23" t="str">
        <f>IF(Voeux!E23=4,Voeux!$E$2,IF(Voeux!F23=4,Voeux!$F$2,IF(Voeux!G23=4,Voeux!$G$2,IF(Voeux!H23=4,Voeux!$H$2,IF(Voeux!I23=4,Voeux!$I$2,IF(Voeux!J23=4,Voeux!$J$2,IF(Voeux!K23=4,Voeux!$K$2,IF(Voeux!L23=4,Voeux!$L$2,IF(Voeux!D23=4,Voeux!$D$2,"")))))))))</f>
        <v>Svt</v>
      </c>
      <c r="K23" t="str">
        <f t="shared" si="11"/>
        <v>Ses</v>
      </c>
      <c r="L23" t="str">
        <f t="shared" si="12"/>
        <v>Svt</v>
      </c>
      <c r="N23" t="str">
        <f>CONCATENATE(D23,G23)</f>
        <v>HlpLlcSes</v>
      </c>
      <c r="P23" s="7"/>
    </row>
    <row r="24" spans="1:16" x14ac:dyDescent="0.25">
      <c r="A24" t="s">
        <v>677</v>
      </c>
      <c r="B24" t="s">
        <v>369</v>
      </c>
      <c r="C24" s="1">
        <v>43314</v>
      </c>
      <c r="D24" t="str">
        <f>CONCATENATE(IF(OR(Voeux!D24=1,Voeux!D24=2),Voeux!D$2,""),IF(OR(Voeux!E24=1,Voeux!E24=2),Voeux!E$2,""),IF(OR(Voeux!F24=1,Voeux!F24=2),Voeux!F$2,""),IF(OR(Voeux!G24=1,Voeux!G24=2),Voeux!G$2,""),IF(OR(Voeux!H24=1,Voeux!H24=2),Voeux!H$2,""),IF(OR(Voeux!I24=1,Voeux!I24=2),Voeux!I$2,""),IF(OR(Voeux!J24=1,Voeux!J24=2),Voeux!J$2,""),IF(OR(Voeux!K24=1,Voeux!K24=2),Voeux!K$2,""),IF(OR(Voeux!L24=1,Voeux!L24=2),Voeux!L$2,""))</f>
        <v>SesSvt</v>
      </c>
      <c r="E24" t="str">
        <f t="shared" si="0"/>
        <v>Ses</v>
      </c>
      <c r="F24" t="str">
        <f t="shared" si="1"/>
        <v>Svt</v>
      </c>
      <c r="G24" t="str">
        <f>IF(Voeux!D24=3,Voeux!$D$2,IF(Voeux!E24=3,Voeux!$E$2,IF(Voeux!F24=3,Voeux!$F$2,IF(Voeux!G24=3,Voeux!$G$2,IF(Voeux!H24=3,Voeux!$H$2,IF(Voeux!I24=3,Voeux!$I$2,IF(Voeux!J24=3,Voeux!$J$2,IF(Voeux!K24=3,Voeux!$K$2,IF(Voeux!L24=3,Voeux!$L$2,"")))))))))</f>
        <v>Pch</v>
      </c>
      <c r="I24" t="str">
        <f>IF(Voeux!E24=4,Voeux!$E$2,IF(Voeux!F24=4,Voeux!$F$2,IF(Voeux!G24=4,Voeux!$G$2,IF(Voeux!H24=4,Voeux!$H$2,IF(Voeux!I24=4,Voeux!$I$2,IF(Voeux!J24=4,Voeux!$J$2,IF(Voeux!K24=4,Voeux!$K$2,IF(Voeux!L24=4,Voeux!$L$2,IF(Voeux!D24=4,Voeux!$D$2,"")))))))))</f>
        <v>Num</v>
      </c>
      <c r="K24" t="str">
        <f t="shared" si="11"/>
        <v>Pch</v>
      </c>
      <c r="L24" t="str">
        <f t="shared" si="12"/>
        <v>Num</v>
      </c>
      <c r="N24" t="str">
        <f>CONCATENATE(D24,G24)</f>
        <v>SesSvtPch</v>
      </c>
      <c r="P24" s="7"/>
    </row>
    <row r="25" spans="1:16" x14ac:dyDescent="0.25">
      <c r="A25" t="s">
        <v>678</v>
      </c>
      <c r="B25" t="s">
        <v>370</v>
      </c>
      <c r="C25" s="1">
        <v>43161</v>
      </c>
      <c r="D25" t="str">
        <f>CONCATENATE(IF(OR(Voeux!D25=1,Voeux!D25=2),Voeux!D$2,""),IF(OR(Voeux!E25=1,Voeux!E25=2),Voeux!E$2,""),IF(OR(Voeux!F25=1,Voeux!F25=2),Voeux!F$2,""),IF(OR(Voeux!G25=1,Voeux!G25=2),Voeux!G$2,""),IF(OR(Voeux!H25=1,Voeux!H25=2),Voeux!H$2,""),IF(OR(Voeux!I25=1,Voeux!I25=2),Voeux!I$2,""),IF(OR(Voeux!J25=1,Voeux!J25=2),Voeux!J$2,""),IF(OR(Voeux!K25=1,Voeux!K25=2),Voeux!K$2,""),IF(OR(Voeux!L25=1,Voeux!L25=2),Voeux!L$2,""))</f>
        <v>SesSvt</v>
      </c>
      <c r="E25" t="str">
        <f t="shared" si="0"/>
        <v>Ses</v>
      </c>
      <c r="F25" t="str">
        <f t="shared" si="1"/>
        <v>Svt</v>
      </c>
      <c r="G25" t="str">
        <f>IF(Voeux!D25=3,Voeux!$D$2,IF(Voeux!E25=3,Voeux!$E$2,IF(Voeux!F25=3,Voeux!$F$2,IF(Voeux!G25=3,Voeux!$G$2,IF(Voeux!H25=3,Voeux!$H$2,IF(Voeux!I25=3,Voeux!$I$2,IF(Voeux!J25=3,Voeux!$J$2,IF(Voeux!K25=3,Voeux!$K$2,IF(Voeux!L25=3,Voeux!$L$2,"")))))))))</f>
        <v>Pch</v>
      </c>
      <c r="I25" t="str">
        <f>IF(Voeux!E25=4,Voeux!$E$2,IF(Voeux!F25=4,Voeux!$F$2,IF(Voeux!G25=4,Voeux!$G$2,IF(Voeux!H25=4,Voeux!$H$2,IF(Voeux!I25=4,Voeux!$I$2,IF(Voeux!J25=4,Voeux!$J$2,IF(Voeux!K25=4,Voeux!$K$2,IF(Voeux!L25=4,Voeux!$L$2,IF(Voeux!D25=4,Voeux!$D$2,"")))))))))</f>
        <v>Num</v>
      </c>
      <c r="K25" t="str">
        <f t="shared" si="11"/>
        <v>Pch</v>
      </c>
      <c r="L25" t="str">
        <f t="shared" si="12"/>
        <v>Num</v>
      </c>
      <c r="N25" t="str">
        <f>CONCATENATE(D25,G25)</f>
        <v>SesSvtPch</v>
      </c>
      <c r="P25" s="7"/>
    </row>
    <row r="26" spans="1:16" x14ac:dyDescent="0.25">
      <c r="A26" t="s">
        <v>679</v>
      </c>
      <c r="B26" t="s">
        <v>371</v>
      </c>
      <c r="C26" s="1">
        <v>43253</v>
      </c>
      <c r="D26" t="str">
        <f>CONCATENATE(IF(OR(Voeux!D26=1,Voeux!D26=2),Voeux!D$2,""),IF(OR(Voeux!E26=1,Voeux!E26=2),Voeux!E$2,""),IF(OR(Voeux!F26=1,Voeux!F26=2),Voeux!F$2,""),IF(OR(Voeux!G26=1,Voeux!G26=2),Voeux!G$2,""),IF(OR(Voeux!H26=1,Voeux!H26=2),Voeux!H$2,""),IF(OR(Voeux!I26=1,Voeux!I26=2),Voeux!I$2,""),IF(OR(Voeux!J26=1,Voeux!J26=2),Voeux!J$2,""),IF(OR(Voeux!K26=1,Voeux!K26=2),Voeux!K$2,""),IF(OR(Voeux!L26=1,Voeux!L26=2),Voeux!L$2,""))</f>
        <v>NumPch</v>
      </c>
      <c r="E26" t="str">
        <f t="shared" si="0"/>
        <v>Num</v>
      </c>
      <c r="F26" t="str">
        <f t="shared" si="1"/>
        <v>Pch</v>
      </c>
      <c r="G26" t="str">
        <f>IF(Voeux!D26=3,Voeux!$D$2,IF(Voeux!E26=3,Voeux!$E$2,IF(Voeux!F26=3,Voeux!$F$2,IF(Voeux!G26=3,Voeux!$G$2,IF(Voeux!H26=3,Voeux!$H$2,IF(Voeux!I26=3,Voeux!$I$2,IF(Voeux!J26=3,Voeux!$J$2,IF(Voeux!K26=3,Voeux!$K$2,IF(Voeux!L26=3,Voeux!$L$2,"")))))))))</f>
        <v>Mat</v>
      </c>
      <c r="H26" t="s">
        <v>24</v>
      </c>
      <c r="I26" t="str">
        <f>IF(Voeux!E26=4,Voeux!$E$2,IF(Voeux!F26=4,Voeux!$F$2,IF(Voeux!G26=4,Voeux!$G$2,IF(Voeux!H26=4,Voeux!$H$2,IF(Voeux!I26=4,Voeux!$I$2,IF(Voeux!J26=4,Voeux!$J$2,IF(Voeux!K26=4,Voeux!$K$2,IF(Voeux!L26=4,Voeux!$L$2,IF(Voeux!D26=4,Voeux!$D$2,"")))))))))</f>
        <v>Llc</v>
      </c>
      <c r="K26" t="str">
        <f t="shared" si="11"/>
        <v>Mat</v>
      </c>
      <c r="L26" t="str">
        <f t="shared" si="12"/>
        <v>Llc</v>
      </c>
      <c r="N26" t="str">
        <f>CONCATENATE(D26,G26)</f>
        <v>NumPchMat</v>
      </c>
      <c r="P26" s="7"/>
    </row>
    <row r="27" spans="1:16" x14ac:dyDescent="0.25">
      <c r="A27" t="s">
        <v>680</v>
      </c>
      <c r="B27" t="s">
        <v>372</v>
      </c>
      <c r="C27" s="1">
        <v>43222</v>
      </c>
      <c r="D27" t="str">
        <f>CONCATENATE(IF(OR(Voeux!D27=1,Voeux!D27=2),Voeux!D$2,""),IF(OR(Voeux!E27=1,Voeux!E27=2),Voeux!E$2,""),IF(OR(Voeux!F27=1,Voeux!F27=2),Voeux!F$2,""),IF(OR(Voeux!G27=1,Voeux!G27=2),Voeux!G$2,""),IF(OR(Voeux!H27=1,Voeux!H27=2),Voeux!H$2,""),IF(OR(Voeux!I27=1,Voeux!I27=2),Voeux!I$2,""),IF(OR(Voeux!J27=1,Voeux!J27=2),Voeux!J$2,""),IF(OR(Voeux!K27=1,Voeux!K27=2),Voeux!K$2,""),IF(OR(Voeux!L27=1,Voeux!L27=2),Voeux!L$2,""))</f>
        <v>HlpLlc</v>
      </c>
      <c r="E27" t="str">
        <f t="shared" si="0"/>
        <v>Hlp</v>
      </c>
      <c r="F27" t="str">
        <f t="shared" si="1"/>
        <v>Llc</v>
      </c>
      <c r="G27" t="str">
        <f>IF(Voeux!D27=3,Voeux!$D$2,IF(Voeux!E27=3,Voeux!$E$2,IF(Voeux!F27=3,Voeux!$F$2,IF(Voeux!G27=3,Voeux!$G$2,IF(Voeux!H27=3,Voeux!$H$2,IF(Voeux!I27=3,Voeux!$I$2,IF(Voeux!J27=3,Voeux!$J$2,IF(Voeux!K27=3,Voeux!$K$2,IF(Voeux!L27=3,Voeux!$L$2,"")))))))))</f>
        <v>Mat</v>
      </c>
      <c r="H27" t="s">
        <v>24</v>
      </c>
      <c r="I27" t="str">
        <f>IF(Voeux!E27=4,Voeux!$E$2,IF(Voeux!F27=4,Voeux!$F$2,IF(Voeux!G27=4,Voeux!$G$2,IF(Voeux!H27=4,Voeux!$H$2,IF(Voeux!I27=4,Voeux!$I$2,IF(Voeux!J27=4,Voeux!$J$2,IF(Voeux!K27=4,Voeux!$K$2,IF(Voeux!L27=4,Voeux!$L$2,IF(Voeux!D27=4,Voeux!$D$2,"")))))))))</f>
        <v>Num</v>
      </c>
      <c r="K27" t="str">
        <f t="shared" si="11"/>
        <v>Mat</v>
      </c>
      <c r="L27" t="str">
        <f t="shared" si="12"/>
        <v>Num</v>
      </c>
      <c r="N27" t="str">
        <f>CONCATENATE(D27,G27)</f>
        <v>HlpLlcMat</v>
      </c>
      <c r="P27" s="7"/>
    </row>
    <row r="28" spans="1:16" x14ac:dyDescent="0.25">
      <c r="A28" t="s">
        <v>681</v>
      </c>
      <c r="B28" t="s">
        <v>373</v>
      </c>
      <c r="C28" s="1">
        <v>43102</v>
      </c>
      <c r="D28" t="str">
        <f>CONCATENATE(IF(OR(Voeux!D28=1,Voeux!D28=2),Voeux!D$2,""),IF(OR(Voeux!E28=1,Voeux!E28=2),Voeux!E$2,""),IF(OR(Voeux!F28=1,Voeux!F28=2),Voeux!F$2,""),IF(OR(Voeux!G28=1,Voeux!G28=2),Voeux!G$2,""),IF(OR(Voeux!H28=1,Voeux!H28=2),Voeux!H$2,""),IF(OR(Voeux!I28=1,Voeux!I28=2),Voeux!I$2,""),IF(OR(Voeux!J28=1,Voeux!J28=2),Voeux!J$2,""),IF(OR(Voeux!K28=1,Voeux!K28=2),Voeux!K$2,""),IF(OR(Voeux!L28=1,Voeux!L28=2),Voeux!L$2,""))</f>
        <v/>
      </c>
      <c r="E28" t="str">
        <f t="shared" si="0"/>
        <v/>
      </c>
      <c r="F28" t="str">
        <f t="shared" si="1"/>
        <v/>
      </c>
      <c r="G28" t="str">
        <f>IF(Voeux!D28=3,Voeux!$D$2,IF(Voeux!E28=3,Voeux!$E$2,IF(Voeux!F28=3,Voeux!$F$2,IF(Voeux!G28=3,Voeux!$G$2,IF(Voeux!H28=3,Voeux!$H$2,IF(Voeux!I28=3,Voeux!$I$2,IF(Voeux!J28=3,Voeux!$J$2,IF(Voeux!K28=3,Voeux!$K$2,IF(Voeux!L28=3,Voeux!$L$2,"")))))))))</f>
        <v/>
      </c>
      <c r="I28" t="str">
        <f>IF(Voeux!E28=4,Voeux!$E$2,IF(Voeux!F28=4,Voeux!$F$2,IF(Voeux!G28=4,Voeux!$G$2,IF(Voeux!H28=4,Voeux!$H$2,IF(Voeux!I28=4,Voeux!$I$2,IF(Voeux!J28=4,Voeux!$J$2,IF(Voeux!K28=4,Voeux!$K$2,IF(Voeux!L28=4,Voeux!$L$2,IF(Voeux!D28=4,Voeux!$D$2,"")))))))))</f>
        <v/>
      </c>
      <c r="K28" t="str">
        <f t="shared" si="11"/>
        <v/>
      </c>
      <c r="L28" t="str">
        <f t="shared" si="12"/>
        <v/>
      </c>
      <c r="N28" t="str">
        <f>CONCATENATE(D28,G28)</f>
        <v/>
      </c>
      <c r="P28" s="7"/>
    </row>
    <row r="29" spans="1:16" x14ac:dyDescent="0.25">
      <c r="A29" t="s">
        <v>682</v>
      </c>
      <c r="B29" t="s">
        <v>374</v>
      </c>
      <c r="C29" s="1">
        <v>43283</v>
      </c>
      <c r="D29" t="str">
        <f>CONCATENATE(IF(OR(Voeux!D29=1,Voeux!D29=2),Voeux!D$2,""),IF(OR(Voeux!E29=1,Voeux!E29=2),Voeux!E$2,""),IF(OR(Voeux!F29=1,Voeux!F29=2),Voeux!F$2,""),IF(OR(Voeux!G29=1,Voeux!G29=2),Voeux!G$2,""),IF(OR(Voeux!H29=1,Voeux!H29=2),Voeux!H$2,""),IF(OR(Voeux!I29=1,Voeux!I29=2),Voeux!I$2,""),IF(OR(Voeux!J29=1,Voeux!J29=2),Voeux!J$2,""),IF(OR(Voeux!K29=1,Voeux!K29=2),Voeux!K$2,""),IF(OR(Voeux!L29=1,Voeux!L29=2),Voeux!L$2,""))</f>
        <v>LlcMat</v>
      </c>
      <c r="E29" t="str">
        <f t="shared" si="0"/>
        <v>Llc</v>
      </c>
      <c r="F29" t="str">
        <f t="shared" si="1"/>
        <v>Mat</v>
      </c>
      <c r="G29" t="str">
        <f>IF(Voeux!D29=3,Voeux!$D$2,IF(Voeux!E29=3,Voeux!$E$2,IF(Voeux!F29=3,Voeux!$F$2,IF(Voeux!G29=3,Voeux!$G$2,IF(Voeux!H29=3,Voeux!$H$2,IF(Voeux!I29=3,Voeux!$I$2,IF(Voeux!J29=3,Voeux!$J$2,IF(Voeux!K29=3,Voeux!$K$2,IF(Voeux!L29=3,Voeux!$L$2,"")))))))))</f>
        <v>Hlp</v>
      </c>
      <c r="I29" t="str">
        <f>IF(Voeux!E29=4,Voeux!$E$2,IF(Voeux!F29=4,Voeux!$F$2,IF(Voeux!G29=4,Voeux!$G$2,IF(Voeux!H29=4,Voeux!$H$2,IF(Voeux!I29=4,Voeux!$I$2,IF(Voeux!J29=4,Voeux!$J$2,IF(Voeux!K29=4,Voeux!$K$2,IF(Voeux!L29=4,Voeux!$L$2,IF(Voeux!D29=4,Voeux!$D$2,"")))))))))</f>
        <v>Hgg</v>
      </c>
      <c r="K29" t="str">
        <f t="shared" si="11"/>
        <v>Hlp</v>
      </c>
      <c r="L29" t="str">
        <f t="shared" si="12"/>
        <v>Hgg</v>
      </c>
      <c r="N29" t="str">
        <f>CONCATENATE(D29,G29)</f>
        <v>LlcMatHlp</v>
      </c>
      <c r="P29" s="7"/>
    </row>
    <row r="30" spans="1:16" x14ac:dyDescent="0.25">
      <c r="A30" t="s">
        <v>683</v>
      </c>
      <c r="B30" t="s">
        <v>375</v>
      </c>
      <c r="C30" s="1">
        <v>43192</v>
      </c>
      <c r="D30" t="str">
        <f>CONCATENATE(IF(OR(Voeux!D30=1,Voeux!D30=2),Voeux!D$2,""),IF(OR(Voeux!E30=1,Voeux!E30=2),Voeux!E$2,""),IF(OR(Voeux!F30=1,Voeux!F30=2),Voeux!F$2,""),IF(OR(Voeux!G30=1,Voeux!G30=2),Voeux!G$2,""),IF(OR(Voeux!H30=1,Voeux!H30=2),Voeux!H$2,""),IF(OR(Voeux!I30=1,Voeux!I30=2),Voeux!I$2,""),IF(OR(Voeux!J30=1,Voeux!J30=2),Voeux!J$2,""),IF(OR(Voeux!K30=1,Voeux!K30=2),Voeux!K$2,""),IF(OR(Voeux!L30=1,Voeux!L30=2),Voeux!L$2,""))</f>
        <v>MatNum</v>
      </c>
      <c r="E30" t="str">
        <f t="shared" si="0"/>
        <v>Mat</v>
      </c>
      <c r="F30" t="str">
        <f t="shared" si="1"/>
        <v>Num</v>
      </c>
      <c r="G30" t="str">
        <f>IF(Voeux!D30=3,Voeux!$D$2,IF(Voeux!E30=3,Voeux!$E$2,IF(Voeux!F30=3,Voeux!$F$2,IF(Voeux!G30=3,Voeux!$G$2,IF(Voeux!H30=3,Voeux!$H$2,IF(Voeux!I30=3,Voeux!$I$2,IF(Voeux!J30=3,Voeux!$J$2,IF(Voeux!K30=3,Voeux!$K$2,IF(Voeux!L30=3,Voeux!$L$2,"")))))))))</f>
        <v>Llc</v>
      </c>
      <c r="I30" t="str">
        <f>IF(Voeux!E30=4,Voeux!$E$2,IF(Voeux!F30=4,Voeux!$F$2,IF(Voeux!G30=4,Voeux!$G$2,IF(Voeux!H30=4,Voeux!$H$2,IF(Voeux!I30=4,Voeux!$I$2,IF(Voeux!J30=4,Voeux!$J$2,IF(Voeux!K30=4,Voeux!$K$2,IF(Voeux!L30=4,Voeux!$L$2,IF(Voeux!D30=4,Voeux!$D$2,"")))))))))</f>
        <v>Hlp</v>
      </c>
      <c r="K30" t="str">
        <f t="shared" si="11"/>
        <v>Llc</v>
      </c>
      <c r="L30" t="str">
        <f t="shared" si="12"/>
        <v>Hlp</v>
      </c>
      <c r="N30" t="str">
        <f>CONCATENATE(D30,G30)</f>
        <v>MatNumLlc</v>
      </c>
      <c r="P30" s="7"/>
    </row>
    <row r="31" spans="1:16" x14ac:dyDescent="0.25">
      <c r="A31" t="s">
        <v>684</v>
      </c>
      <c r="B31" t="s">
        <v>376</v>
      </c>
      <c r="C31" s="1">
        <v>43345</v>
      </c>
      <c r="D31" t="str">
        <f>CONCATENATE(IF(OR(Voeux!D31=1,Voeux!D31=2),Voeux!D$2,""),IF(OR(Voeux!E31=1,Voeux!E31=2),Voeux!E$2,""),IF(OR(Voeux!F31=1,Voeux!F31=2),Voeux!F$2,""),IF(OR(Voeux!G31=1,Voeux!G31=2),Voeux!G$2,""),IF(OR(Voeux!H31=1,Voeux!H31=2),Voeux!H$2,""),IF(OR(Voeux!I31=1,Voeux!I31=2),Voeux!I$2,""),IF(OR(Voeux!J31=1,Voeux!J31=2),Voeux!J$2,""),IF(OR(Voeux!K31=1,Voeux!K31=2),Voeux!K$2,""),IF(OR(Voeux!L31=1,Voeux!L31=2),Voeux!L$2,""))</f>
        <v>NumPch</v>
      </c>
      <c r="E31" t="str">
        <f t="shared" si="0"/>
        <v>Num</v>
      </c>
      <c r="F31" t="str">
        <f t="shared" si="1"/>
        <v>Pch</v>
      </c>
      <c r="G31" t="str">
        <f>IF(Voeux!D31=3,Voeux!$D$2,IF(Voeux!E31=3,Voeux!$E$2,IF(Voeux!F31=3,Voeux!$F$2,IF(Voeux!G31=3,Voeux!$G$2,IF(Voeux!H31=3,Voeux!$H$2,IF(Voeux!I31=3,Voeux!$I$2,IF(Voeux!J31=3,Voeux!$J$2,IF(Voeux!K31=3,Voeux!$K$2,IF(Voeux!L31=3,Voeux!$L$2,"")))))))))</f>
        <v>Mat</v>
      </c>
      <c r="I31" t="str">
        <f>IF(Voeux!E31=4,Voeux!$E$2,IF(Voeux!F31=4,Voeux!$F$2,IF(Voeux!G31=4,Voeux!$G$2,IF(Voeux!H31=4,Voeux!$H$2,IF(Voeux!I31=4,Voeux!$I$2,IF(Voeux!J31=4,Voeux!$J$2,IF(Voeux!K31=4,Voeux!$K$2,IF(Voeux!L31=4,Voeux!$L$2,IF(Voeux!D31=4,Voeux!$D$2,"")))))))))</f>
        <v>Llc</v>
      </c>
      <c r="K31" t="str">
        <f t="shared" si="11"/>
        <v>Mat</v>
      </c>
      <c r="L31" t="str">
        <f t="shared" si="12"/>
        <v>Llc</v>
      </c>
      <c r="N31" t="str">
        <f>CONCATENATE(D31,G31)</f>
        <v>NumPchMat</v>
      </c>
      <c r="P31" s="7"/>
    </row>
    <row r="32" spans="1:16" x14ac:dyDescent="0.25">
      <c r="A32" t="s">
        <v>685</v>
      </c>
      <c r="B32" t="s">
        <v>377</v>
      </c>
      <c r="C32" s="1">
        <v>43283</v>
      </c>
      <c r="D32" t="str">
        <f>CONCATENATE(IF(OR(Voeux!D32=1,Voeux!D32=2),Voeux!D$2,""),IF(OR(Voeux!E32=1,Voeux!E32=2),Voeux!E$2,""),IF(OR(Voeux!F32=1,Voeux!F32=2),Voeux!F$2,""),IF(OR(Voeux!G32=1,Voeux!G32=2),Voeux!G$2,""),IF(OR(Voeux!H32=1,Voeux!H32=2),Voeux!H$2,""),IF(OR(Voeux!I32=1,Voeux!I32=2),Voeux!I$2,""),IF(OR(Voeux!J32=1,Voeux!J32=2),Voeux!J$2,""),IF(OR(Voeux!K32=1,Voeux!K32=2),Voeux!K$2,""),IF(OR(Voeux!L32=1,Voeux!L32=2),Voeux!L$2,""))</f>
        <v>PchSes</v>
      </c>
      <c r="E32" t="str">
        <f t="shared" si="0"/>
        <v>Pch</v>
      </c>
      <c r="F32" t="str">
        <f t="shared" si="1"/>
        <v>Ses</v>
      </c>
      <c r="G32" t="str">
        <f>IF(Voeux!D32=3,Voeux!$D$2,IF(Voeux!E32=3,Voeux!$E$2,IF(Voeux!F32=3,Voeux!$F$2,IF(Voeux!G32=3,Voeux!$G$2,IF(Voeux!H32=3,Voeux!$H$2,IF(Voeux!I32=3,Voeux!$I$2,IF(Voeux!J32=3,Voeux!$J$2,IF(Voeux!K32=3,Voeux!$K$2,IF(Voeux!L32=3,Voeux!$L$2,"")))))))))</f>
        <v>Num</v>
      </c>
      <c r="I32" t="str">
        <f>IF(Voeux!E32=4,Voeux!$E$2,IF(Voeux!F32=4,Voeux!$F$2,IF(Voeux!G32=4,Voeux!$G$2,IF(Voeux!H32=4,Voeux!$H$2,IF(Voeux!I32=4,Voeux!$I$2,IF(Voeux!J32=4,Voeux!$J$2,IF(Voeux!K32=4,Voeux!$K$2,IF(Voeux!L32=4,Voeux!$L$2,IF(Voeux!D32=4,Voeux!$D$2,"")))))))))</f>
        <v>Mat</v>
      </c>
      <c r="K32" t="str">
        <f t="shared" si="11"/>
        <v>Num</v>
      </c>
      <c r="L32" t="str">
        <f t="shared" si="12"/>
        <v>Mat</v>
      </c>
      <c r="N32" t="str">
        <f>CONCATENATE(D32,G32)</f>
        <v>PchSesNum</v>
      </c>
      <c r="P32" s="7"/>
    </row>
    <row r="33" spans="1:16" x14ac:dyDescent="0.25">
      <c r="A33" t="s">
        <v>686</v>
      </c>
      <c r="B33" t="s">
        <v>378</v>
      </c>
      <c r="C33" s="1">
        <v>43161</v>
      </c>
      <c r="D33" t="str">
        <f>CONCATENATE(IF(OR(Voeux!D33=1,Voeux!D33=2),Voeux!D$2,""),IF(OR(Voeux!E33=1,Voeux!E33=2),Voeux!E$2,""),IF(OR(Voeux!F33=1,Voeux!F33=2),Voeux!F$2,""),IF(OR(Voeux!G33=1,Voeux!G33=2),Voeux!G$2,""),IF(OR(Voeux!H33=1,Voeux!H33=2),Voeux!H$2,""),IF(OR(Voeux!I33=1,Voeux!I33=2),Voeux!I$2,""),IF(OR(Voeux!J33=1,Voeux!J33=2),Voeux!J$2,""),IF(OR(Voeux!K33=1,Voeux!K33=2),Voeux!K$2,""),IF(OR(Voeux!L33=1,Voeux!L33=2),Voeux!L$2,""))</f>
        <v>SesSvt</v>
      </c>
      <c r="E33" t="str">
        <f t="shared" si="0"/>
        <v>Ses</v>
      </c>
      <c r="F33" t="str">
        <f t="shared" si="1"/>
        <v>Svt</v>
      </c>
      <c r="G33" t="str">
        <f>IF(Voeux!D33=3,Voeux!$D$2,IF(Voeux!E33=3,Voeux!$E$2,IF(Voeux!F33=3,Voeux!$F$2,IF(Voeux!G33=3,Voeux!$G$2,IF(Voeux!H33=3,Voeux!$H$2,IF(Voeux!I33=3,Voeux!$I$2,IF(Voeux!J33=3,Voeux!$J$2,IF(Voeux!K33=3,Voeux!$K$2,IF(Voeux!L33=3,Voeux!$L$2,"")))))))))</f>
        <v>Pch</v>
      </c>
      <c r="I33" t="str">
        <f>IF(Voeux!E33=4,Voeux!$E$2,IF(Voeux!F33=4,Voeux!$F$2,IF(Voeux!G33=4,Voeux!$G$2,IF(Voeux!H33=4,Voeux!$H$2,IF(Voeux!I33=4,Voeux!$I$2,IF(Voeux!J33=4,Voeux!$J$2,IF(Voeux!K33=4,Voeux!$K$2,IF(Voeux!L33=4,Voeux!$L$2,IF(Voeux!D33=4,Voeux!$D$2,"")))))))))</f>
        <v>Num</v>
      </c>
      <c r="K33" t="str">
        <f t="shared" si="11"/>
        <v>Pch</v>
      </c>
      <c r="L33" t="str">
        <f t="shared" si="12"/>
        <v>Num</v>
      </c>
      <c r="N33" t="str">
        <f>CONCATENATE(D33,G33)</f>
        <v>SesSvtPch</v>
      </c>
      <c r="P33" s="7"/>
    </row>
    <row r="34" spans="1:16" x14ac:dyDescent="0.25">
      <c r="A34" t="s">
        <v>687</v>
      </c>
      <c r="B34" t="s">
        <v>379</v>
      </c>
      <c r="C34" s="1">
        <v>43133</v>
      </c>
      <c r="D34" t="str">
        <f>CONCATENATE(IF(OR(Voeux!D34=1,Voeux!D34=2),Voeux!D$2,""),IF(OR(Voeux!E34=1,Voeux!E34=2),Voeux!E$2,""),IF(OR(Voeux!F34=1,Voeux!F34=2),Voeux!F$2,""),IF(OR(Voeux!G34=1,Voeux!G34=2),Voeux!G$2,""),IF(OR(Voeux!H34=1,Voeux!H34=2),Voeux!H$2,""),IF(OR(Voeux!I34=1,Voeux!I34=2),Voeux!I$2,""),IF(OR(Voeux!J34=1,Voeux!J34=2),Voeux!J$2,""),IF(OR(Voeux!K34=1,Voeux!K34=2),Voeux!K$2,""),IF(OR(Voeux!L34=1,Voeux!L34=2),Voeux!L$2,""))</f>
        <v/>
      </c>
      <c r="E34" t="str">
        <f t="shared" si="0"/>
        <v/>
      </c>
      <c r="F34" t="str">
        <f t="shared" si="1"/>
        <v/>
      </c>
      <c r="G34" t="str">
        <f>IF(Voeux!D34=3,Voeux!$D$2,IF(Voeux!E34=3,Voeux!$E$2,IF(Voeux!F34=3,Voeux!$F$2,IF(Voeux!G34=3,Voeux!$G$2,IF(Voeux!H34=3,Voeux!$H$2,IF(Voeux!I34=3,Voeux!$I$2,IF(Voeux!J34=3,Voeux!$J$2,IF(Voeux!K34=3,Voeux!$K$2,IF(Voeux!L34=3,Voeux!$L$2,"")))))))))</f>
        <v/>
      </c>
      <c r="I34" t="str">
        <f>IF(Voeux!E34=4,Voeux!$E$2,IF(Voeux!F34=4,Voeux!$F$2,IF(Voeux!G34=4,Voeux!$G$2,IF(Voeux!H34=4,Voeux!$H$2,IF(Voeux!I34=4,Voeux!$I$2,IF(Voeux!J34=4,Voeux!$J$2,IF(Voeux!K34=4,Voeux!$K$2,IF(Voeux!L34=4,Voeux!$L$2,IF(Voeux!D34=4,Voeux!$D$2,"")))))))))</f>
        <v/>
      </c>
      <c r="K34" t="str">
        <f t="shared" si="11"/>
        <v/>
      </c>
      <c r="L34" t="str">
        <f t="shared" si="12"/>
        <v/>
      </c>
      <c r="N34" t="str">
        <f>CONCATENATE(D34,G34)</f>
        <v/>
      </c>
      <c r="P34" s="7"/>
    </row>
    <row r="35" spans="1:16" x14ac:dyDescent="0.25">
      <c r="A35" t="s">
        <v>688</v>
      </c>
      <c r="B35" t="s">
        <v>380</v>
      </c>
      <c r="C35" s="1">
        <v>43283</v>
      </c>
      <c r="D35" t="str">
        <f>CONCATENATE(IF(OR(Voeux!D35=1,Voeux!D35=2),Voeux!D$2,""),IF(OR(Voeux!E35=1,Voeux!E35=2),Voeux!E$2,""),IF(OR(Voeux!F35=1,Voeux!F35=2),Voeux!F$2,""),IF(OR(Voeux!G35=1,Voeux!G35=2),Voeux!G$2,""),IF(OR(Voeux!H35=1,Voeux!H35=2),Voeux!H$2,""),IF(OR(Voeux!I35=1,Voeux!I35=2),Voeux!I$2,""),IF(OR(Voeux!J35=1,Voeux!J35=2),Voeux!J$2,""),IF(OR(Voeux!K35=1,Voeux!K35=2),Voeux!K$2,""),IF(OR(Voeux!L35=1,Voeux!L35=2),Voeux!L$2,""))</f>
        <v>HlpLlc</v>
      </c>
      <c r="E35" t="str">
        <f t="shared" si="0"/>
        <v>Hlp</v>
      </c>
      <c r="F35" t="str">
        <f t="shared" si="1"/>
        <v>Llc</v>
      </c>
      <c r="G35" t="str">
        <f>IF(Voeux!D35=3,Voeux!$D$2,IF(Voeux!E35=3,Voeux!$E$2,IF(Voeux!F35=3,Voeux!$F$2,IF(Voeux!G35=3,Voeux!$G$2,IF(Voeux!H35=3,Voeux!$H$2,IF(Voeux!I35=3,Voeux!$I$2,IF(Voeux!J35=3,Voeux!$J$2,IF(Voeux!K35=3,Voeux!$K$2,IF(Voeux!L35=3,Voeux!$L$2,"")))))))))</f>
        <v>Hgg</v>
      </c>
      <c r="I35" t="str">
        <f>IF(Voeux!E35=4,Voeux!$E$2,IF(Voeux!F35=4,Voeux!$F$2,IF(Voeux!G35=4,Voeux!$G$2,IF(Voeux!H35=4,Voeux!$H$2,IF(Voeux!I35=4,Voeux!$I$2,IF(Voeux!J35=4,Voeux!$J$2,IF(Voeux!K35=4,Voeux!$K$2,IF(Voeux!L35=4,Voeux!$L$2,IF(Voeux!D35=4,Voeux!$D$2,"")))))))))</f>
        <v>Hda</v>
      </c>
      <c r="K35" t="str">
        <f t="shared" si="11"/>
        <v>Hgg</v>
      </c>
      <c r="L35" t="str">
        <f t="shared" si="12"/>
        <v>Hda</v>
      </c>
      <c r="N35" t="str">
        <f>CONCATENATE(D35,G35)</f>
        <v>HlpLlcHgg</v>
      </c>
      <c r="P35" s="7"/>
    </row>
    <row r="36" spans="1:16" x14ac:dyDescent="0.25">
      <c r="A36" t="s">
        <v>689</v>
      </c>
      <c r="B36" t="s">
        <v>381</v>
      </c>
      <c r="C36" s="1">
        <v>43133</v>
      </c>
      <c r="D36" t="str">
        <f>CONCATENATE(IF(OR(Voeux!D36=1,Voeux!D36=2),Voeux!D$2,""),IF(OR(Voeux!E36=1,Voeux!E36=2),Voeux!E$2,""),IF(OR(Voeux!F36=1,Voeux!F36=2),Voeux!F$2,""),IF(OR(Voeux!G36=1,Voeux!G36=2),Voeux!G$2,""),IF(OR(Voeux!H36=1,Voeux!H36=2),Voeux!H$2,""),IF(OR(Voeux!I36=1,Voeux!I36=2),Voeux!I$2,""),IF(OR(Voeux!J36=1,Voeux!J36=2),Voeux!J$2,""),IF(OR(Voeux!K36=1,Voeux!K36=2),Voeux!K$2,""),IF(OR(Voeux!L36=1,Voeux!L36=2),Voeux!L$2,""))</f>
        <v>MatNum</v>
      </c>
      <c r="E36" t="str">
        <f t="shared" si="0"/>
        <v>Mat</v>
      </c>
      <c r="F36" t="str">
        <f t="shared" si="1"/>
        <v>Num</v>
      </c>
      <c r="G36" t="str">
        <f>IF(Voeux!D36=3,Voeux!$D$2,IF(Voeux!E36=3,Voeux!$E$2,IF(Voeux!F36=3,Voeux!$F$2,IF(Voeux!G36=3,Voeux!$G$2,IF(Voeux!H36=3,Voeux!$H$2,IF(Voeux!I36=3,Voeux!$I$2,IF(Voeux!J36=3,Voeux!$J$2,IF(Voeux!K36=3,Voeux!$K$2,IF(Voeux!L36=3,Voeux!$L$2,"")))))))))</f>
        <v>Pch</v>
      </c>
      <c r="I36" t="str">
        <f>IF(Voeux!E36=4,Voeux!$E$2,IF(Voeux!F36=4,Voeux!$F$2,IF(Voeux!G36=4,Voeux!$G$2,IF(Voeux!H36=4,Voeux!$H$2,IF(Voeux!I36=4,Voeux!$I$2,IF(Voeux!J36=4,Voeux!$J$2,IF(Voeux!K36=4,Voeux!$K$2,IF(Voeux!L36=4,Voeux!$L$2,IF(Voeux!D36=4,Voeux!$D$2,"")))))))))</f>
        <v>Ses</v>
      </c>
      <c r="K36" t="str">
        <f t="shared" si="11"/>
        <v>Pch</v>
      </c>
      <c r="L36" t="str">
        <f t="shared" si="12"/>
        <v>Ses</v>
      </c>
      <c r="N36" t="str">
        <f>CONCATENATE(D36,G36)</f>
        <v>MatNumPch</v>
      </c>
      <c r="P36" s="7"/>
    </row>
    <row r="37" spans="1:16" x14ac:dyDescent="0.25">
      <c r="A37" t="s">
        <v>690</v>
      </c>
      <c r="B37" t="s">
        <v>382</v>
      </c>
      <c r="C37" s="1">
        <v>43314</v>
      </c>
      <c r="D37" t="str">
        <f>CONCATENATE(IF(OR(Voeux!D37=1,Voeux!D37=2),Voeux!D$2,""),IF(OR(Voeux!E37=1,Voeux!E37=2),Voeux!E$2,""),IF(OR(Voeux!F37=1,Voeux!F37=2),Voeux!F$2,""),IF(OR(Voeux!G37=1,Voeux!G37=2),Voeux!G$2,""),IF(OR(Voeux!H37=1,Voeux!H37=2),Voeux!H$2,""),IF(OR(Voeux!I37=1,Voeux!I37=2),Voeux!I$2,""),IF(OR(Voeux!J37=1,Voeux!J37=2),Voeux!J$2,""),IF(OR(Voeux!K37=1,Voeux!K37=2),Voeux!K$2,""),IF(OR(Voeux!L37=1,Voeux!L37=2),Voeux!L$2,""))</f>
        <v>NumPch</v>
      </c>
      <c r="E37" t="str">
        <f t="shared" si="0"/>
        <v>Num</v>
      </c>
      <c r="F37" t="str">
        <f t="shared" si="1"/>
        <v>Pch</v>
      </c>
      <c r="G37" t="str">
        <f>IF(Voeux!D37=3,Voeux!$D$2,IF(Voeux!E37=3,Voeux!$E$2,IF(Voeux!F37=3,Voeux!$F$2,IF(Voeux!G37=3,Voeux!$G$2,IF(Voeux!H37=3,Voeux!$H$2,IF(Voeux!I37=3,Voeux!$I$2,IF(Voeux!J37=3,Voeux!$J$2,IF(Voeux!K37=3,Voeux!$K$2,IF(Voeux!L37=3,Voeux!$L$2,"")))))))))</f>
        <v>Ses</v>
      </c>
      <c r="I37" t="str">
        <f>IF(Voeux!E37=4,Voeux!$E$2,IF(Voeux!F37=4,Voeux!$F$2,IF(Voeux!G37=4,Voeux!$G$2,IF(Voeux!H37=4,Voeux!$H$2,IF(Voeux!I37=4,Voeux!$I$2,IF(Voeux!J37=4,Voeux!$J$2,IF(Voeux!K37=4,Voeux!$K$2,IF(Voeux!L37=4,Voeux!$L$2,IF(Voeux!D37=4,Voeux!$D$2,"")))))))))</f>
        <v>Svt</v>
      </c>
      <c r="K37" t="str">
        <f t="shared" si="11"/>
        <v>Ses</v>
      </c>
      <c r="L37" t="str">
        <f t="shared" si="12"/>
        <v>Svt</v>
      </c>
      <c r="N37" t="str">
        <f>CONCATENATE(D37,G37)</f>
        <v>NumPchSes</v>
      </c>
      <c r="P37" s="7"/>
    </row>
    <row r="38" spans="1:16" x14ac:dyDescent="0.25">
      <c r="A38" t="s">
        <v>691</v>
      </c>
      <c r="B38" t="s">
        <v>383</v>
      </c>
      <c r="C38" s="1">
        <v>43253</v>
      </c>
      <c r="D38" t="str">
        <f>CONCATENATE(IF(OR(Voeux!D38=1,Voeux!D38=2),Voeux!D$2,""),IF(OR(Voeux!E38=1,Voeux!E38=2),Voeux!E$2,""),IF(OR(Voeux!F38=1,Voeux!F38=2),Voeux!F$2,""),IF(OR(Voeux!G38=1,Voeux!G38=2),Voeux!G$2,""),IF(OR(Voeux!H38=1,Voeux!H38=2),Voeux!H$2,""),IF(OR(Voeux!I38=1,Voeux!I38=2),Voeux!I$2,""),IF(OR(Voeux!J38=1,Voeux!J38=2),Voeux!J$2,""),IF(OR(Voeux!K38=1,Voeux!K38=2),Voeux!K$2,""),IF(OR(Voeux!L38=1,Voeux!L38=2),Voeux!L$2,""))</f>
        <v>PchSes</v>
      </c>
      <c r="E38" t="str">
        <f t="shared" si="0"/>
        <v>Pch</v>
      </c>
      <c r="F38" t="str">
        <f t="shared" si="1"/>
        <v>Ses</v>
      </c>
      <c r="G38" t="str">
        <f>IF(Voeux!D38=3,Voeux!$D$2,IF(Voeux!E38=3,Voeux!$E$2,IF(Voeux!F38=3,Voeux!$F$2,IF(Voeux!G38=3,Voeux!$G$2,IF(Voeux!H38=3,Voeux!$H$2,IF(Voeux!I38=3,Voeux!$I$2,IF(Voeux!J38=3,Voeux!$J$2,IF(Voeux!K38=3,Voeux!$K$2,IF(Voeux!L38=3,Voeux!$L$2,"")))))))))</f>
        <v>Num</v>
      </c>
      <c r="I38" t="str">
        <f>IF(Voeux!E38=4,Voeux!$E$2,IF(Voeux!F38=4,Voeux!$F$2,IF(Voeux!G38=4,Voeux!$G$2,IF(Voeux!H38=4,Voeux!$H$2,IF(Voeux!I38=4,Voeux!$I$2,IF(Voeux!J38=4,Voeux!$J$2,IF(Voeux!K38=4,Voeux!$K$2,IF(Voeux!L38=4,Voeux!$L$2,IF(Voeux!D38=4,Voeux!$D$2,"")))))))))</f>
        <v>Mat</v>
      </c>
      <c r="K38" t="str">
        <f t="shared" si="11"/>
        <v>Num</v>
      </c>
      <c r="L38" t="str">
        <f t="shared" si="12"/>
        <v>Mat</v>
      </c>
      <c r="N38" t="str">
        <f>CONCATENATE(D38,G38)</f>
        <v>PchSesNum</v>
      </c>
      <c r="P38" s="7"/>
    </row>
    <row r="39" spans="1:16" x14ac:dyDescent="0.25">
      <c r="A39" t="s">
        <v>692</v>
      </c>
      <c r="B39" t="s">
        <v>384</v>
      </c>
      <c r="C39" s="1">
        <v>43192</v>
      </c>
      <c r="D39" t="str">
        <f>CONCATENATE(IF(OR(Voeux!D39=1,Voeux!D39=2),Voeux!D$2,""),IF(OR(Voeux!E39=1,Voeux!E39=2),Voeux!E$2,""),IF(OR(Voeux!F39=1,Voeux!F39=2),Voeux!F$2,""),IF(OR(Voeux!G39=1,Voeux!G39=2),Voeux!G$2,""),IF(OR(Voeux!H39=1,Voeux!H39=2),Voeux!H$2,""),IF(OR(Voeux!I39=1,Voeux!I39=2),Voeux!I$2,""),IF(OR(Voeux!J39=1,Voeux!J39=2),Voeux!J$2,""),IF(OR(Voeux!K39=1,Voeux!K39=2),Voeux!K$2,""),IF(OR(Voeux!L39=1,Voeux!L39=2),Voeux!L$2,""))</f>
        <v>HdaHgg</v>
      </c>
      <c r="E39" t="str">
        <f t="shared" si="0"/>
        <v>Hda</v>
      </c>
      <c r="F39" t="str">
        <f t="shared" si="1"/>
        <v>Hgg</v>
      </c>
      <c r="G39" t="str">
        <f>IF(Voeux!D39=3,Voeux!$D$2,IF(Voeux!E39=3,Voeux!$E$2,IF(Voeux!F39=3,Voeux!$F$2,IF(Voeux!G39=3,Voeux!$G$2,IF(Voeux!H39=3,Voeux!$H$2,IF(Voeux!I39=3,Voeux!$I$2,IF(Voeux!J39=3,Voeux!$J$2,IF(Voeux!K39=3,Voeux!$K$2,IF(Voeux!L39=3,Voeux!$L$2,"")))))))))</f>
        <v>Hlp</v>
      </c>
      <c r="I39" t="str">
        <f>IF(Voeux!E39=4,Voeux!$E$2,IF(Voeux!F39=4,Voeux!$F$2,IF(Voeux!G39=4,Voeux!$G$2,IF(Voeux!H39=4,Voeux!$H$2,IF(Voeux!I39=4,Voeux!$I$2,IF(Voeux!J39=4,Voeux!$J$2,IF(Voeux!K39=4,Voeux!$K$2,IF(Voeux!L39=4,Voeux!$L$2,IF(Voeux!D39=4,Voeux!$D$2,"")))))))))</f>
        <v>Llc</v>
      </c>
      <c r="K39" t="str">
        <f t="shared" si="11"/>
        <v>Hlp</v>
      </c>
      <c r="L39" t="str">
        <f t="shared" si="12"/>
        <v>Llc</v>
      </c>
      <c r="N39" t="str">
        <f>CONCATENATE(D39,G39)</f>
        <v>HdaHggHlp</v>
      </c>
      <c r="P39" s="7"/>
    </row>
    <row r="40" spans="1:16" x14ac:dyDescent="0.25">
      <c r="A40" t="s">
        <v>693</v>
      </c>
      <c r="B40" t="s">
        <v>385</v>
      </c>
      <c r="C40" s="1">
        <v>43253</v>
      </c>
      <c r="D40" t="str">
        <f>CONCATENATE(IF(OR(Voeux!D40=1,Voeux!D40=2),Voeux!D$2,""),IF(OR(Voeux!E40=1,Voeux!E40=2),Voeux!E$2,""),IF(OR(Voeux!F40=1,Voeux!F40=2),Voeux!F$2,""),IF(OR(Voeux!G40=1,Voeux!G40=2),Voeux!G$2,""),IF(OR(Voeux!H40=1,Voeux!H40=2),Voeux!H$2,""),IF(OR(Voeux!I40=1,Voeux!I40=2),Voeux!I$2,""),IF(OR(Voeux!J40=1,Voeux!J40=2),Voeux!J$2,""),IF(OR(Voeux!K40=1,Voeux!K40=2),Voeux!K$2,""),IF(OR(Voeux!L40=1,Voeux!L40=2),Voeux!L$2,""))</f>
        <v>LlcMat</v>
      </c>
      <c r="E40" t="str">
        <f t="shared" si="0"/>
        <v>Llc</v>
      </c>
      <c r="F40" t="str">
        <f t="shared" si="1"/>
        <v>Mat</v>
      </c>
      <c r="G40" t="str">
        <f>IF(Voeux!D40=3,Voeux!$D$2,IF(Voeux!E40=3,Voeux!$E$2,IF(Voeux!F40=3,Voeux!$F$2,IF(Voeux!G40=3,Voeux!$G$2,IF(Voeux!H40=3,Voeux!$H$2,IF(Voeux!I40=3,Voeux!$I$2,IF(Voeux!J40=3,Voeux!$J$2,IF(Voeux!K40=3,Voeux!$K$2,IF(Voeux!L40=3,Voeux!$L$2,"")))))))))</f>
        <v>Num</v>
      </c>
      <c r="I40" t="str">
        <f>IF(Voeux!E40=4,Voeux!$E$2,IF(Voeux!F40=4,Voeux!$F$2,IF(Voeux!G40=4,Voeux!$G$2,IF(Voeux!H40=4,Voeux!$H$2,IF(Voeux!I40=4,Voeux!$I$2,IF(Voeux!J40=4,Voeux!$J$2,IF(Voeux!K40=4,Voeux!$K$2,IF(Voeux!L40=4,Voeux!$L$2,IF(Voeux!D40=4,Voeux!$D$2,"")))))))))</f>
        <v>Pch</v>
      </c>
      <c r="K40" t="str">
        <f t="shared" si="11"/>
        <v>Num</v>
      </c>
      <c r="L40" t="str">
        <f t="shared" si="12"/>
        <v>Pch</v>
      </c>
      <c r="N40" t="str">
        <f>CONCATENATE(D40,G40)</f>
        <v>LlcMatNum</v>
      </c>
      <c r="P40" s="7"/>
    </row>
    <row r="41" spans="1:16" x14ac:dyDescent="0.25">
      <c r="A41" t="s">
        <v>694</v>
      </c>
      <c r="B41" t="s">
        <v>386</v>
      </c>
      <c r="C41" s="1">
        <v>43133</v>
      </c>
      <c r="D41" t="str">
        <f>CONCATENATE(IF(OR(Voeux!D41=1,Voeux!D41=2),Voeux!D$2,""),IF(OR(Voeux!E41=1,Voeux!E41=2),Voeux!E$2,""),IF(OR(Voeux!F41=1,Voeux!F41=2),Voeux!F$2,""),IF(OR(Voeux!G41=1,Voeux!G41=2),Voeux!G$2,""),IF(OR(Voeux!H41=1,Voeux!H41=2),Voeux!H$2,""),IF(OR(Voeux!I41=1,Voeux!I41=2),Voeux!I$2,""),IF(OR(Voeux!J41=1,Voeux!J41=2),Voeux!J$2,""),IF(OR(Voeux!K41=1,Voeux!K41=2),Voeux!K$2,""),IF(OR(Voeux!L41=1,Voeux!L41=2),Voeux!L$2,""))</f>
        <v>HlpLlc</v>
      </c>
      <c r="E41" t="str">
        <f t="shared" si="0"/>
        <v>Hlp</v>
      </c>
      <c r="F41" t="str">
        <f t="shared" si="1"/>
        <v>Llc</v>
      </c>
      <c r="G41" t="str">
        <f>IF(Voeux!D41=3,Voeux!$D$2,IF(Voeux!E41=3,Voeux!$E$2,IF(Voeux!F41=3,Voeux!$F$2,IF(Voeux!G41=3,Voeux!$G$2,IF(Voeux!H41=3,Voeux!$H$2,IF(Voeux!I41=3,Voeux!$I$2,IF(Voeux!J41=3,Voeux!$J$2,IF(Voeux!K41=3,Voeux!$K$2,IF(Voeux!L41=3,Voeux!$L$2,"")))))))))</f>
        <v>Ses</v>
      </c>
      <c r="I41" t="str">
        <f>IF(Voeux!E41=4,Voeux!$E$2,IF(Voeux!F41=4,Voeux!$F$2,IF(Voeux!G41=4,Voeux!$G$2,IF(Voeux!H41=4,Voeux!$H$2,IF(Voeux!I41=4,Voeux!$I$2,IF(Voeux!J41=4,Voeux!$J$2,IF(Voeux!K41=4,Voeux!$K$2,IF(Voeux!L41=4,Voeux!$L$2,IF(Voeux!D41=4,Voeux!$D$2,"")))))))))</f>
        <v>Svt</v>
      </c>
      <c r="K41" t="str">
        <f t="shared" si="11"/>
        <v>Ses</v>
      </c>
      <c r="L41" t="str">
        <f t="shared" si="12"/>
        <v>Svt</v>
      </c>
      <c r="N41" t="str">
        <f>CONCATENATE(D41,G41)</f>
        <v>HlpLlcSes</v>
      </c>
      <c r="P41" s="7"/>
    </row>
    <row r="42" spans="1:16" x14ac:dyDescent="0.25">
      <c r="A42" t="s">
        <v>695</v>
      </c>
      <c r="B42" t="s">
        <v>387</v>
      </c>
      <c r="C42" s="1">
        <v>43314</v>
      </c>
      <c r="D42" t="str">
        <f>CONCATENATE(IF(OR(Voeux!D42=1,Voeux!D42=2),Voeux!D$2,""),IF(OR(Voeux!E42=1,Voeux!E42=2),Voeux!E$2,""),IF(OR(Voeux!F42=1,Voeux!F42=2),Voeux!F$2,""),IF(OR(Voeux!G42=1,Voeux!G42=2),Voeux!G$2,""),IF(OR(Voeux!H42=1,Voeux!H42=2),Voeux!H$2,""),IF(OR(Voeux!I42=1,Voeux!I42=2),Voeux!I$2,""),IF(OR(Voeux!J42=1,Voeux!J42=2),Voeux!J$2,""),IF(OR(Voeux!K42=1,Voeux!K42=2),Voeux!K$2,""),IF(OR(Voeux!L42=1,Voeux!L42=2),Voeux!L$2,""))</f>
        <v>SesSvt</v>
      </c>
      <c r="E42" t="str">
        <f t="shared" si="0"/>
        <v>Ses</v>
      </c>
      <c r="F42" t="str">
        <f t="shared" si="1"/>
        <v>Svt</v>
      </c>
      <c r="G42" t="str">
        <f>IF(Voeux!D42=3,Voeux!$D$2,IF(Voeux!E42=3,Voeux!$E$2,IF(Voeux!F42=3,Voeux!$F$2,IF(Voeux!G42=3,Voeux!$G$2,IF(Voeux!H42=3,Voeux!$H$2,IF(Voeux!I42=3,Voeux!$I$2,IF(Voeux!J42=3,Voeux!$J$2,IF(Voeux!K42=3,Voeux!$K$2,IF(Voeux!L42=3,Voeux!$L$2,"")))))))))</f>
        <v>Pch</v>
      </c>
      <c r="I42" t="str">
        <f>IF(Voeux!E42=4,Voeux!$E$2,IF(Voeux!F42=4,Voeux!$F$2,IF(Voeux!G42=4,Voeux!$G$2,IF(Voeux!H42=4,Voeux!$H$2,IF(Voeux!I42=4,Voeux!$I$2,IF(Voeux!J42=4,Voeux!$J$2,IF(Voeux!K42=4,Voeux!$K$2,IF(Voeux!L42=4,Voeux!$L$2,IF(Voeux!D42=4,Voeux!$D$2,"")))))))))</f>
        <v>Num</v>
      </c>
      <c r="K42" t="str">
        <f t="shared" si="11"/>
        <v>Pch</v>
      </c>
      <c r="L42" t="str">
        <f t="shared" si="12"/>
        <v>Num</v>
      </c>
      <c r="N42" t="str">
        <f>CONCATENATE(D42,G42)</f>
        <v>SesSvtPch</v>
      </c>
      <c r="P42" s="7"/>
    </row>
    <row r="43" spans="1:16" x14ac:dyDescent="0.25">
      <c r="A43" t="s">
        <v>696</v>
      </c>
      <c r="B43" t="s">
        <v>388</v>
      </c>
      <c r="C43" s="1">
        <v>43102</v>
      </c>
      <c r="D43" t="str">
        <f>CONCATENATE(IF(OR(Voeux!D43=1,Voeux!D43=2),Voeux!D$2,""),IF(OR(Voeux!E43=1,Voeux!E43=2),Voeux!E$2,""),IF(OR(Voeux!F43=1,Voeux!F43=2),Voeux!F$2,""),IF(OR(Voeux!G43=1,Voeux!G43=2),Voeux!G$2,""),IF(OR(Voeux!H43=1,Voeux!H43=2),Voeux!H$2,""),IF(OR(Voeux!I43=1,Voeux!I43=2),Voeux!I$2,""),IF(OR(Voeux!J43=1,Voeux!J43=2),Voeux!J$2,""),IF(OR(Voeux!K43=1,Voeux!K43=2),Voeux!K$2,""),IF(OR(Voeux!L43=1,Voeux!L43=2),Voeux!L$2,""))</f>
        <v>SesSvt</v>
      </c>
      <c r="E43" t="str">
        <f t="shared" si="0"/>
        <v>Ses</v>
      </c>
      <c r="F43" t="str">
        <f t="shared" si="1"/>
        <v>Svt</v>
      </c>
      <c r="G43" t="str">
        <f>IF(Voeux!D43=3,Voeux!$D$2,IF(Voeux!E43=3,Voeux!$E$2,IF(Voeux!F43=3,Voeux!$F$2,IF(Voeux!G43=3,Voeux!$G$2,IF(Voeux!H43=3,Voeux!$H$2,IF(Voeux!I43=3,Voeux!$I$2,IF(Voeux!J43=3,Voeux!$J$2,IF(Voeux!K43=3,Voeux!$K$2,IF(Voeux!L43=3,Voeux!$L$2,"")))))))))</f>
        <v>Pch</v>
      </c>
      <c r="I43" t="str">
        <f>IF(Voeux!E43=4,Voeux!$E$2,IF(Voeux!F43=4,Voeux!$F$2,IF(Voeux!G43=4,Voeux!$G$2,IF(Voeux!H43=4,Voeux!$H$2,IF(Voeux!I43=4,Voeux!$I$2,IF(Voeux!J43=4,Voeux!$J$2,IF(Voeux!K43=4,Voeux!$K$2,IF(Voeux!L43=4,Voeux!$L$2,IF(Voeux!D43=4,Voeux!$D$2,"")))))))))</f>
        <v>Num</v>
      </c>
      <c r="K43" t="str">
        <f t="shared" si="11"/>
        <v>Pch</v>
      </c>
      <c r="L43" t="str">
        <f t="shared" si="12"/>
        <v>Num</v>
      </c>
      <c r="N43" t="str">
        <f>CONCATENATE(D43,G43)</f>
        <v>SesSvtPch</v>
      </c>
      <c r="P43" s="7"/>
    </row>
    <row r="44" spans="1:16" x14ac:dyDescent="0.25">
      <c r="A44" t="s">
        <v>697</v>
      </c>
      <c r="B44" t="s">
        <v>389</v>
      </c>
      <c r="C44" s="1">
        <v>43161</v>
      </c>
      <c r="D44" t="str">
        <f>CONCATENATE(IF(OR(Voeux!D44=1,Voeux!D44=2),Voeux!D$2,""),IF(OR(Voeux!E44=1,Voeux!E44=2),Voeux!E$2,""),IF(OR(Voeux!F44=1,Voeux!F44=2),Voeux!F$2,""),IF(OR(Voeux!G44=1,Voeux!G44=2),Voeux!G$2,""),IF(OR(Voeux!H44=1,Voeux!H44=2),Voeux!H$2,""),IF(OR(Voeux!I44=1,Voeux!I44=2),Voeux!I$2,""),IF(OR(Voeux!J44=1,Voeux!J44=2),Voeux!J$2,""),IF(OR(Voeux!K44=1,Voeux!K44=2),Voeux!K$2,""),IF(OR(Voeux!L44=1,Voeux!L44=2),Voeux!L$2,""))</f>
        <v>NumPch</v>
      </c>
      <c r="E44" t="str">
        <f t="shared" si="0"/>
        <v>Num</v>
      </c>
      <c r="F44" t="str">
        <f t="shared" si="1"/>
        <v>Pch</v>
      </c>
      <c r="G44" t="str">
        <f>IF(Voeux!D44=3,Voeux!$D$2,IF(Voeux!E44=3,Voeux!$E$2,IF(Voeux!F44=3,Voeux!$F$2,IF(Voeux!G44=3,Voeux!$G$2,IF(Voeux!H44=3,Voeux!$H$2,IF(Voeux!I44=3,Voeux!$I$2,IF(Voeux!J44=3,Voeux!$J$2,IF(Voeux!K44=3,Voeux!$K$2,IF(Voeux!L44=3,Voeux!$L$2,"")))))))))</f>
        <v>Mat</v>
      </c>
      <c r="I44" t="str">
        <f>IF(Voeux!E44=4,Voeux!$E$2,IF(Voeux!F44=4,Voeux!$F$2,IF(Voeux!G44=4,Voeux!$G$2,IF(Voeux!H44=4,Voeux!$H$2,IF(Voeux!I44=4,Voeux!$I$2,IF(Voeux!J44=4,Voeux!$J$2,IF(Voeux!K44=4,Voeux!$K$2,IF(Voeux!L44=4,Voeux!$L$2,IF(Voeux!D44=4,Voeux!$D$2,"")))))))))</f>
        <v>Llc</v>
      </c>
      <c r="K44" t="str">
        <f t="shared" si="11"/>
        <v>Mat</v>
      </c>
      <c r="L44" t="str">
        <f t="shared" si="12"/>
        <v>Llc</v>
      </c>
      <c r="N44" t="str">
        <f>CONCATENATE(D44,G44)</f>
        <v>NumPchMat</v>
      </c>
      <c r="P44" s="7"/>
    </row>
    <row r="45" spans="1:16" x14ac:dyDescent="0.25">
      <c r="A45" t="s">
        <v>698</v>
      </c>
      <c r="B45" t="s">
        <v>390</v>
      </c>
      <c r="C45" s="1">
        <v>43253</v>
      </c>
      <c r="D45" t="str">
        <f>CONCATENATE(IF(OR(Voeux!D45=1,Voeux!D45=2),Voeux!D$2,""),IF(OR(Voeux!E45=1,Voeux!E45=2),Voeux!E$2,""),IF(OR(Voeux!F45=1,Voeux!F45=2),Voeux!F$2,""),IF(OR(Voeux!G45=1,Voeux!G45=2),Voeux!G$2,""),IF(OR(Voeux!H45=1,Voeux!H45=2),Voeux!H$2,""),IF(OR(Voeux!I45=1,Voeux!I45=2),Voeux!I$2,""),IF(OR(Voeux!J45=1,Voeux!J45=2),Voeux!J$2,""),IF(OR(Voeux!K45=1,Voeux!K45=2),Voeux!K$2,""),IF(OR(Voeux!L45=1,Voeux!L45=2),Voeux!L$2,""))</f>
        <v>HlpLlc</v>
      </c>
      <c r="E45" t="str">
        <f t="shared" si="0"/>
        <v>Hlp</v>
      </c>
      <c r="F45" t="str">
        <f t="shared" si="1"/>
        <v>Llc</v>
      </c>
      <c r="G45" t="str">
        <f>IF(Voeux!D45=3,Voeux!$D$2,IF(Voeux!E45=3,Voeux!$E$2,IF(Voeux!F45=3,Voeux!$F$2,IF(Voeux!G45=3,Voeux!$G$2,IF(Voeux!H45=3,Voeux!$H$2,IF(Voeux!I45=3,Voeux!$I$2,IF(Voeux!J45=3,Voeux!$J$2,IF(Voeux!K45=3,Voeux!$K$2,IF(Voeux!L45=3,Voeux!$L$2,"")))))))))</f>
        <v>Mat</v>
      </c>
      <c r="I45" t="str">
        <f>IF(Voeux!E45=4,Voeux!$E$2,IF(Voeux!F45=4,Voeux!$F$2,IF(Voeux!G45=4,Voeux!$G$2,IF(Voeux!H45=4,Voeux!$H$2,IF(Voeux!I45=4,Voeux!$I$2,IF(Voeux!J45=4,Voeux!$J$2,IF(Voeux!K45=4,Voeux!$K$2,IF(Voeux!L45=4,Voeux!$L$2,IF(Voeux!D45=4,Voeux!$D$2,"")))))))))</f>
        <v>Num</v>
      </c>
      <c r="K45" t="str">
        <f t="shared" si="11"/>
        <v>Mat</v>
      </c>
      <c r="L45" t="str">
        <f t="shared" si="12"/>
        <v>Num</v>
      </c>
      <c r="N45" t="str">
        <f>CONCATENATE(D45,G45)</f>
        <v>HlpLlcMat</v>
      </c>
      <c r="P45" s="7"/>
    </row>
    <row r="46" spans="1:16" x14ac:dyDescent="0.25">
      <c r="A46" t="s">
        <v>699</v>
      </c>
      <c r="B46" t="s">
        <v>391</v>
      </c>
      <c r="C46" s="1">
        <v>43253</v>
      </c>
      <c r="D46" t="str">
        <f>CONCATENATE(IF(OR(Voeux!D46=1,Voeux!D46=2),Voeux!D$2,""),IF(OR(Voeux!E46=1,Voeux!E46=2),Voeux!E$2,""),IF(OR(Voeux!F46=1,Voeux!F46=2),Voeux!F$2,""),IF(OR(Voeux!G46=1,Voeux!G46=2),Voeux!G$2,""),IF(OR(Voeux!H46=1,Voeux!H46=2),Voeux!H$2,""),IF(OR(Voeux!I46=1,Voeux!I46=2),Voeux!I$2,""),IF(OR(Voeux!J46=1,Voeux!J46=2),Voeux!J$2,""),IF(OR(Voeux!K46=1,Voeux!K46=2),Voeux!K$2,""),IF(OR(Voeux!L46=1,Voeux!L46=2),Voeux!L$2,""))</f>
        <v/>
      </c>
      <c r="E46" t="str">
        <f t="shared" si="0"/>
        <v/>
      </c>
      <c r="F46" t="str">
        <f t="shared" si="1"/>
        <v/>
      </c>
      <c r="G46" t="str">
        <f>IF(Voeux!D46=3,Voeux!$D$2,IF(Voeux!E46=3,Voeux!$E$2,IF(Voeux!F46=3,Voeux!$F$2,IF(Voeux!G46=3,Voeux!$G$2,IF(Voeux!H46=3,Voeux!$H$2,IF(Voeux!I46=3,Voeux!$I$2,IF(Voeux!J46=3,Voeux!$J$2,IF(Voeux!K46=3,Voeux!$K$2,IF(Voeux!L46=3,Voeux!$L$2,"")))))))))</f>
        <v/>
      </c>
      <c r="I46" t="str">
        <f>IF(Voeux!E46=4,Voeux!$E$2,IF(Voeux!F46=4,Voeux!$F$2,IF(Voeux!G46=4,Voeux!$G$2,IF(Voeux!H46=4,Voeux!$H$2,IF(Voeux!I46=4,Voeux!$I$2,IF(Voeux!J46=4,Voeux!$J$2,IF(Voeux!K46=4,Voeux!$K$2,IF(Voeux!L46=4,Voeux!$L$2,IF(Voeux!D46=4,Voeux!$D$2,"")))))))))</f>
        <v/>
      </c>
      <c r="K46" t="str">
        <f t="shared" si="11"/>
        <v/>
      </c>
      <c r="L46" t="str">
        <f t="shared" si="12"/>
        <v/>
      </c>
      <c r="N46" t="str">
        <f>CONCATENATE(D46,G46)</f>
        <v/>
      </c>
      <c r="P46" s="7"/>
    </row>
    <row r="47" spans="1:16" x14ac:dyDescent="0.25">
      <c r="A47" t="s">
        <v>700</v>
      </c>
      <c r="B47" t="s">
        <v>392</v>
      </c>
      <c r="C47" s="1">
        <v>43253</v>
      </c>
      <c r="D47" t="str">
        <f>CONCATENATE(IF(OR(Voeux!D47=1,Voeux!D47=2),Voeux!D$2,""),IF(OR(Voeux!E47=1,Voeux!E47=2),Voeux!E$2,""),IF(OR(Voeux!F47=1,Voeux!F47=2),Voeux!F$2,""),IF(OR(Voeux!G47=1,Voeux!G47=2),Voeux!G$2,""),IF(OR(Voeux!H47=1,Voeux!H47=2),Voeux!H$2,""),IF(OR(Voeux!I47=1,Voeux!I47=2),Voeux!I$2,""),IF(OR(Voeux!J47=1,Voeux!J47=2),Voeux!J$2,""),IF(OR(Voeux!K47=1,Voeux!K47=2),Voeux!K$2,""),IF(OR(Voeux!L47=1,Voeux!L47=2),Voeux!L$2,""))</f>
        <v>LlcMat</v>
      </c>
      <c r="E47" t="str">
        <f t="shared" si="0"/>
        <v>Llc</v>
      </c>
      <c r="F47" t="str">
        <f t="shared" si="1"/>
        <v>Mat</v>
      </c>
      <c r="G47" t="str">
        <f>IF(Voeux!D47=3,Voeux!$D$2,IF(Voeux!E47=3,Voeux!$E$2,IF(Voeux!F47=3,Voeux!$F$2,IF(Voeux!G47=3,Voeux!$G$2,IF(Voeux!H47=3,Voeux!$H$2,IF(Voeux!I47=3,Voeux!$I$2,IF(Voeux!J47=3,Voeux!$J$2,IF(Voeux!K47=3,Voeux!$K$2,IF(Voeux!L47=3,Voeux!$L$2,"")))))))))</f>
        <v>Hlp</v>
      </c>
      <c r="I47" t="str">
        <f>IF(Voeux!E47=4,Voeux!$E$2,IF(Voeux!F47=4,Voeux!$F$2,IF(Voeux!G47=4,Voeux!$G$2,IF(Voeux!H47=4,Voeux!$H$2,IF(Voeux!I47=4,Voeux!$I$2,IF(Voeux!J47=4,Voeux!$J$2,IF(Voeux!K47=4,Voeux!$K$2,IF(Voeux!L47=4,Voeux!$L$2,IF(Voeux!D47=4,Voeux!$D$2,"")))))))))</f>
        <v>Hgg</v>
      </c>
      <c r="K47" t="str">
        <f t="shared" si="11"/>
        <v>Hlp</v>
      </c>
      <c r="L47" t="str">
        <f t="shared" si="12"/>
        <v>Hgg</v>
      </c>
      <c r="N47" t="str">
        <f>CONCATENATE(D47,G47)</f>
        <v>LlcMatHlp</v>
      </c>
      <c r="P47" s="7"/>
    </row>
    <row r="48" spans="1:16" ht="15.75" thickBot="1" x14ac:dyDescent="0.3">
      <c r="A48" t="s">
        <v>701</v>
      </c>
      <c r="B48" t="s">
        <v>393</v>
      </c>
      <c r="C48" s="1">
        <v>43222</v>
      </c>
      <c r="D48" t="str">
        <f>CONCATENATE(IF(OR(Voeux!D48=1,Voeux!D48=2),Voeux!D$2,""),IF(OR(Voeux!E48=1,Voeux!E48=2),Voeux!E$2,""),IF(OR(Voeux!F48=1,Voeux!F48=2),Voeux!F$2,""),IF(OR(Voeux!G48=1,Voeux!G48=2),Voeux!G$2,""),IF(OR(Voeux!H48=1,Voeux!H48=2),Voeux!H$2,""),IF(OR(Voeux!I48=1,Voeux!I48=2),Voeux!I$2,""),IF(OR(Voeux!J48=1,Voeux!J48=2),Voeux!J$2,""),IF(OR(Voeux!K48=1,Voeux!K48=2),Voeux!K$2,""),IF(OR(Voeux!L48=1,Voeux!L48=2),Voeux!L$2,""))</f>
        <v>MatNum</v>
      </c>
      <c r="E48" t="str">
        <f t="shared" si="0"/>
        <v>Mat</v>
      </c>
      <c r="F48" t="str">
        <f t="shared" si="1"/>
        <v>Num</v>
      </c>
      <c r="G48" t="str">
        <f>IF(Voeux!D48=3,Voeux!$D$2,IF(Voeux!E48=3,Voeux!$E$2,IF(Voeux!F48=3,Voeux!$F$2,IF(Voeux!G48=3,Voeux!$G$2,IF(Voeux!H48=3,Voeux!$H$2,IF(Voeux!I48=3,Voeux!$I$2,IF(Voeux!J48=3,Voeux!$J$2,IF(Voeux!K48=3,Voeux!$K$2,IF(Voeux!L48=3,Voeux!$L$2,"")))))))))</f>
        <v>Llc</v>
      </c>
      <c r="I48" t="str">
        <f>IF(Voeux!E48=4,Voeux!$E$2,IF(Voeux!F48=4,Voeux!$F$2,IF(Voeux!G48=4,Voeux!$G$2,IF(Voeux!H48=4,Voeux!$H$2,IF(Voeux!I48=4,Voeux!$I$2,IF(Voeux!J48=4,Voeux!$J$2,IF(Voeux!K48=4,Voeux!$K$2,IF(Voeux!L48=4,Voeux!$L$2,IF(Voeux!D48=4,Voeux!$D$2,"")))))))))</f>
        <v>Hlp</v>
      </c>
      <c r="K48" t="str">
        <f t="shared" si="11"/>
        <v>Llc</v>
      </c>
      <c r="L48" t="str">
        <f t="shared" si="12"/>
        <v>Hlp</v>
      </c>
      <c r="N48" t="str">
        <f>CONCATENATE(D48,G48)</f>
        <v>MatNumLlc</v>
      </c>
      <c r="P48" s="8"/>
    </row>
    <row r="49" spans="1:14" x14ac:dyDescent="0.25">
      <c r="A49" t="s">
        <v>702</v>
      </c>
      <c r="B49" t="s">
        <v>394</v>
      </c>
      <c r="C49" s="1">
        <v>43253</v>
      </c>
      <c r="D49" t="str">
        <f>CONCATENATE(IF(OR(Voeux!D49=1,Voeux!D49=2),Voeux!D$2,""),IF(OR(Voeux!E49=1,Voeux!E49=2),Voeux!E$2,""),IF(OR(Voeux!F49=1,Voeux!F49=2),Voeux!F$2,""),IF(OR(Voeux!G49=1,Voeux!G49=2),Voeux!G$2,""),IF(OR(Voeux!H49=1,Voeux!H49=2),Voeux!H$2,""),IF(OR(Voeux!I49=1,Voeux!I49=2),Voeux!I$2,""),IF(OR(Voeux!J49=1,Voeux!J49=2),Voeux!J$2,""),IF(OR(Voeux!K49=1,Voeux!K49=2),Voeux!K$2,""),IF(OR(Voeux!L49=1,Voeux!L49=2),Voeux!L$2,""))</f>
        <v>NumPch</v>
      </c>
      <c r="E49" t="str">
        <f t="shared" si="0"/>
        <v>Num</v>
      </c>
      <c r="F49" t="str">
        <f t="shared" si="1"/>
        <v>Pch</v>
      </c>
      <c r="G49" t="str">
        <f>IF(Voeux!D49=3,Voeux!$D$2,IF(Voeux!E49=3,Voeux!$E$2,IF(Voeux!F49=3,Voeux!$F$2,IF(Voeux!G49=3,Voeux!$G$2,IF(Voeux!H49=3,Voeux!$H$2,IF(Voeux!I49=3,Voeux!$I$2,IF(Voeux!J49=3,Voeux!$J$2,IF(Voeux!K49=3,Voeux!$K$2,IF(Voeux!L49=3,Voeux!$L$2,"")))))))))</f>
        <v>Mat</v>
      </c>
      <c r="I49" t="str">
        <f>IF(Voeux!E49=4,Voeux!$E$2,IF(Voeux!F49=4,Voeux!$F$2,IF(Voeux!G49=4,Voeux!$G$2,IF(Voeux!H49=4,Voeux!$H$2,IF(Voeux!I49=4,Voeux!$I$2,IF(Voeux!J49=4,Voeux!$J$2,IF(Voeux!K49=4,Voeux!$K$2,IF(Voeux!L49=4,Voeux!$L$2,IF(Voeux!D49=4,Voeux!$D$2,"")))))))))</f>
        <v>Llc</v>
      </c>
      <c r="K49" t="str">
        <f t="shared" si="11"/>
        <v>Mat</v>
      </c>
      <c r="L49" t="str">
        <f t="shared" si="12"/>
        <v>Llc</v>
      </c>
      <c r="N49" t="str">
        <f>CONCATENATE(D49,G49)</f>
        <v>NumPchMat</v>
      </c>
    </row>
    <row r="50" spans="1:14" x14ac:dyDescent="0.25">
      <c r="A50" t="s">
        <v>703</v>
      </c>
      <c r="B50" t="s">
        <v>395</v>
      </c>
      <c r="C50" s="1">
        <v>43102</v>
      </c>
      <c r="D50" t="str">
        <f>CONCATENATE(IF(OR(Voeux!D50=1,Voeux!D50=2),Voeux!D$2,""),IF(OR(Voeux!E50=1,Voeux!E50=2),Voeux!E$2,""),IF(OR(Voeux!F50=1,Voeux!F50=2),Voeux!F$2,""),IF(OR(Voeux!G50=1,Voeux!G50=2),Voeux!G$2,""),IF(OR(Voeux!H50=1,Voeux!H50=2),Voeux!H$2,""),IF(OR(Voeux!I50=1,Voeux!I50=2),Voeux!I$2,""),IF(OR(Voeux!J50=1,Voeux!J50=2),Voeux!J$2,""),IF(OR(Voeux!K50=1,Voeux!K50=2),Voeux!K$2,""),IF(OR(Voeux!L50=1,Voeux!L50=2),Voeux!L$2,""))</f>
        <v>PchSes</v>
      </c>
      <c r="E50" t="str">
        <f t="shared" si="0"/>
        <v>Pch</v>
      </c>
      <c r="F50" t="str">
        <f t="shared" si="1"/>
        <v>Ses</v>
      </c>
      <c r="G50" t="str">
        <f>IF(Voeux!D50=3,Voeux!$D$2,IF(Voeux!E50=3,Voeux!$E$2,IF(Voeux!F50=3,Voeux!$F$2,IF(Voeux!G50=3,Voeux!$G$2,IF(Voeux!H50=3,Voeux!$H$2,IF(Voeux!I50=3,Voeux!$I$2,IF(Voeux!J50=3,Voeux!$J$2,IF(Voeux!K50=3,Voeux!$K$2,IF(Voeux!L50=3,Voeux!$L$2,"")))))))))</f>
        <v>Num</v>
      </c>
      <c r="I50" t="str">
        <f>IF(Voeux!E50=4,Voeux!$E$2,IF(Voeux!F50=4,Voeux!$F$2,IF(Voeux!G50=4,Voeux!$G$2,IF(Voeux!H50=4,Voeux!$H$2,IF(Voeux!I50=4,Voeux!$I$2,IF(Voeux!J50=4,Voeux!$J$2,IF(Voeux!K50=4,Voeux!$K$2,IF(Voeux!L50=4,Voeux!$L$2,IF(Voeux!D50=4,Voeux!$D$2,"")))))))))</f>
        <v>Mat</v>
      </c>
      <c r="K50" t="str">
        <f t="shared" si="11"/>
        <v>Num</v>
      </c>
      <c r="L50" t="str">
        <f t="shared" si="12"/>
        <v>Mat</v>
      </c>
      <c r="N50" t="str">
        <f>CONCATENATE(D50,G50)</f>
        <v>PchSesNum</v>
      </c>
    </row>
    <row r="51" spans="1:14" x14ac:dyDescent="0.25">
      <c r="A51" t="s">
        <v>704</v>
      </c>
      <c r="B51" t="s">
        <v>396</v>
      </c>
      <c r="C51" s="1">
        <v>43161</v>
      </c>
      <c r="D51" t="str">
        <f>CONCATENATE(IF(OR(Voeux!D51=1,Voeux!D51=2),Voeux!D$2,""),IF(OR(Voeux!E51=1,Voeux!E51=2),Voeux!E$2,""),IF(OR(Voeux!F51=1,Voeux!F51=2),Voeux!F$2,""),IF(OR(Voeux!G51=1,Voeux!G51=2),Voeux!G$2,""),IF(OR(Voeux!H51=1,Voeux!H51=2),Voeux!H$2,""),IF(OR(Voeux!I51=1,Voeux!I51=2),Voeux!I$2,""),IF(OR(Voeux!J51=1,Voeux!J51=2),Voeux!J$2,""),IF(OR(Voeux!K51=1,Voeux!K51=2),Voeux!K$2,""),IF(OR(Voeux!L51=1,Voeux!L51=2),Voeux!L$2,""))</f>
        <v>SesSvt</v>
      </c>
      <c r="E51" t="str">
        <f t="shared" si="0"/>
        <v>Ses</v>
      </c>
      <c r="F51" t="str">
        <f t="shared" si="1"/>
        <v>Svt</v>
      </c>
      <c r="G51" t="str">
        <f>IF(Voeux!D51=3,Voeux!$D$2,IF(Voeux!E51=3,Voeux!$E$2,IF(Voeux!F51=3,Voeux!$F$2,IF(Voeux!G51=3,Voeux!$G$2,IF(Voeux!H51=3,Voeux!$H$2,IF(Voeux!I51=3,Voeux!$I$2,IF(Voeux!J51=3,Voeux!$J$2,IF(Voeux!K51=3,Voeux!$K$2,IF(Voeux!L51=3,Voeux!$L$2,"")))))))))</f>
        <v>Pch</v>
      </c>
      <c r="I51" t="str">
        <f>IF(Voeux!E51=4,Voeux!$E$2,IF(Voeux!F51=4,Voeux!$F$2,IF(Voeux!G51=4,Voeux!$G$2,IF(Voeux!H51=4,Voeux!$H$2,IF(Voeux!I51=4,Voeux!$I$2,IF(Voeux!J51=4,Voeux!$J$2,IF(Voeux!K51=4,Voeux!$K$2,IF(Voeux!L51=4,Voeux!$L$2,IF(Voeux!D51=4,Voeux!$D$2,"")))))))))</f>
        <v>Num</v>
      </c>
      <c r="K51" t="str">
        <f t="shared" si="11"/>
        <v>Pch</v>
      </c>
      <c r="L51" t="str">
        <f t="shared" si="12"/>
        <v>Num</v>
      </c>
      <c r="N51" t="str">
        <f>CONCATENATE(D51,G51)</f>
        <v>SesSvtPch</v>
      </c>
    </row>
    <row r="52" spans="1:14" x14ac:dyDescent="0.25">
      <c r="A52" t="s">
        <v>705</v>
      </c>
      <c r="B52" t="s">
        <v>397</v>
      </c>
      <c r="C52" s="1">
        <v>43102</v>
      </c>
      <c r="D52" t="str">
        <f>CONCATENATE(IF(OR(Voeux!D52=1,Voeux!D52=2),Voeux!D$2,""),IF(OR(Voeux!E52=1,Voeux!E52=2),Voeux!E$2,""),IF(OR(Voeux!F52=1,Voeux!F52=2),Voeux!F$2,""),IF(OR(Voeux!G52=1,Voeux!G52=2),Voeux!G$2,""),IF(OR(Voeux!H52=1,Voeux!H52=2),Voeux!H$2,""),IF(OR(Voeux!I52=1,Voeux!I52=2),Voeux!I$2,""),IF(OR(Voeux!J52=1,Voeux!J52=2),Voeux!J$2,""),IF(OR(Voeux!K52=1,Voeux!K52=2),Voeux!K$2,""),IF(OR(Voeux!L52=1,Voeux!L52=2),Voeux!L$2,""))</f>
        <v/>
      </c>
      <c r="E52" t="str">
        <f t="shared" si="0"/>
        <v/>
      </c>
      <c r="F52" t="str">
        <f t="shared" si="1"/>
        <v/>
      </c>
      <c r="G52" t="str">
        <f>IF(Voeux!D52=3,Voeux!$D$2,IF(Voeux!E52=3,Voeux!$E$2,IF(Voeux!F52=3,Voeux!$F$2,IF(Voeux!G52=3,Voeux!$G$2,IF(Voeux!H52=3,Voeux!$H$2,IF(Voeux!I52=3,Voeux!$I$2,IF(Voeux!J52=3,Voeux!$J$2,IF(Voeux!K52=3,Voeux!$K$2,IF(Voeux!L52=3,Voeux!$L$2,"")))))))))</f>
        <v/>
      </c>
      <c r="I52" t="str">
        <f>IF(Voeux!E52=4,Voeux!$E$2,IF(Voeux!F52=4,Voeux!$F$2,IF(Voeux!G52=4,Voeux!$G$2,IF(Voeux!H52=4,Voeux!$H$2,IF(Voeux!I52=4,Voeux!$I$2,IF(Voeux!J52=4,Voeux!$J$2,IF(Voeux!K52=4,Voeux!$K$2,IF(Voeux!L52=4,Voeux!$L$2,IF(Voeux!D52=4,Voeux!$D$2,"")))))))))</f>
        <v/>
      </c>
      <c r="K52" t="str">
        <f t="shared" si="11"/>
        <v/>
      </c>
      <c r="L52" t="str">
        <f t="shared" si="12"/>
        <v/>
      </c>
      <c r="N52" t="str">
        <f>CONCATENATE(D52,G52)</f>
        <v/>
      </c>
    </row>
    <row r="53" spans="1:14" x14ac:dyDescent="0.25">
      <c r="A53" t="s">
        <v>706</v>
      </c>
      <c r="B53" t="s">
        <v>398</v>
      </c>
      <c r="C53" s="1">
        <v>43222</v>
      </c>
      <c r="D53" t="str">
        <f>CONCATENATE(IF(OR(Voeux!D53=1,Voeux!D53=2),Voeux!D$2,""),IF(OR(Voeux!E53=1,Voeux!E53=2),Voeux!E$2,""),IF(OR(Voeux!F53=1,Voeux!F53=2),Voeux!F$2,""),IF(OR(Voeux!G53=1,Voeux!G53=2),Voeux!G$2,""),IF(OR(Voeux!H53=1,Voeux!H53=2),Voeux!H$2,""),IF(OR(Voeux!I53=1,Voeux!I53=2),Voeux!I$2,""),IF(OR(Voeux!J53=1,Voeux!J53=2),Voeux!J$2,""),IF(OR(Voeux!K53=1,Voeux!K53=2),Voeux!K$2,""),IF(OR(Voeux!L53=1,Voeux!L53=2),Voeux!L$2,""))</f>
        <v>HlpLlc</v>
      </c>
      <c r="E53" t="str">
        <f t="shared" si="0"/>
        <v>Hlp</v>
      </c>
      <c r="F53" t="str">
        <f t="shared" si="1"/>
        <v>Llc</v>
      </c>
      <c r="G53" t="str">
        <f>IF(Voeux!D53=3,Voeux!$D$2,IF(Voeux!E53=3,Voeux!$E$2,IF(Voeux!F53=3,Voeux!$F$2,IF(Voeux!G53=3,Voeux!$G$2,IF(Voeux!H53=3,Voeux!$H$2,IF(Voeux!I53=3,Voeux!$I$2,IF(Voeux!J53=3,Voeux!$J$2,IF(Voeux!K53=3,Voeux!$K$2,IF(Voeux!L53=3,Voeux!$L$2,"")))))))))</f>
        <v>Hgg</v>
      </c>
      <c r="I53" t="str">
        <f>IF(Voeux!E53=4,Voeux!$E$2,IF(Voeux!F53=4,Voeux!$F$2,IF(Voeux!G53=4,Voeux!$G$2,IF(Voeux!H53=4,Voeux!$H$2,IF(Voeux!I53=4,Voeux!$I$2,IF(Voeux!J53=4,Voeux!$J$2,IF(Voeux!K53=4,Voeux!$K$2,IF(Voeux!L53=4,Voeux!$L$2,IF(Voeux!D53=4,Voeux!$D$2,"")))))))))</f>
        <v>Hda</v>
      </c>
      <c r="K53" t="str">
        <f t="shared" si="11"/>
        <v>Hgg</v>
      </c>
      <c r="L53" t="str">
        <f t="shared" si="12"/>
        <v>Hda</v>
      </c>
      <c r="N53" t="str">
        <f>CONCATENATE(D53,G53)</f>
        <v>HlpLlcHgg</v>
      </c>
    </row>
    <row r="54" spans="1:14" x14ac:dyDescent="0.25">
      <c r="A54" t="s">
        <v>707</v>
      </c>
      <c r="B54" t="s">
        <v>399</v>
      </c>
      <c r="C54" s="1">
        <v>43314</v>
      </c>
      <c r="D54" t="str">
        <f>CONCATENATE(IF(OR(Voeux!D54=1,Voeux!D54=2),Voeux!D$2,""),IF(OR(Voeux!E54=1,Voeux!E54=2),Voeux!E$2,""),IF(OR(Voeux!F54=1,Voeux!F54=2),Voeux!F$2,""),IF(OR(Voeux!G54=1,Voeux!G54=2),Voeux!G$2,""),IF(OR(Voeux!H54=1,Voeux!H54=2),Voeux!H$2,""),IF(OR(Voeux!I54=1,Voeux!I54=2),Voeux!I$2,""),IF(OR(Voeux!J54=1,Voeux!J54=2),Voeux!J$2,""),IF(OR(Voeux!K54=1,Voeux!K54=2),Voeux!K$2,""),IF(OR(Voeux!L54=1,Voeux!L54=2),Voeux!L$2,""))</f>
        <v>MatNum</v>
      </c>
      <c r="E54" t="str">
        <f t="shared" si="0"/>
        <v>Mat</v>
      </c>
      <c r="F54" t="str">
        <f t="shared" si="1"/>
        <v>Num</v>
      </c>
      <c r="G54" t="str">
        <f>IF(Voeux!D54=3,Voeux!$D$2,IF(Voeux!E54=3,Voeux!$E$2,IF(Voeux!F54=3,Voeux!$F$2,IF(Voeux!G54=3,Voeux!$G$2,IF(Voeux!H54=3,Voeux!$H$2,IF(Voeux!I54=3,Voeux!$I$2,IF(Voeux!J54=3,Voeux!$J$2,IF(Voeux!K54=3,Voeux!$K$2,IF(Voeux!L54=3,Voeux!$L$2,"")))))))))</f>
        <v>Pch</v>
      </c>
      <c r="I54" t="str">
        <f>IF(Voeux!E54=4,Voeux!$E$2,IF(Voeux!F54=4,Voeux!$F$2,IF(Voeux!G54=4,Voeux!$G$2,IF(Voeux!H54=4,Voeux!$H$2,IF(Voeux!I54=4,Voeux!$I$2,IF(Voeux!J54=4,Voeux!$J$2,IF(Voeux!K54=4,Voeux!$K$2,IF(Voeux!L54=4,Voeux!$L$2,IF(Voeux!D54=4,Voeux!$D$2,"")))))))))</f>
        <v>Ses</v>
      </c>
      <c r="K54" t="str">
        <f t="shared" si="11"/>
        <v>Pch</v>
      </c>
      <c r="L54" t="str">
        <f t="shared" si="12"/>
        <v>Ses</v>
      </c>
      <c r="N54" t="str">
        <f>CONCATENATE(D54,G54)</f>
        <v>MatNumPch</v>
      </c>
    </row>
    <row r="55" spans="1:14" x14ac:dyDescent="0.25">
      <c r="A55" t="s">
        <v>708</v>
      </c>
      <c r="B55" t="s">
        <v>400</v>
      </c>
      <c r="C55" s="1">
        <v>43283</v>
      </c>
      <c r="D55" t="str">
        <f>CONCATENATE(IF(OR(Voeux!D55=1,Voeux!D55=2),Voeux!D$2,""),IF(OR(Voeux!E55=1,Voeux!E55=2),Voeux!E$2,""),IF(OR(Voeux!F55=1,Voeux!F55=2),Voeux!F$2,""),IF(OR(Voeux!G55=1,Voeux!G55=2),Voeux!G$2,""),IF(OR(Voeux!H55=1,Voeux!H55=2),Voeux!H$2,""),IF(OR(Voeux!I55=1,Voeux!I55=2),Voeux!I$2,""),IF(OR(Voeux!J55=1,Voeux!J55=2),Voeux!J$2,""),IF(OR(Voeux!K55=1,Voeux!K55=2),Voeux!K$2,""),IF(OR(Voeux!L55=1,Voeux!L55=2),Voeux!L$2,""))</f>
        <v>NumPch</v>
      </c>
      <c r="E55" t="str">
        <f t="shared" si="0"/>
        <v>Num</v>
      </c>
      <c r="F55" t="str">
        <f t="shared" si="1"/>
        <v>Pch</v>
      </c>
      <c r="G55" t="str">
        <f>IF(Voeux!D55=3,Voeux!$D$2,IF(Voeux!E55=3,Voeux!$E$2,IF(Voeux!F55=3,Voeux!$F$2,IF(Voeux!G55=3,Voeux!$G$2,IF(Voeux!H55=3,Voeux!$H$2,IF(Voeux!I55=3,Voeux!$I$2,IF(Voeux!J55=3,Voeux!$J$2,IF(Voeux!K55=3,Voeux!$K$2,IF(Voeux!L55=3,Voeux!$L$2,"")))))))))</f>
        <v>Ses</v>
      </c>
      <c r="I55" t="str">
        <f>IF(Voeux!E55=4,Voeux!$E$2,IF(Voeux!F55=4,Voeux!$F$2,IF(Voeux!G55=4,Voeux!$G$2,IF(Voeux!H55=4,Voeux!$H$2,IF(Voeux!I55=4,Voeux!$I$2,IF(Voeux!J55=4,Voeux!$J$2,IF(Voeux!K55=4,Voeux!$K$2,IF(Voeux!L55=4,Voeux!$L$2,IF(Voeux!D55=4,Voeux!$D$2,"")))))))))</f>
        <v>Svt</v>
      </c>
      <c r="K55" t="str">
        <f t="shared" si="11"/>
        <v>Ses</v>
      </c>
      <c r="L55" t="str">
        <f t="shared" si="12"/>
        <v>Svt</v>
      </c>
      <c r="N55" t="str">
        <f>CONCATENATE(D55,G55)</f>
        <v>NumPchSes</v>
      </c>
    </row>
    <row r="56" spans="1:14" x14ac:dyDescent="0.25">
      <c r="A56" t="s">
        <v>709</v>
      </c>
      <c r="B56" t="s">
        <v>401</v>
      </c>
      <c r="C56" s="1">
        <v>43192</v>
      </c>
      <c r="D56" t="str">
        <f>CONCATENATE(IF(OR(Voeux!D56=1,Voeux!D56=2),Voeux!D$2,""),IF(OR(Voeux!E56=1,Voeux!E56=2),Voeux!E$2,""),IF(OR(Voeux!F56=1,Voeux!F56=2),Voeux!F$2,""),IF(OR(Voeux!G56=1,Voeux!G56=2),Voeux!G$2,""),IF(OR(Voeux!H56=1,Voeux!H56=2),Voeux!H$2,""),IF(OR(Voeux!I56=1,Voeux!I56=2),Voeux!I$2,""),IF(OR(Voeux!J56=1,Voeux!J56=2),Voeux!J$2,""),IF(OR(Voeux!K56=1,Voeux!K56=2),Voeux!K$2,""),IF(OR(Voeux!L56=1,Voeux!L56=2),Voeux!L$2,""))</f>
        <v>PchSes</v>
      </c>
      <c r="E56" t="str">
        <f t="shared" si="0"/>
        <v>Pch</v>
      </c>
      <c r="F56" t="str">
        <f t="shared" si="1"/>
        <v>Ses</v>
      </c>
      <c r="G56" t="str">
        <f>IF(Voeux!D56=3,Voeux!$D$2,IF(Voeux!E56=3,Voeux!$E$2,IF(Voeux!F56=3,Voeux!$F$2,IF(Voeux!G56=3,Voeux!$G$2,IF(Voeux!H56=3,Voeux!$H$2,IF(Voeux!I56=3,Voeux!$I$2,IF(Voeux!J56=3,Voeux!$J$2,IF(Voeux!K56=3,Voeux!$K$2,IF(Voeux!L56=3,Voeux!$L$2,"")))))))))</f>
        <v>Num</v>
      </c>
      <c r="I56" t="str">
        <f>IF(Voeux!E56=4,Voeux!$E$2,IF(Voeux!F56=4,Voeux!$F$2,IF(Voeux!G56=4,Voeux!$G$2,IF(Voeux!H56=4,Voeux!$H$2,IF(Voeux!I56=4,Voeux!$I$2,IF(Voeux!J56=4,Voeux!$J$2,IF(Voeux!K56=4,Voeux!$K$2,IF(Voeux!L56=4,Voeux!$L$2,IF(Voeux!D56=4,Voeux!$D$2,"")))))))))</f>
        <v>Mat</v>
      </c>
      <c r="K56" t="str">
        <f t="shared" si="11"/>
        <v>Num</v>
      </c>
      <c r="L56" t="str">
        <f t="shared" si="12"/>
        <v>Mat</v>
      </c>
      <c r="N56" t="str">
        <f>CONCATENATE(D56,G56)</f>
        <v>PchSesNum</v>
      </c>
    </row>
    <row r="57" spans="1:14" x14ac:dyDescent="0.25">
      <c r="A57" t="s">
        <v>710</v>
      </c>
      <c r="B57" t="s">
        <v>402</v>
      </c>
      <c r="C57" s="1">
        <v>43222</v>
      </c>
      <c r="D57" t="str">
        <f>CONCATENATE(IF(OR(Voeux!D57=1,Voeux!D57=2),Voeux!D$2,""),IF(OR(Voeux!E57=1,Voeux!E57=2),Voeux!E$2,""),IF(OR(Voeux!F57=1,Voeux!F57=2),Voeux!F$2,""),IF(OR(Voeux!G57=1,Voeux!G57=2),Voeux!G$2,""),IF(OR(Voeux!H57=1,Voeux!H57=2),Voeux!H$2,""),IF(OR(Voeux!I57=1,Voeux!I57=2),Voeux!I$2,""),IF(OR(Voeux!J57=1,Voeux!J57=2),Voeux!J$2,""),IF(OR(Voeux!K57=1,Voeux!K57=2),Voeux!K$2,""),IF(OR(Voeux!L57=1,Voeux!L57=2),Voeux!L$2,""))</f>
        <v>HdaHgg</v>
      </c>
      <c r="E57" t="str">
        <f t="shared" si="0"/>
        <v>Hda</v>
      </c>
      <c r="F57" t="str">
        <f t="shared" si="1"/>
        <v>Hgg</v>
      </c>
      <c r="G57" t="str">
        <f>IF(Voeux!D57=3,Voeux!$D$2,IF(Voeux!E57=3,Voeux!$E$2,IF(Voeux!F57=3,Voeux!$F$2,IF(Voeux!G57=3,Voeux!$G$2,IF(Voeux!H57=3,Voeux!$H$2,IF(Voeux!I57=3,Voeux!$I$2,IF(Voeux!J57=3,Voeux!$J$2,IF(Voeux!K57=3,Voeux!$K$2,IF(Voeux!L57=3,Voeux!$L$2,"")))))))))</f>
        <v>Hlp</v>
      </c>
      <c r="I57" t="str">
        <f>IF(Voeux!E57=4,Voeux!$E$2,IF(Voeux!F57=4,Voeux!$F$2,IF(Voeux!G57=4,Voeux!$G$2,IF(Voeux!H57=4,Voeux!$H$2,IF(Voeux!I57=4,Voeux!$I$2,IF(Voeux!J57=4,Voeux!$J$2,IF(Voeux!K57=4,Voeux!$K$2,IF(Voeux!L57=4,Voeux!$L$2,IF(Voeux!D57=4,Voeux!$D$2,"")))))))))</f>
        <v>Llc</v>
      </c>
      <c r="K57" t="str">
        <f t="shared" si="11"/>
        <v>Hlp</v>
      </c>
      <c r="L57" t="str">
        <f t="shared" si="12"/>
        <v>Llc</v>
      </c>
      <c r="N57" t="str">
        <f>CONCATENATE(D57,G57)</f>
        <v>HdaHggHlp</v>
      </c>
    </row>
    <row r="58" spans="1:14" x14ac:dyDescent="0.25">
      <c r="A58" t="s">
        <v>711</v>
      </c>
      <c r="B58" t="s">
        <v>403</v>
      </c>
      <c r="C58" s="1">
        <v>43222</v>
      </c>
      <c r="D58" t="str">
        <f>CONCATENATE(IF(OR(Voeux!D58=1,Voeux!D58=2),Voeux!D$2,""),IF(OR(Voeux!E58=1,Voeux!E58=2),Voeux!E$2,""),IF(OR(Voeux!F58=1,Voeux!F58=2),Voeux!F$2,""),IF(OR(Voeux!G58=1,Voeux!G58=2),Voeux!G$2,""),IF(OR(Voeux!H58=1,Voeux!H58=2),Voeux!H$2,""),IF(OR(Voeux!I58=1,Voeux!I58=2),Voeux!I$2,""),IF(OR(Voeux!J58=1,Voeux!J58=2),Voeux!J$2,""),IF(OR(Voeux!K58=1,Voeux!K58=2),Voeux!K$2,""),IF(OR(Voeux!L58=1,Voeux!L58=2),Voeux!L$2,""))</f>
        <v>LlcMat</v>
      </c>
      <c r="E58" t="str">
        <f t="shared" si="0"/>
        <v>Llc</v>
      </c>
      <c r="F58" t="str">
        <f t="shared" si="1"/>
        <v>Mat</v>
      </c>
      <c r="G58" t="str">
        <f>IF(Voeux!D58=3,Voeux!$D$2,IF(Voeux!E58=3,Voeux!$E$2,IF(Voeux!F58=3,Voeux!$F$2,IF(Voeux!G58=3,Voeux!$G$2,IF(Voeux!H58=3,Voeux!$H$2,IF(Voeux!I58=3,Voeux!$I$2,IF(Voeux!J58=3,Voeux!$J$2,IF(Voeux!K58=3,Voeux!$K$2,IF(Voeux!L58=3,Voeux!$L$2,"")))))))))</f>
        <v>Num</v>
      </c>
      <c r="I58" t="str">
        <f>IF(Voeux!E58=4,Voeux!$E$2,IF(Voeux!F58=4,Voeux!$F$2,IF(Voeux!G58=4,Voeux!$G$2,IF(Voeux!H58=4,Voeux!$H$2,IF(Voeux!I58=4,Voeux!$I$2,IF(Voeux!J58=4,Voeux!$J$2,IF(Voeux!K58=4,Voeux!$K$2,IF(Voeux!L58=4,Voeux!$L$2,IF(Voeux!D58=4,Voeux!$D$2,"")))))))))</f>
        <v>Pch</v>
      </c>
      <c r="K58" t="str">
        <f t="shared" si="11"/>
        <v>Num</v>
      </c>
      <c r="L58" t="str">
        <f t="shared" si="12"/>
        <v>Pch</v>
      </c>
      <c r="N58" t="str">
        <f>CONCATENATE(D58,G58)</f>
        <v>LlcMatNum</v>
      </c>
    </row>
    <row r="59" spans="1:14" x14ac:dyDescent="0.25">
      <c r="A59" t="s">
        <v>712</v>
      </c>
      <c r="B59" t="s">
        <v>404</v>
      </c>
      <c r="C59" s="1">
        <v>43161</v>
      </c>
      <c r="D59" t="str">
        <f>CONCATENATE(IF(OR(Voeux!D59=1,Voeux!D59=2),Voeux!D$2,""),IF(OR(Voeux!E59=1,Voeux!E59=2),Voeux!E$2,""),IF(OR(Voeux!F59=1,Voeux!F59=2),Voeux!F$2,""),IF(OR(Voeux!G59=1,Voeux!G59=2),Voeux!G$2,""),IF(OR(Voeux!H59=1,Voeux!H59=2),Voeux!H$2,""),IF(OR(Voeux!I59=1,Voeux!I59=2),Voeux!I$2,""),IF(OR(Voeux!J59=1,Voeux!J59=2),Voeux!J$2,""),IF(OR(Voeux!K59=1,Voeux!K59=2),Voeux!K$2,""),IF(OR(Voeux!L59=1,Voeux!L59=2),Voeux!L$2,""))</f>
        <v>HlpLlc</v>
      </c>
      <c r="E59" t="str">
        <f t="shared" si="0"/>
        <v>Hlp</v>
      </c>
      <c r="F59" t="str">
        <f t="shared" si="1"/>
        <v>Llc</v>
      </c>
      <c r="G59" t="str">
        <f>IF(Voeux!D59=3,Voeux!$D$2,IF(Voeux!E59=3,Voeux!$E$2,IF(Voeux!F59=3,Voeux!$F$2,IF(Voeux!G59=3,Voeux!$G$2,IF(Voeux!H59=3,Voeux!$H$2,IF(Voeux!I59=3,Voeux!$I$2,IF(Voeux!J59=3,Voeux!$J$2,IF(Voeux!K59=3,Voeux!$K$2,IF(Voeux!L59=3,Voeux!$L$2,"")))))))))</f>
        <v>Ses</v>
      </c>
      <c r="I59" t="str">
        <f>IF(Voeux!E59=4,Voeux!$E$2,IF(Voeux!F59=4,Voeux!$F$2,IF(Voeux!G59=4,Voeux!$G$2,IF(Voeux!H59=4,Voeux!$H$2,IF(Voeux!I59=4,Voeux!$I$2,IF(Voeux!J59=4,Voeux!$J$2,IF(Voeux!K59=4,Voeux!$K$2,IF(Voeux!L59=4,Voeux!$L$2,IF(Voeux!D59=4,Voeux!$D$2,"")))))))))</f>
        <v>Svt</v>
      </c>
      <c r="K59" t="str">
        <f t="shared" si="11"/>
        <v>Ses</v>
      </c>
      <c r="L59" t="str">
        <f t="shared" si="12"/>
        <v>Svt</v>
      </c>
      <c r="N59" t="str">
        <f>CONCATENATE(D59,G59)</f>
        <v>HlpLlcSes</v>
      </c>
    </row>
    <row r="60" spans="1:14" x14ac:dyDescent="0.25">
      <c r="A60" t="s">
        <v>713</v>
      </c>
      <c r="B60" t="s">
        <v>405</v>
      </c>
      <c r="C60" s="1">
        <v>43161</v>
      </c>
      <c r="D60" t="str">
        <f>CONCATENATE(IF(OR(Voeux!D60=1,Voeux!D60=2),Voeux!D$2,""),IF(OR(Voeux!E60=1,Voeux!E60=2),Voeux!E$2,""),IF(OR(Voeux!F60=1,Voeux!F60=2),Voeux!F$2,""),IF(OR(Voeux!G60=1,Voeux!G60=2),Voeux!G$2,""),IF(OR(Voeux!H60=1,Voeux!H60=2),Voeux!H$2,""),IF(OR(Voeux!I60=1,Voeux!I60=2),Voeux!I$2,""),IF(OR(Voeux!J60=1,Voeux!J60=2),Voeux!J$2,""),IF(OR(Voeux!K60=1,Voeux!K60=2),Voeux!K$2,""),IF(OR(Voeux!L60=1,Voeux!L60=2),Voeux!L$2,""))</f>
        <v>SesSvt</v>
      </c>
      <c r="E60" t="str">
        <f t="shared" si="0"/>
        <v>Ses</v>
      </c>
      <c r="F60" t="str">
        <f t="shared" si="1"/>
        <v>Svt</v>
      </c>
      <c r="G60" t="str">
        <f>IF(Voeux!D60=3,Voeux!$D$2,IF(Voeux!E60=3,Voeux!$E$2,IF(Voeux!F60=3,Voeux!$F$2,IF(Voeux!G60=3,Voeux!$G$2,IF(Voeux!H60=3,Voeux!$H$2,IF(Voeux!I60=3,Voeux!$I$2,IF(Voeux!J60=3,Voeux!$J$2,IF(Voeux!K60=3,Voeux!$K$2,IF(Voeux!L60=3,Voeux!$L$2,"")))))))))</f>
        <v>Pch</v>
      </c>
      <c r="I60" t="str">
        <f>IF(Voeux!E60=4,Voeux!$E$2,IF(Voeux!F60=4,Voeux!$F$2,IF(Voeux!G60=4,Voeux!$G$2,IF(Voeux!H60=4,Voeux!$H$2,IF(Voeux!I60=4,Voeux!$I$2,IF(Voeux!J60=4,Voeux!$J$2,IF(Voeux!K60=4,Voeux!$K$2,IF(Voeux!L60=4,Voeux!$L$2,IF(Voeux!D60=4,Voeux!$D$2,"")))))))))</f>
        <v>Num</v>
      </c>
      <c r="K60" t="str">
        <f t="shared" si="11"/>
        <v>Pch</v>
      </c>
      <c r="L60" t="str">
        <f t="shared" si="12"/>
        <v>Num</v>
      </c>
      <c r="N60" t="str">
        <f>CONCATENATE(D60,G60)</f>
        <v>SesSvtPch</v>
      </c>
    </row>
    <row r="61" spans="1:14" x14ac:dyDescent="0.25">
      <c r="A61" t="s">
        <v>714</v>
      </c>
      <c r="B61" t="s">
        <v>406</v>
      </c>
      <c r="C61" s="1">
        <v>43222</v>
      </c>
      <c r="D61" t="str">
        <f>CONCATENATE(IF(OR(Voeux!D61=1,Voeux!D61=2),Voeux!D$2,""),IF(OR(Voeux!E61=1,Voeux!E61=2),Voeux!E$2,""),IF(OR(Voeux!F61=1,Voeux!F61=2),Voeux!F$2,""),IF(OR(Voeux!G61=1,Voeux!G61=2),Voeux!G$2,""),IF(OR(Voeux!H61=1,Voeux!H61=2),Voeux!H$2,""),IF(OR(Voeux!I61=1,Voeux!I61=2),Voeux!I$2,""),IF(OR(Voeux!J61=1,Voeux!J61=2),Voeux!J$2,""),IF(OR(Voeux!K61=1,Voeux!K61=2),Voeux!K$2,""),IF(OR(Voeux!L61=1,Voeux!L61=2),Voeux!L$2,""))</f>
        <v>SesSvt</v>
      </c>
      <c r="E61" t="str">
        <f t="shared" si="0"/>
        <v>Ses</v>
      </c>
      <c r="F61" t="str">
        <f t="shared" si="1"/>
        <v>Svt</v>
      </c>
      <c r="G61" t="str">
        <f>IF(Voeux!D61=3,Voeux!$D$2,IF(Voeux!E61=3,Voeux!$E$2,IF(Voeux!F61=3,Voeux!$F$2,IF(Voeux!G61=3,Voeux!$G$2,IF(Voeux!H61=3,Voeux!$H$2,IF(Voeux!I61=3,Voeux!$I$2,IF(Voeux!J61=3,Voeux!$J$2,IF(Voeux!K61=3,Voeux!$K$2,IF(Voeux!L61=3,Voeux!$L$2,"")))))))))</f>
        <v>Pch</v>
      </c>
      <c r="I61" t="str">
        <f>IF(Voeux!E61=4,Voeux!$E$2,IF(Voeux!F61=4,Voeux!$F$2,IF(Voeux!G61=4,Voeux!$G$2,IF(Voeux!H61=4,Voeux!$H$2,IF(Voeux!I61=4,Voeux!$I$2,IF(Voeux!J61=4,Voeux!$J$2,IF(Voeux!K61=4,Voeux!$K$2,IF(Voeux!L61=4,Voeux!$L$2,IF(Voeux!D61=4,Voeux!$D$2,"")))))))))</f>
        <v>Num</v>
      </c>
      <c r="K61" t="str">
        <f t="shared" si="11"/>
        <v>Pch</v>
      </c>
      <c r="L61" t="str">
        <f t="shared" si="12"/>
        <v>Num</v>
      </c>
      <c r="N61" t="str">
        <f>CONCATENATE(D61,G61)</f>
        <v>SesSvtPch</v>
      </c>
    </row>
    <row r="62" spans="1:14" x14ac:dyDescent="0.25">
      <c r="A62" t="s">
        <v>715</v>
      </c>
      <c r="B62" t="s">
        <v>407</v>
      </c>
      <c r="C62" s="1">
        <v>43222</v>
      </c>
      <c r="D62" t="str">
        <f>CONCATENATE(IF(OR(Voeux!D62=1,Voeux!D62=2),Voeux!D$2,""),IF(OR(Voeux!E62=1,Voeux!E62=2),Voeux!E$2,""),IF(OR(Voeux!F62=1,Voeux!F62=2),Voeux!F$2,""),IF(OR(Voeux!G62=1,Voeux!G62=2),Voeux!G$2,""),IF(OR(Voeux!H62=1,Voeux!H62=2),Voeux!H$2,""),IF(OR(Voeux!I62=1,Voeux!I62=2),Voeux!I$2,""),IF(OR(Voeux!J62=1,Voeux!J62=2),Voeux!J$2,""),IF(OR(Voeux!K62=1,Voeux!K62=2),Voeux!K$2,""),IF(OR(Voeux!L62=1,Voeux!L62=2),Voeux!L$2,""))</f>
        <v>NumPch</v>
      </c>
      <c r="E62" t="str">
        <f t="shared" si="0"/>
        <v>Num</v>
      </c>
      <c r="F62" t="str">
        <f t="shared" si="1"/>
        <v>Pch</v>
      </c>
      <c r="G62" t="str">
        <f>IF(Voeux!D62=3,Voeux!$D$2,IF(Voeux!E62=3,Voeux!$E$2,IF(Voeux!F62=3,Voeux!$F$2,IF(Voeux!G62=3,Voeux!$G$2,IF(Voeux!H62=3,Voeux!$H$2,IF(Voeux!I62=3,Voeux!$I$2,IF(Voeux!J62=3,Voeux!$J$2,IF(Voeux!K62=3,Voeux!$K$2,IF(Voeux!L62=3,Voeux!$L$2,"")))))))))</f>
        <v>Mat</v>
      </c>
      <c r="I62" t="str">
        <f>IF(Voeux!E62=4,Voeux!$E$2,IF(Voeux!F62=4,Voeux!$F$2,IF(Voeux!G62=4,Voeux!$G$2,IF(Voeux!H62=4,Voeux!$H$2,IF(Voeux!I62=4,Voeux!$I$2,IF(Voeux!J62=4,Voeux!$J$2,IF(Voeux!K62=4,Voeux!$K$2,IF(Voeux!L62=4,Voeux!$L$2,IF(Voeux!D62=4,Voeux!$D$2,"")))))))))</f>
        <v>Llc</v>
      </c>
      <c r="K62" t="str">
        <f t="shared" si="11"/>
        <v>Mat</v>
      </c>
      <c r="L62" t="str">
        <f t="shared" si="12"/>
        <v>Llc</v>
      </c>
      <c r="N62" t="str">
        <f>CONCATENATE(D62,G62)</f>
        <v>NumPchMat</v>
      </c>
    </row>
    <row r="63" spans="1:14" x14ac:dyDescent="0.25">
      <c r="A63" t="s">
        <v>716</v>
      </c>
      <c r="B63" t="s">
        <v>408</v>
      </c>
      <c r="C63" s="1">
        <v>43283</v>
      </c>
      <c r="D63" t="str">
        <f>CONCATENATE(IF(OR(Voeux!D63=1,Voeux!D63=2),Voeux!D$2,""),IF(OR(Voeux!E63=1,Voeux!E63=2),Voeux!E$2,""),IF(OR(Voeux!F63=1,Voeux!F63=2),Voeux!F$2,""),IF(OR(Voeux!G63=1,Voeux!G63=2),Voeux!G$2,""),IF(OR(Voeux!H63=1,Voeux!H63=2),Voeux!H$2,""),IF(OR(Voeux!I63=1,Voeux!I63=2),Voeux!I$2,""),IF(OR(Voeux!J63=1,Voeux!J63=2),Voeux!J$2,""),IF(OR(Voeux!K63=1,Voeux!K63=2),Voeux!K$2,""),IF(OR(Voeux!L63=1,Voeux!L63=2),Voeux!L$2,""))</f>
        <v>HlpLlc</v>
      </c>
      <c r="E63" t="str">
        <f t="shared" si="0"/>
        <v>Hlp</v>
      </c>
      <c r="F63" t="str">
        <f t="shared" si="1"/>
        <v>Llc</v>
      </c>
      <c r="G63" t="str">
        <f>IF(Voeux!D63=3,Voeux!$D$2,IF(Voeux!E63=3,Voeux!$E$2,IF(Voeux!F63=3,Voeux!$F$2,IF(Voeux!G63=3,Voeux!$G$2,IF(Voeux!H63=3,Voeux!$H$2,IF(Voeux!I63=3,Voeux!$I$2,IF(Voeux!J63=3,Voeux!$J$2,IF(Voeux!K63=3,Voeux!$K$2,IF(Voeux!L63=3,Voeux!$L$2,"")))))))))</f>
        <v>Mat</v>
      </c>
      <c r="I63" t="str">
        <f>IF(Voeux!E63=4,Voeux!$E$2,IF(Voeux!F63=4,Voeux!$F$2,IF(Voeux!G63=4,Voeux!$G$2,IF(Voeux!H63=4,Voeux!$H$2,IF(Voeux!I63=4,Voeux!$I$2,IF(Voeux!J63=4,Voeux!$J$2,IF(Voeux!K63=4,Voeux!$K$2,IF(Voeux!L63=4,Voeux!$L$2,IF(Voeux!D63=4,Voeux!$D$2,"")))))))))</f>
        <v>Num</v>
      </c>
      <c r="K63" t="str">
        <f t="shared" si="11"/>
        <v>Mat</v>
      </c>
      <c r="L63" t="str">
        <f t="shared" si="12"/>
        <v>Num</v>
      </c>
      <c r="N63" t="str">
        <f>CONCATENATE(D63,G63)</f>
        <v>HlpLlcMat</v>
      </c>
    </row>
    <row r="64" spans="1:14" x14ac:dyDescent="0.25">
      <c r="A64" t="s">
        <v>717</v>
      </c>
      <c r="B64" t="s">
        <v>409</v>
      </c>
      <c r="C64" s="1">
        <v>43253</v>
      </c>
      <c r="D64" t="str">
        <f>CONCATENATE(IF(OR(Voeux!D64=1,Voeux!D64=2),Voeux!D$2,""),IF(OR(Voeux!E64=1,Voeux!E64=2),Voeux!E$2,""),IF(OR(Voeux!F64=1,Voeux!F64=2),Voeux!F$2,""),IF(OR(Voeux!G64=1,Voeux!G64=2),Voeux!G$2,""),IF(OR(Voeux!H64=1,Voeux!H64=2),Voeux!H$2,""),IF(OR(Voeux!I64=1,Voeux!I64=2),Voeux!I$2,""),IF(OR(Voeux!J64=1,Voeux!J64=2),Voeux!J$2,""),IF(OR(Voeux!K64=1,Voeux!K64=2),Voeux!K$2,""),IF(OR(Voeux!L64=1,Voeux!L64=2),Voeux!L$2,""))</f>
        <v/>
      </c>
      <c r="E64" t="str">
        <f t="shared" si="0"/>
        <v/>
      </c>
      <c r="F64" t="str">
        <f t="shared" si="1"/>
        <v/>
      </c>
      <c r="G64" t="str">
        <f>IF(Voeux!D64=3,Voeux!$D$2,IF(Voeux!E64=3,Voeux!$E$2,IF(Voeux!F64=3,Voeux!$F$2,IF(Voeux!G64=3,Voeux!$G$2,IF(Voeux!H64=3,Voeux!$H$2,IF(Voeux!I64=3,Voeux!$I$2,IF(Voeux!J64=3,Voeux!$J$2,IF(Voeux!K64=3,Voeux!$K$2,IF(Voeux!L64=3,Voeux!$L$2,"")))))))))</f>
        <v/>
      </c>
      <c r="I64" t="str">
        <f>IF(Voeux!E64=4,Voeux!$E$2,IF(Voeux!F64=4,Voeux!$F$2,IF(Voeux!G64=4,Voeux!$G$2,IF(Voeux!H64=4,Voeux!$H$2,IF(Voeux!I64=4,Voeux!$I$2,IF(Voeux!J64=4,Voeux!$J$2,IF(Voeux!K64=4,Voeux!$K$2,IF(Voeux!L64=4,Voeux!$L$2,IF(Voeux!D64=4,Voeux!$D$2,"")))))))))</f>
        <v/>
      </c>
      <c r="K64" t="str">
        <f t="shared" si="11"/>
        <v/>
      </c>
      <c r="L64" t="str">
        <f t="shared" si="12"/>
        <v/>
      </c>
      <c r="N64" t="str">
        <f>CONCATENATE(D64,G64)</f>
        <v/>
      </c>
    </row>
    <row r="65" spans="1:14" x14ac:dyDescent="0.25">
      <c r="A65" t="s">
        <v>718</v>
      </c>
      <c r="B65" t="s">
        <v>410</v>
      </c>
      <c r="C65" s="1">
        <v>43102</v>
      </c>
      <c r="D65" t="str">
        <f>CONCATENATE(IF(OR(Voeux!D65=1,Voeux!D65=2),Voeux!D$2,""),IF(OR(Voeux!E65=1,Voeux!E65=2),Voeux!E$2,""),IF(OR(Voeux!F65=1,Voeux!F65=2),Voeux!F$2,""),IF(OR(Voeux!G65=1,Voeux!G65=2),Voeux!G$2,""),IF(OR(Voeux!H65=1,Voeux!H65=2),Voeux!H$2,""),IF(OR(Voeux!I65=1,Voeux!I65=2),Voeux!I$2,""),IF(OR(Voeux!J65=1,Voeux!J65=2),Voeux!J$2,""),IF(OR(Voeux!K65=1,Voeux!K65=2),Voeux!K$2,""),IF(OR(Voeux!L65=1,Voeux!L65=2),Voeux!L$2,""))</f>
        <v>LlcMat</v>
      </c>
      <c r="E65" t="str">
        <f t="shared" si="0"/>
        <v>Llc</v>
      </c>
      <c r="F65" t="str">
        <f t="shared" si="1"/>
        <v>Mat</v>
      </c>
      <c r="G65" t="str">
        <f>IF(Voeux!D65=3,Voeux!$D$2,IF(Voeux!E65=3,Voeux!$E$2,IF(Voeux!F65=3,Voeux!$F$2,IF(Voeux!G65=3,Voeux!$G$2,IF(Voeux!H65=3,Voeux!$H$2,IF(Voeux!I65=3,Voeux!$I$2,IF(Voeux!J65=3,Voeux!$J$2,IF(Voeux!K65=3,Voeux!$K$2,IF(Voeux!L65=3,Voeux!$L$2,"")))))))))</f>
        <v>Hlp</v>
      </c>
      <c r="I65" t="str">
        <f>IF(Voeux!E65=4,Voeux!$E$2,IF(Voeux!F65=4,Voeux!$F$2,IF(Voeux!G65=4,Voeux!$G$2,IF(Voeux!H65=4,Voeux!$H$2,IF(Voeux!I65=4,Voeux!$I$2,IF(Voeux!J65=4,Voeux!$J$2,IF(Voeux!K65=4,Voeux!$K$2,IF(Voeux!L65=4,Voeux!$L$2,IF(Voeux!D65=4,Voeux!$D$2,"")))))))))</f>
        <v>Hgg</v>
      </c>
      <c r="K65" t="str">
        <f t="shared" si="11"/>
        <v>Hlp</v>
      </c>
      <c r="L65" t="str">
        <f t="shared" si="12"/>
        <v>Hgg</v>
      </c>
      <c r="N65" t="str">
        <f>CONCATENATE(D65,G65)</f>
        <v>LlcMatHlp</v>
      </c>
    </row>
    <row r="66" spans="1:14" x14ac:dyDescent="0.25">
      <c r="A66" t="s">
        <v>719</v>
      </c>
      <c r="B66" t="s">
        <v>411</v>
      </c>
      <c r="C66" s="1">
        <v>43192</v>
      </c>
      <c r="D66" t="str">
        <f>CONCATENATE(IF(OR(Voeux!D66=1,Voeux!D66=2),Voeux!D$2,""),IF(OR(Voeux!E66=1,Voeux!E66=2),Voeux!E$2,""),IF(OR(Voeux!F66=1,Voeux!F66=2),Voeux!F$2,""),IF(OR(Voeux!G66=1,Voeux!G66=2),Voeux!G$2,""),IF(OR(Voeux!H66=1,Voeux!H66=2),Voeux!H$2,""),IF(OR(Voeux!I66=1,Voeux!I66=2),Voeux!I$2,""),IF(OR(Voeux!J66=1,Voeux!J66=2),Voeux!J$2,""),IF(OR(Voeux!K66=1,Voeux!K66=2),Voeux!K$2,""),IF(OR(Voeux!L66=1,Voeux!L66=2),Voeux!L$2,""))</f>
        <v>MatNum</v>
      </c>
      <c r="E66" t="str">
        <f t="shared" si="0"/>
        <v>Mat</v>
      </c>
      <c r="F66" t="str">
        <f t="shared" si="1"/>
        <v>Num</v>
      </c>
      <c r="G66" t="str">
        <f>IF(Voeux!D66=3,Voeux!$D$2,IF(Voeux!E66=3,Voeux!$E$2,IF(Voeux!F66=3,Voeux!$F$2,IF(Voeux!G66=3,Voeux!$G$2,IF(Voeux!H66=3,Voeux!$H$2,IF(Voeux!I66=3,Voeux!$I$2,IF(Voeux!J66=3,Voeux!$J$2,IF(Voeux!K66=3,Voeux!$K$2,IF(Voeux!L66=3,Voeux!$L$2,"")))))))))</f>
        <v>Llc</v>
      </c>
      <c r="I66" t="str">
        <f>IF(Voeux!E66=4,Voeux!$E$2,IF(Voeux!F66=4,Voeux!$F$2,IF(Voeux!G66=4,Voeux!$G$2,IF(Voeux!H66=4,Voeux!$H$2,IF(Voeux!I66=4,Voeux!$I$2,IF(Voeux!J66=4,Voeux!$J$2,IF(Voeux!K66=4,Voeux!$K$2,IF(Voeux!L66=4,Voeux!$L$2,IF(Voeux!D66=4,Voeux!$D$2,"")))))))))</f>
        <v>Hlp</v>
      </c>
      <c r="K66" t="str">
        <f t="shared" si="11"/>
        <v>Llc</v>
      </c>
      <c r="L66" t="str">
        <f t="shared" si="12"/>
        <v>Hlp</v>
      </c>
      <c r="N66" t="str">
        <f>CONCATENATE(D66,G66)</f>
        <v>MatNumLlc</v>
      </c>
    </row>
    <row r="67" spans="1:14" x14ac:dyDescent="0.25">
      <c r="A67" t="s">
        <v>720</v>
      </c>
      <c r="B67" t="s">
        <v>412</v>
      </c>
      <c r="C67" s="1">
        <v>43283</v>
      </c>
      <c r="D67" t="str">
        <f>CONCATENATE(IF(OR(Voeux!D67=1,Voeux!D67=2),Voeux!D$2,""),IF(OR(Voeux!E67=1,Voeux!E67=2),Voeux!E$2,""),IF(OR(Voeux!F67=1,Voeux!F67=2),Voeux!F$2,""),IF(OR(Voeux!G67=1,Voeux!G67=2),Voeux!G$2,""),IF(OR(Voeux!H67=1,Voeux!H67=2),Voeux!H$2,""),IF(OR(Voeux!I67=1,Voeux!I67=2),Voeux!I$2,""),IF(OR(Voeux!J67=1,Voeux!J67=2),Voeux!J$2,""),IF(OR(Voeux!K67=1,Voeux!K67=2),Voeux!K$2,""),IF(OR(Voeux!L67=1,Voeux!L67=2),Voeux!L$2,""))</f>
        <v>NumPch</v>
      </c>
      <c r="E67" t="str">
        <f t="shared" ref="E67:E130" si="13">LEFT(D67,3)</f>
        <v>Num</v>
      </c>
      <c r="F67" t="str">
        <f t="shared" ref="F67:F130" si="14">RIGHT(D67,3)</f>
        <v>Pch</v>
      </c>
      <c r="G67" t="str">
        <f>IF(Voeux!D67=3,Voeux!$D$2,IF(Voeux!E67=3,Voeux!$E$2,IF(Voeux!F67=3,Voeux!$F$2,IF(Voeux!G67=3,Voeux!$G$2,IF(Voeux!H67=3,Voeux!$H$2,IF(Voeux!I67=3,Voeux!$I$2,IF(Voeux!J67=3,Voeux!$J$2,IF(Voeux!K67=3,Voeux!$K$2,IF(Voeux!L67=3,Voeux!$L$2,"")))))))))</f>
        <v>Mat</v>
      </c>
      <c r="I67" t="str">
        <f>IF(Voeux!E67=4,Voeux!$E$2,IF(Voeux!F67=4,Voeux!$F$2,IF(Voeux!G67=4,Voeux!$G$2,IF(Voeux!H67=4,Voeux!$H$2,IF(Voeux!I67=4,Voeux!$I$2,IF(Voeux!J67=4,Voeux!$J$2,IF(Voeux!K67=4,Voeux!$K$2,IF(Voeux!L67=4,Voeux!$L$2,IF(Voeux!D67=4,Voeux!$D$2,"")))))))))</f>
        <v>Llc</v>
      </c>
      <c r="K67" t="str">
        <f t="shared" si="11"/>
        <v>Mat</v>
      </c>
      <c r="L67" t="str">
        <f t="shared" si="12"/>
        <v>Llc</v>
      </c>
      <c r="N67" t="str">
        <f t="shared" ref="N67:N130" si="15">CONCATENATE(D67,G67)</f>
        <v>NumPchMat</v>
      </c>
    </row>
    <row r="68" spans="1:14" x14ac:dyDescent="0.25">
      <c r="A68" t="s">
        <v>721</v>
      </c>
      <c r="B68" t="s">
        <v>413</v>
      </c>
      <c r="C68" s="1">
        <v>43283</v>
      </c>
      <c r="D68" t="str">
        <f>CONCATENATE(IF(OR(Voeux!D68=1,Voeux!D68=2),Voeux!D$2,""),IF(OR(Voeux!E68=1,Voeux!E68=2),Voeux!E$2,""),IF(OR(Voeux!F68=1,Voeux!F68=2),Voeux!F$2,""),IF(OR(Voeux!G68=1,Voeux!G68=2),Voeux!G$2,""),IF(OR(Voeux!H68=1,Voeux!H68=2),Voeux!H$2,""),IF(OR(Voeux!I68=1,Voeux!I68=2),Voeux!I$2,""),IF(OR(Voeux!J68=1,Voeux!J68=2),Voeux!J$2,""),IF(OR(Voeux!K68=1,Voeux!K68=2),Voeux!K$2,""),IF(OR(Voeux!L68=1,Voeux!L68=2),Voeux!L$2,""))</f>
        <v>PchSes</v>
      </c>
      <c r="E68" t="str">
        <f t="shared" si="13"/>
        <v>Pch</v>
      </c>
      <c r="F68" t="str">
        <f t="shared" si="14"/>
        <v>Ses</v>
      </c>
      <c r="G68" t="str">
        <f>IF(Voeux!D68=3,Voeux!$D$2,IF(Voeux!E68=3,Voeux!$E$2,IF(Voeux!F68=3,Voeux!$F$2,IF(Voeux!G68=3,Voeux!$G$2,IF(Voeux!H68=3,Voeux!$H$2,IF(Voeux!I68=3,Voeux!$I$2,IF(Voeux!J68=3,Voeux!$J$2,IF(Voeux!K68=3,Voeux!$K$2,IF(Voeux!L68=3,Voeux!$L$2,"")))))))))</f>
        <v>Num</v>
      </c>
      <c r="I68" t="str">
        <f>IF(Voeux!E68=4,Voeux!$E$2,IF(Voeux!F68=4,Voeux!$F$2,IF(Voeux!G68=4,Voeux!$G$2,IF(Voeux!H68=4,Voeux!$H$2,IF(Voeux!I68=4,Voeux!$I$2,IF(Voeux!J68=4,Voeux!$J$2,IF(Voeux!K68=4,Voeux!$K$2,IF(Voeux!L68=4,Voeux!$L$2,IF(Voeux!D68=4,Voeux!$D$2,"")))))))))</f>
        <v>Mat</v>
      </c>
      <c r="K68" t="str">
        <f t="shared" si="11"/>
        <v>Num</v>
      </c>
      <c r="L68" t="str">
        <f t="shared" si="12"/>
        <v>Mat</v>
      </c>
      <c r="N68" t="str">
        <f t="shared" si="15"/>
        <v>PchSesNum</v>
      </c>
    </row>
    <row r="69" spans="1:14" x14ac:dyDescent="0.25">
      <c r="A69" t="s">
        <v>722</v>
      </c>
      <c r="B69" t="s">
        <v>414</v>
      </c>
      <c r="C69" s="1">
        <v>43133</v>
      </c>
      <c r="D69" t="str">
        <f>CONCATENATE(IF(OR(Voeux!D69=1,Voeux!D69=2),Voeux!D$2,""),IF(OR(Voeux!E69=1,Voeux!E69=2),Voeux!E$2,""),IF(OR(Voeux!F69=1,Voeux!F69=2),Voeux!F$2,""),IF(OR(Voeux!G69=1,Voeux!G69=2),Voeux!G$2,""),IF(OR(Voeux!H69=1,Voeux!H69=2),Voeux!H$2,""),IF(OR(Voeux!I69=1,Voeux!I69=2),Voeux!I$2,""),IF(OR(Voeux!J69=1,Voeux!J69=2),Voeux!J$2,""),IF(OR(Voeux!K69=1,Voeux!K69=2),Voeux!K$2,""),IF(OR(Voeux!L69=1,Voeux!L69=2),Voeux!L$2,""))</f>
        <v>SesSvt</v>
      </c>
      <c r="E69" t="str">
        <f t="shared" si="13"/>
        <v>Ses</v>
      </c>
      <c r="F69" t="str">
        <f t="shared" si="14"/>
        <v>Svt</v>
      </c>
      <c r="G69" t="str">
        <f>IF(Voeux!D69=3,Voeux!$D$2,IF(Voeux!E69=3,Voeux!$E$2,IF(Voeux!F69=3,Voeux!$F$2,IF(Voeux!G69=3,Voeux!$G$2,IF(Voeux!H69=3,Voeux!$H$2,IF(Voeux!I69=3,Voeux!$I$2,IF(Voeux!J69=3,Voeux!$J$2,IF(Voeux!K69=3,Voeux!$K$2,IF(Voeux!L69=3,Voeux!$L$2,"")))))))))</f>
        <v>Pch</v>
      </c>
      <c r="I69" t="str">
        <f>IF(Voeux!E69=4,Voeux!$E$2,IF(Voeux!F69=4,Voeux!$F$2,IF(Voeux!G69=4,Voeux!$G$2,IF(Voeux!H69=4,Voeux!$H$2,IF(Voeux!I69=4,Voeux!$I$2,IF(Voeux!J69=4,Voeux!$J$2,IF(Voeux!K69=4,Voeux!$K$2,IF(Voeux!L69=4,Voeux!$L$2,IF(Voeux!D69=4,Voeux!$D$2,"")))))))))</f>
        <v>Num</v>
      </c>
      <c r="K69" t="str">
        <f t="shared" si="11"/>
        <v>Pch</v>
      </c>
      <c r="L69" t="str">
        <f t="shared" si="12"/>
        <v>Num</v>
      </c>
      <c r="N69" t="str">
        <f t="shared" si="15"/>
        <v>SesSvtPch</v>
      </c>
    </row>
    <row r="70" spans="1:14" x14ac:dyDescent="0.25">
      <c r="A70" t="s">
        <v>723</v>
      </c>
      <c r="B70" t="s">
        <v>415</v>
      </c>
      <c r="C70" s="1">
        <v>43133</v>
      </c>
      <c r="D70" t="str">
        <f>CONCATENATE(IF(OR(Voeux!D70=1,Voeux!D70=2),Voeux!D$2,""),IF(OR(Voeux!E70=1,Voeux!E70=2),Voeux!E$2,""),IF(OR(Voeux!F70=1,Voeux!F70=2),Voeux!F$2,""),IF(OR(Voeux!G70=1,Voeux!G70=2),Voeux!G$2,""),IF(OR(Voeux!H70=1,Voeux!H70=2),Voeux!H$2,""),IF(OR(Voeux!I70=1,Voeux!I70=2),Voeux!I$2,""),IF(OR(Voeux!J70=1,Voeux!J70=2),Voeux!J$2,""),IF(OR(Voeux!K70=1,Voeux!K70=2),Voeux!K$2,""),IF(OR(Voeux!L70=1,Voeux!L70=2),Voeux!L$2,""))</f>
        <v/>
      </c>
      <c r="E70" t="str">
        <f t="shared" si="13"/>
        <v/>
      </c>
      <c r="F70" t="str">
        <f t="shared" si="14"/>
        <v/>
      </c>
      <c r="G70" t="str">
        <f>IF(Voeux!D70=3,Voeux!$D$2,IF(Voeux!E70=3,Voeux!$E$2,IF(Voeux!F70=3,Voeux!$F$2,IF(Voeux!G70=3,Voeux!$G$2,IF(Voeux!H70=3,Voeux!$H$2,IF(Voeux!I70=3,Voeux!$I$2,IF(Voeux!J70=3,Voeux!$J$2,IF(Voeux!K70=3,Voeux!$K$2,IF(Voeux!L70=3,Voeux!$L$2,"")))))))))</f>
        <v/>
      </c>
      <c r="I70" t="str">
        <f>IF(Voeux!E70=4,Voeux!$E$2,IF(Voeux!F70=4,Voeux!$F$2,IF(Voeux!G70=4,Voeux!$G$2,IF(Voeux!H70=4,Voeux!$H$2,IF(Voeux!I70=4,Voeux!$I$2,IF(Voeux!J70=4,Voeux!$J$2,IF(Voeux!K70=4,Voeux!$K$2,IF(Voeux!L70=4,Voeux!$L$2,IF(Voeux!D70=4,Voeux!$D$2,"")))))))))</f>
        <v/>
      </c>
      <c r="K70" t="str">
        <f t="shared" si="11"/>
        <v/>
      </c>
      <c r="L70" t="str">
        <f t="shared" si="12"/>
        <v/>
      </c>
      <c r="N70" t="str">
        <f t="shared" si="15"/>
        <v/>
      </c>
    </row>
    <row r="71" spans="1:14" x14ac:dyDescent="0.25">
      <c r="A71" t="s">
        <v>724</v>
      </c>
      <c r="B71" t="s">
        <v>416</v>
      </c>
      <c r="C71" s="1">
        <v>43102</v>
      </c>
      <c r="D71" t="str">
        <f>CONCATENATE(IF(OR(Voeux!D71=1,Voeux!D71=2),Voeux!D$2,""),IF(OR(Voeux!E71=1,Voeux!E71=2),Voeux!E$2,""),IF(OR(Voeux!F71=1,Voeux!F71=2),Voeux!F$2,""),IF(OR(Voeux!G71=1,Voeux!G71=2),Voeux!G$2,""),IF(OR(Voeux!H71=1,Voeux!H71=2),Voeux!H$2,""),IF(OR(Voeux!I71=1,Voeux!I71=2),Voeux!I$2,""),IF(OR(Voeux!J71=1,Voeux!J71=2),Voeux!J$2,""),IF(OR(Voeux!K71=1,Voeux!K71=2),Voeux!K$2,""),IF(OR(Voeux!L71=1,Voeux!L71=2),Voeux!L$2,""))</f>
        <v>HlpLlc</v>
      </c>
      <c r="E71" t="str">
        <f t="shared" si="13"/>
        <v>Hlp</v>
      </c>
      <c r="F71" t="str">
        <f t="shared" si="14"/>
        <v>Llc</v>
      </c>
      <c r="G71" t="str">
        <f>IF(Voeux!D71=3,Voeux!$D$2,IF(Voeux!E71=3,Voeux!$E$2,IF(Voeux!F71=3,Voeux!$F$2,IF(Voeux!G71=3,Voeux!$G$2,IF(Voeux!H71=3,Voeux!$H$2,IF(Voeux!I71=3,Voeux!$I$2,IF(Voeux!J71=3,Voeux!$J$2,IF(Voeux!K71=3,Voeux!$K$2,IF(Voeux!L71=3,Voeux!$L$2,"")))))))))</f>
        <v>Hgg</v>
      </c>
      <c r="I71" t="str">
        <f>IF(Voeux!E71=4,Voeux!$E$2,IF(Voeux!F71=4,Voeux!$F$2,IF(Voeux!G71=4,Voeux!$G$2,IF(Voeux!H71=4,Voeux!$H$2,IF(Voeux!I71=4,Voeux!$I$2,IF(Voeux!J71=4,Voeux!$J$2,IF(Voeux!K71=4,Voeux!$K$2,IF(Voeux!L71=4,Voeux!$L$2,IF(Voeux!D71=4,Voeux!$D$2,"")))))))))</f>
        <v>Hda</v>
      </c>
      <c r="K71" t="str">
        <f t="shared" si="11"/>
        <v>Hgg</v>
      </c>
      <c r="L71" t="str">
        <f t="shared" si="12"/>
        <v>Hda</v>
      </c>
      <c r="N71" t="str">
        <f t="shared" si="15"/>
        <v>HlpLlcHgg</v>
      </c>
    </row>
    <row r="72" spans="1:14" x14ac:dyDescent="0.25">
      <c r="A72" t="s">
        <v>725</v>
      </c>
      <c r="B72" t="s">
        <v>417</v>
      </c>
      <c r="C72" s="1">
        <v>43345</v>
      </c>
      <c r="D72" t="str">
        <f>CONCATENATE(IF(OR(Voeux!D72=1,Voeux!D72=2),Voeux!D$2,""),IF(OR(Voeux!E72=1,Voeux!E72=2),Voeux!E$2,""),IF(OR(Voeux!F72=1,Voeux!F72=2),Voeux!F$2,""),IF(OR(Voeux!G72=1,Voeux!G72=2),Voeux!G$2,""),IF(OR(Voeux!H72=1,Voeux!H72=2),Voeux!H$2,""),IF(OR(Voeux!I72=1,Voeux!I72=2),Voeux!I$2,""),IF(OR(Voeux!J72=1,Voeux!J72=2),Voeux!J$2,""),IF(OR(Voeux!K72=1,Voeux!K72=2),Voeux!K$2,""),IF(OR(Voeux!L72=1,Voeux!L72=2),Voeux!L$2,""))</f>
        <v>MatNum</v>
      </c>
      <c r="E72" t="str">
        <f t="shared" si="13"/>
        <v>Mat</v>
      </c>
      <c r="F72" t="str">
        <f t="shared" si="14"/>
        <v>Num</v>
      </c>
      <c r="G72" t="str">
        <f>IF(Voeux!D72=3,Voeux!$D$2,IF(Voeux!E72=3,Voeux!$E$2,IF(Voeux!F72=3,Voeux!$F$2,IF(Voeux!G72=3,Voeux!$G$2,IF(Voeux!H72=3,Voeux!$H$2,IF(Voeux!I72=3,Voeux!$I$2,IF(Voeux!J72=3,Voeux!$J$2,IF(Voeux!K72=3,Voeux!$K$2,IF(Voeux!L72=3,Voeux!$L$2,"")))))))))</f>
        <v>Pch</v>
      </c>
      <c r="I72" t="str">
        <f>IF(Voeux!E72=4,Voeux!$E$2,IF(Voeux!F72=4,Voeux!$F$2,IF(Voeux!G72=4,Voeux!$G$2,IF(Voeux!H72=4,Voeux!$H$2,IF(Voeux!I72=4,Voeux!$I$2,IF(Voeux!J72=4,Voeux!$J$2,IF(Voeux!K72=4,Voeux!$K$2,IF(Voeux!L72=4,Voeux!$L$2,IF(Voeux!D72=4,Voeux!$D$2,"")))))))))</f>
        <v>Ses</v>
      </c>
      <c r="K72" t="str">
        <f t="shared" si="11"/>
        <v>Pch</v>
      </c>
      <c r="L72" t="str">
        <f t="shared" si="12"/>
        <v>Ses</v>
      </c>
      <c r="N72" t="str">
        <f t="shared" si="15"/>
        <v>MatNumPch</v>
      </c>
    </row>
    <row r="73" spans="1:14" x14ac:dyDescent="0.25">
      <c r="A73" t="s">
        <v>726</v>
      </c>
      <c r="B73" t="s">
        <v>418</v>
      </c>
      <c r="C73" s="1">
        <v>43192</v>
      </c>
      <c r="D73" t="str">
        <f>CONCATENATE(IF(OR(Voeux!D73=1,Voeux!D73=2),Voeux!D$2,""),IF(OR(Voeux!E73=1,Voeux!E73=2),Voeux!E$2,""),IF(OR(Voeux!F73=1,Voeux!F73=2),Voeux!F$2,""),IF(OR(Voeux!G73=1,Voeux!G73=2),Voeux!G$2,""),IF(OR(Voeux!H73=1,Voeux!H73=2),Voeux!H$2,""),IF(OR(Voeux!I73=1,Voeux!I73=2),Voeux!I$2,""),IF(OR(Voeux!J73=1,Voeux!J73=2),Voeux!J$2,""),IF(OR(Voeux!K73=1,Voeux!K73=2),Voeux!K$2,""),IF(OR(Voeux!L73=1,Voeux!L73=2),Voeux!L$2,""))</f>
        <v>NumPch</v>
      </c>
      <c r="E73" t="str">
        <f t="shared" si="13"/>
        <v>Num</v>
      </c>
      <c r="F73" t="str">
        <f t="shared" si="14"/>
        <v>Pch</v>
      </c>
      <c r="G73" t="str">
        <f>IF(Voeux!D73=3,Voeux!$D$2,IF(Voeux!E73=3,Voeux!$E$2,IF(Voeux!F73=3,Voeux!$F$2,IF(Voeux!G73=3,Voeux!$G$2,IF(Voeux!H73=3,Voeux!$H$2,IF(Voeux!I73=3,Voeux!$I$2,IF(Voeux!J73=3,Voeux!$J$2,IF(Voeux!K73=3,Voeux!$K$2,IF(Voeux!L73=3,Voeux!$L$2,"")))))))))</f>
        <v>Ses</v>
      </c>
      <c r="I73" t="str">
        <f>IF(Voeux!E73=4,Voeux!$E$2,IF(Voeux!F73=4,Voeux!$F$2,IF(Voeux!G73=4,Voeux!$G$2,IF(Voeux!H73=4,Voeux!$H$2,IF(Voeux!I73=4,Voeux!$I$2,IF(Voeux!J73=4,Voeux!$J$2,IF(Voeux!K73=4,Voeux!$K$2,IF(Voeux!L73=4,Voeux!$L$2,IF(Voeux!D73=4,Voeux!$D$2,"")))))))))</f>
        <v>Svt</v>
      </c>
      <c r="K73" t="str">
        <f t="shared" si="11"/>
        <v>Ses</v>
      </c>
      <c r="L73" t="str">
        <f t="shared" si="12"/>
        <v>Svt</v>
      </c>
      <c r="N73" t="str">
        <f t="shared" si="15"/>
        <v>NumPchSes</v>
      </c>
    </row>
    <row r="74" spans="1:14" x14ac:dyDescent="0.25">
      <c r="A74" t="s">
        <v>727</v>
      </c>
      <c r="B74" t="s">
        <v>419</v>
      </c>
      <c r="C74" s="1">
        <v>43314</v>
      </c>
      <c r="D74" t="str">
        <f>CONCATENATE(IF(OR(Voeux!D74=1,Voeux!D74=2),Voeux!D$2,""),IF(OR(Voeux!E74=1,Voeux!E74=2),Voeux!E$2,""),IF(OR(Voeux!F74=1,Voeux!F74=2),Voeux!F$2,""),IF(OR(Voeux!G74=1,Voeux!G74=2),Voeux!G$2,""),IF(OR(Voeux!H74=1,Voeux!H74=2),Voeux!H$2,""),IF(OR(Voeux!I74=1,Voeux!I74=2),Voeux!I$2,""),IF(OR(Voeux!J74=1,Voeux!J74=2),Voeux!J$2,""),IF(OR(Voeux!K74=1,Voeux!K74=2),Voeux!K$2,""),IF(OR(Voeux!L74=1,Voeux!L74=2),Voeux!L$2,""))</f>
        <v>PchSes</v>
      </c>
      <c r="E74" t="str">
        <f t="shared" si="13"/>
        <v>Pch</v>
      </c>
      <c r="F74" t="str">
        <f t="shared" si="14"/>
        <v>Ses</v>
      </c>
      <c r="G74" t="str">
        <f>IF(Voeux!D74=3,Voeux!$D$2,IF(Voeux!E74=3,Voeux!$E$2,IF(Voeux!F74=3,Voeux!$F$2,IF(Voeux!G74=3,Voeux!$G$2,IF(Voeux!H74=3,Voeux!$H$2,IF(Voeux!I74=3,Voeux!$I$2,IF(Voeux!J74=3,Voeux!$J$2,IF(Voeux!K74=3,Voeux!$K$2,IF(Voeux!L74=3,Voeux!$L$2,"")))))))))</f>
        <v>Num</v>
      </c>
      <c r="I74" t="str">
        <f>IF(Voeux!E74=4,Voeux!$E$2,IF(Voeux!F74=4,Voeux!$F$2,IF(Voeux!G74=4,Voeux!$G$2,IF(Voeux!H74=4,Voeux!$H$2,IF(Voeux!I74=4,Voeux!$I$2,IF(Voeux!J74=4,Voeux!$J$2,IF(Voeux!K74=4,Voeux!$K$2,IF(Voeux!L74=4,Voeux!$L$2,IF(Voeux!D74=4,Voeux!$D$2,"")))))))))</f>
        <v>Mat</v>
      </c>
      <c r="K74" t="str">
        <f t="shared" si="11"/>
        <v>Num</v>
      </c>
      <c r="L74" t="str">
        <f t="shared" si="12"/>
        <v>Mat</v>
      </c>
      <c r="N74" t="str">
        <f t="shared" si="15"/>
        <v>PchSesNum</v>
      </c>
    </row>
    <row r="75" spans="1:14" x14ac:dyDescent="0.25">
      <c r="A75" t="s">
        <v>728</v>
      </c>
      <c r="B75" t="s">
        <v>420</v>
      </c>
      <c r="C75" s="1">
        <v>43222</v>
      </c>
      <c r="D75" t="str">
        <f>CONCATENATE(IF(OR(Voeux!D75=1,Voeux!D75=2),Voeux!D$2,""),IF(OR(Voeux!E75=1,Voeux!E75=2),Voeux!E$2,""),IF(OR(Voeux!F75=1,Voeux!F75=2),Voeux!F$2,""),IF(OR(Voeux!G75=1,Voeux!G75=2),Voeux!G$2,""),IF(OR(Voeux!H75=1,Voeux!H75=2),Voeux!H$2,""),IF(OR(Voeux!I75=1,Voeux!I75=2),Voeux!I$2,""),IF(OR(Voeux!J75=1,Voeux!J75=2),Voeux!J$2,""),IF(OR(Voeux!K75=1,Voeux!K75=2),Voeux!K$2,""),IF(OR(Voeux!L75=1,Voeux!L75=2),Voeux!L$2,""))</f>
        <v>HdaHgg</v>
      </c>
      <c r="E75" t="str">
        <f t="shared" si="13"/>
        <v>Hda</v>
      </c>
      <c r="F75" t="str">
        <f t="shared" si="14"/>
        <v>Hgg</v>
      </c>
      <c r="G75" t="str">
        <f>IF(Voeux!D75=3,Voeux!$D$2,IF(Voeux!E75=3,Voeux!$E$2,IF(Voeux!F75=3,Voeux!$F$2,IF(Voeux!G75=3,Voeux!$G$2,IF(Voeux!H75=3,Voeux!$H$2,IF(Voeux!I75=3,Voeux!$I$2,IF(Voeux!J75=3,Voeux!$J$2,IF(Voeux!K75=3,Voeux!$K$2,IF(Voeux!L75=3,Voeux!$L$2,"")))))))))</f>
        <v>Hlp</v>
      </c>
      <c r="I75" t="str">
        <f>IF(Voeux!E75=4,Voeux!$E$2,IF(Voeux!F75=4,Voeux!$F$2,IF(Voeux!G75=4,Voeux!$G$2,IF(Voeux!H75=4,Voeux!$H$2,IF(Voeux!I75=4,Voeux!$I$2,IF(Voeux!J75=4,Voeux!$J$2,IF(Voeux!K75=4,Voeux!$K$2,IF(Voeux!L75=4,Voeux!$L$2,IF(Voeux!D75=4,Voeux!$D$2,"")))))))))</f>
        <v>Llc</v>
      </c>
      <c r="K75" t="str">
        <f t="shared" si="11"/>
        <v>Hlp</v>
      </c>
      <c r="L75" t="str">
        <f t="shared" si="12"/>
        <v>Llc</v>
      </c>
      <c r="N75" t="str">
        <f t="shared" si="15"/>
        <v>HdaHggHlp</v>
      </c>
    </row>
    <row r="76" spans="1:14" x14ac:dyDescent="0.25">
      <c r="A76" t="s">
        <v>729</v>
      </c>
      <c r="B76" t="s">
        <v>421</v>
      </c>
      <c r="C76" s="1">
        <v>43345</v>
      </c>
      <c r="D76" t="str">
        <f>CONCATENATE(IF(OR(Voeux!D76=1,Voeux!D76=2),Voeux!D$2,""),IF(OR(Voeux!E76=1,Voeux!E76=2),Voeux!E$2,""),IF(OR(Voeux!F76=1,Voeux!F76=2),Voeux!F$2,""),IF(OR(Voeux!G76=1,Voeux!G76=2),Voeux!G$2,""),IF(OR(Voeux!H76=1,Voeux!H76=2),Voeux!H$2,""),IF(OR(Voeux!I76=1,Voeux!I76=2),Voeux!I$2,""),IF(OR(Voeux!J76=1,Voeux!J76=2),Voeux!J$2,""),IF(OR(Voeux!K76=1,Voeux!K76=2),Voeux!K$2,""),IF(OR(Voeux!L76=1,Voeux!L76=2),Voeux!L$2,""))</f>
        <v>LlcMat</v>
      </c>
      <c r="E76" t="str">
        <f t="shared" si="13"/>
        <v>Llc</v>
      </c>
      <c r="F76" t="str">
        <f t="shared" si="14"/>
        <v>Mat</v>
      </c>
      <c r="G76" t="str">
        <f>IF(Voeux!D76=3,Voeux!$D$2,IF(Voeux!E76=3,Voeux!$E$2,IF(Voeux!F76=3,Voeux!$F$2,IF(Voeux!G76=3,Voeux!$G$2,IF(Voeux!H76=3,Voeux!$H$2,IF(Voeux!I76=3,Voeux!$I$2,IF(Voeux!J76=3,Voeux!$J$2,IF(Voeux!K76=3,Voeux!$K$2,IF(Voeux!L76=3,Voeux!$L$2,"")))))))))</f>
        <v>Num</v>
      </c>
      <c r="I76" t="str">
        <f>IF(Voeux!E76=4,Voeux!$E$2,IF(Voeux!F76=4,Voeux!$F$2,IF(Voeux!G76=4,Voeux!$G$2,IF(Voeux!H76=4,Voeux!$H$2,IF(Voeux!I76=4,Voeux!$I$2,IF(Voeux!J76=4,Voeux!$J$2,IF(Voeux!K76=4,Voeux!$K$2,IF(Voeux!L76=4,Voeux!$L$2,IF(Voeux!D76=4,Voeux!$D$2,"")))))))))</f>
        <v>Pch</v>
      </c>
      <c r="K76" t="str">
        <f t="shared" si="11"/>
        <v>Num</v>
      </c>
      <c r="L76" t="str">
        <f t="shared" si="12"/>
        <v>Pch</v>
      </c>
      <c r="N76" t="str">
        <f t="shared" si="15"/>
        <v>LlcMatNum</v>
      </c>
    </row>
    <row r="77" spans="1:14" x14ac:dyDescent="0.25">
      <c r="A77" t="s">
        <v>730</v>
      </c>
      <c r="B77" t="s">
        <v>422</v>
      </c>
      <c r="C77" s="1">
        <v>43161</v>
      </c>
      <c r="D77" t="str">
        <f>CONCATENATE(IF(OR(Voeux!D77=1,Voeux!D77=2),Voeux!D$2,""),IF(OR(Voeux!E77=1,Voeux!E77=2),Voeux!E$2,""),IF(OR(Voeux!F77=1,Voeux!F77=2),Voeux!F$2,""),IF(OR(Voeux!G77=1,Voeux!G77=2),Voeux!G$2,""),IF(OR(Voeux!H77=1,Voeux!H77=2),Voeux!H$2,""),IF(OR(Voeux!I77=1,Voeux!I77=2),Voeux!I$2,""),IF(OR(Voeux!J77=1,Voeux!J77=2),Voeux!J$2,""),IF(OR(Voeux!K77=1,Voeux!K77=2),Voeux!K$2,""),IF(OR(Voeux!L77=1,Voeux!L77=2),Voeux!L$2,""))</f>
        <v>HlpLlc</v>
      </c>
      <c r="E77" t="str">
        <f t="shared" si="13"/>
        <v>Hlp</v>
      </c>
      <c r="F77" t="str">
        <f t="shared" si="14"/>
        <v>Llc</v>
      </c>
      <c r="G77" t="str">
        <f>IF(Voeux!D77=3,Voeux!$D$2,IF(Voeux!E77=3,Voeux!$E$2,IF(Voeux!F77=3,Voeux!$F$2,IF(Voeux!G77=3,Voeux!$G$2,IF(Voeux!H77=3,Voeux!$H$2,IF(Voeux!I77=3,Voeux!$I$2,IF(Voeux!J77=3,Voeux!$J$2,IF(Voeux!K77=3,Voeux!$K$2,IF(Voeux!L77=3,Voeux!$L$2,"")))))))))</f>
        <v>Ses</v>
      </c>
      <c r="I77" t="str">
        <f>IF(Voeux!E77=4,Voeux!$E$2,IF(Voeux!F77=4,Voeux!$F$2,IF(Voeux!G77=4,Voeux!$G$2,IF(Voeux!H77=4,Voeux!$H$2,IF(Voeux!I77=4,Voeux!$I$2,IF(Voeux!J77=4,Voeux!$J$2,IF(Voeux!K77=4,Voeux!$K$2,IF(Voeux!L77=4,Voeux!$L$2,IF(Voeux!D77=4,Voeux!$D$2,"")))))))))</f>
        <v>Svt</v>
      </c>
      <c r="K77" t="str">
        <f t="shared" si="11"/>
        <v>Ses</v>
      </c>
      <c r="L77" t="str">
        <f t="shared" si="12"/>
        <v>Svt</v>
      </c>
      <c r="N77" t="str">
        <f t="shared" si="15"/>
        <v>HlpLlcSes</v>
      </c>
    </row>
    <row r="78" spans="1:14" x14ac:dyDescent="0.25">
      <c r="A78" t="s">
        <v>731</v>
      </c>
      <c r="B78" t="s">
        <v>423</v>
      </c>
      <c r="C78" s="1">
        <v>43161</v>
      </c>
      <c r="D78" t="str">
        <f>CONCATENATE(IF(OR(Voeux!D78=1,Voeux!D78=2),Voeux!D$2,""),IF(OR(Voeux!E78=1,Voeux!E78=2),Voeux!E$2,""),IF(OR(Voeux!F78=1,Voeux!F78=2),Voeux!F$2,""),IF(OR(Voeux!G78=1,Voeux!G78=2),Voeux!G$2,""),IF(OR(Voeux!H78=1,Voeux!H78=2),Voeux!H$2,""),IF(OR(Voeux!I78=1,Voeux!I78=2),Voeux!I$2,""),IF(OR(Voeux!J78=1,Voeux!J78=2),Voeux!J$2,""),IF(OR(Voeux!K78=1,Voeux!K78=2),Voeux!K$2,""),IF(OR(Voeux!L78=1,Voeux!L78=2),Voeux!L$2,""))</f>
        <v>SesSvt</v>
      </c>
      <c r="E78" t="str">
        <f t="shared" si="13"/>
        <v>Ses</v>
      </c>
      <c r="F78" t="str">
        <f t="shared" si="14"/>
        <v>Svt</v>
      </c>
      <c r="G78" t="str">
        <f>IF(Voeux!D78=3,Voeux!$D$2,IF(Voeux!E78=3,Voeux!$E$2,IF(Voeux!F78=3,Voeux!$F$2,IF(Voeux!G78=3,Voeux!$G$2,IF(Voeux!H78=3,Voeux!$H$2,IF(Voeux!I78=3,Voeux!$I$2,IF(Voeux!J78=3,Voeux!$J$2,IF(Voeux!K78=3,Voeux!$K$2,IF(Voeux!L78=3,Voeux!$L$2,"")))))))))</f>
        <v>Pch</v>
      </c>
      <c r="I78" t="str">
        <f>IF(Voeux!E78=4,Voeux!$E$2,IF(Voeux!F78=4,Voeux!$F$2,IF(Voeux!G78=4,Voeux!$G$2,IF(Voeux!H78=4,Voeux!$H$2,IF(Voeux!I78=4,Voeux!$I$2,IF(Voeux!J78=4,Voeux!$J$2,IF(Voeux!K78=4,Voeux!$K$2,IF(Voeux!L78=4,Voeux!$L$2,IF(Voeux!D78=4,Voeux!$D$2,"")))))))))</f>
        <v>Num</v>
      </c>
      <c r="K78" t="str">
        <f t="shared" ref="K78:K141" si="16">IF(J78&lt;&gt;"","",G78)</f>
        <v>Pch</v>
      </c>
      <c r="L78" t="str">
        <f t="shared" ref="L78:L141" si="17">IF(J78&lt;&gt;"","",I78)</f>
        <v>Num</v>
      </c>
      <c r="N78" t="str">
        <f t="shared" si="15"/>
        <v>SesSvtPch</v>
      </c>
    </row>
    <row r="79" spans="1:14" x14ac:dyDescent="0.25">
      <c r="A79" t="s">
        <v>732</v>
      </c>
      <c r="B79" t="s">
        <v>424</v>
      </c>
      <c r="C79" s="1">
        <v>43283</v>
      </c>
      <c r="D79" t="str">
        <f>CONCATENATE(IF(OR(Voeux!D79=1,Voeux!D79=2),Voeux!D$2,""),IF(OR(Voeux!E79=1,Voeux!E79=2),Voeux!E$2,""),IF(OR(Voeux!F79=1,Voeux!F79=2),Voeux!F$2,""),IF(OR(Voeux!G79=1,Voeux!G79=2),Voeux!G$2,""),IF(OR(Voeux!H79=1,Voeux!H79=2),Voeux!H$2,""),IF(OR(Voeux!I79=1,Voeux!I79=2),Voeux!I$2,""),IF(OR(Voeux!J79=1,Voeux!J79=2),Voeux!J$2,""),IF(OR(Voeux!K79=1,Voeux!K79=2),Voeux!K$2,""),IF(OR(Voeux!L79=1,Voeux!L79=2),Voeux!L$2,""))</f>
        <v>SesSvt</v>
      </c>
      <c r="E79" t="str">
        <f t="shared" si="13"/>
        <v>Ses</v>
      </c>
      <c r="F79" t="str">
        <f t="shared" si="14"/>
        <v>Svt</v>
      </c>
      <c r="G79" t="str">
        <f>IF(Voeux!D79=3,Voeux!$D$2,IF(Voeux!E79=3,Voeux!$E$2,IF(Voeux!F79=3,Voeux!$F$2,IF(Voeux!G79=3,Voeux!$G$2,IF(Voeux!H79=3,Voeux!$H$2,IF(Voeux!I79=3,Voeux!$I$2,IF(Voeux!J79=3,Voeux!$J$2,IF(Voeux!K79=3,Voeux!$K$2,IF(Voeux!L79=3,Voeux!$L$2,"")))))))))</f>
        <v>Pch</v>
      </c>
      <c r="I79" t="str">
        <f>IF(Voeux!E79=4,Voeux!$E$2,IF(Voeux!F79=4,Voeux!$F$2,IF(Voeux!G79=4,Voeux!$G$2,IF(Voeux!H79=4,Voeux!$H$2,IF(Voeux!I79=4,Voeux!$I$2,IF(Voeux!J79=4,Voeux!$J$2,IF(Voeux!K79=4,Voeux!$K$2,IF(Voeux!L79=4,Voeux!$L$2,IF(Voeux!D79=4,Voeux!$D$2,"")))))))))</f>
        <v>Num</v>
      </c>
      <c r="K79" t="str">
        <f t="shared" si="16"/>
        <v>Pch</v>
      </c>
      <c r="L79" t="str">
        <f t="shared" si="17"/>
        <v>Num</v>
      </c>
      <c r="N79" t="str">
        <f t="shared" si="15"/>
        <v>SesSvtPch</v>
      </c>
    </row>
    <row r="80" spans="1:14" x14ac:dyDescent="0.25">
      <c r="A80" t="s">
        <v>733</v>
      </c>
      <c r="B80" t="s">
        <v>425</v>
      </c>
      <c r="C80" s="1">
        <v>43161</v>
      </c>
      <c r="D80" t="str">
        <f>CONCATENATE(IF(OR(Voeux!D80=1,Voeux!D80=2),Voeux!D$2,""),IF(OR(Voeux!E80=1,Voeux!E80=2),Voeux!E$2,""),IF(OR(Voeux!F80=1,Voeux!F80=2),Voeux!F$2,""),IF(OR(Voeux!G80=1,Voeux!G80=2),Voeux!G$2,""),IF(OR(Voeux!H80=1,Voeux!H80=2),Voeux!H$2,""),IF(OR(Voeux!I80=1,Voeux!I80=2),Voeux!I$2,""),IF(OR(Voeux!J80=1,Voeux!J80=2),Voeux!J$2,""),IF(OR(Voeux!K80=1,Voeux!K80=2),Voeux!K$2,""),IF(OR(Voeux!L80=1,Voeux!L80=2),Voeux!L$2,""))</f>
        <v>NumPch</v>
      </c>
      <c r="E80" t="str">
        <f t="shared" si="13"/>
        <v>Num</v>
      </c>
      <c r="F80" t="str">
        <f t="shared" si="14"/>
        <v>Pch</v>
      </c>
      <c r="G80" t="str">
        <f>IF(Voeux!D80=3,Voeux!$D$2,IF(Voeux!E80=3,Voeux!$E$2,IF(Voeux!F80=3,Voeux!$F$2,IF(Voeux!G80=3,Voeux!$G$2,IF(Voeux!H80=3,Voeux!$H$2,IF(Voeux!I80=3,Voeux!$I$2,IF(Voeux!J80=3,Voeux!$J$2,IF(Voeux!K80=3,Voeux!$K$2,IF(Voeux!L80=3,Voeux!$L$2,"")))))))))</f>
        <v>Mat</v>
      </c>
      <c r="I80" t="str">
        <f>IF(Voeux!E80=4,Voeux!$E$2,IF(Voeux!F80=4,Voeux!$F$2,IF(Voeux!G80=4,Voeux!$G$2,IF(Voeux!H80=4,Voeux!$H$2,IF(Voeux!I80=4,Voeux!$I$2,IF(Voeux!J80=4,Voeux!$J$2,IF(Voeux!K80=4,Voeux!$K$2,IF(Voeux!L80=4,Voeux!$L$2,IF(Voeux!D80=4,Voeux!$D$2,"")))))))))</f>
        <v>Llc</v>
      </c>
      <c r="K80" t="str">
        <f t="shared" si="16"/>
        <v>Mat</v>
      </c>
      <c r="L80" t="str">
        <f t="shared" si="17"/>
        <v>Llc</v>
      </c>
      <c r="N80" t="str">
        <f t="shared" si="15"/>
        <v>NumPchMat</v>
      </c>
    </row>
    <row r="81" spans="1:14" x14ac:dyDescent="0.25">
      <c r="A81" t="s">
        <v>734</v>
      </c>
      <c r="B81" t="s">
        <v>426</v>
      </c>
      <c r="C81" s="1">
        <v>43253</v>
      </c>
      <c r="D81" t="str">
        <f>CONCATENATE(IF(OR(Voeux!D81=1,Voeux!D81=2),Voeux!D$2,""),IF(OR(Voeux!E81=1,Voeux!E81=2),Voeux!E$2,""),IF(OR(Voeux!F81=1,Voeux!F81=2),Voeux!F$2,""),IF(OR(Voeux!G81=1,Voeux!G81=2),Voeux!G$2,""),IF(OR(Voeux!H81=1,Voeux!H81=2),Voeux!H$2,""),IF(OR(Voeux!I81=1,Voeux!I81=2),Voeux!I$2,""),IF(OR(Voeux!J81=1,Voeux!J81=2),Voeux!J$2,""),IF(OR(Voeux!K81=1,Voeux!K81=2),Voeux!K$2,""),IF(OR(Voeux!L81=1,Voeux!L81=2),Voeux!L$2,""))</f>
        <v>HlpLlc</v>
      </c>
      <c r="E81" t="str">
        <f t="shared" si="13"/>
        <v>Hlp</v>
      </c>
      <c r="F81" t="str">
        <f t="shared" si="14"/>
        <v>Llc</v>
      </c>
      <c r="G81" t="str">
        <f>IF(Voeux!D81=3,Voeux!$D$2,IF(Voeux!E81=3,Voeux!$E$2,IF(Voeux!F81=3,Voeux!$F$2,IF(Voeux!G81=3,Voeux!$G$2,IF(Voeux!H81=3,Voeux!$H$2,IF(Voeux!I81=3,Voeux!$I$2,IF(Voeux!J81=3,Voeux!$J$2,IF(Voeux!K81=3,Voeux!$K$2,IF(Voeux!L81=3,Voeux!$L$2,"")))))))))</f>
        <v>Mat</v>
      </c>
      <c r="I81" t="str">
        <f>IF(Voeux!E81=4,Voeux!$E$2,IF(Voeux!F81=4,Voeux!$F$2,IF(Voeux!G81=4,Voeux!$G$2,IF(Voeux!H81=4,Voeux!$H$2,IF(Voeux!I81=4,Voeux!$I$2,IF(Voeux!J81=4,Voeux!$J$2,IF(Voeux!K81=4,Voeux!$K$2,IF(Voeux!L81=4,Voeux!$L$2,IF(Voeux!D81=4,Voeux!$D$2,"")))))))))</f>
        <v>Num</v>
      </c>
      <c r="K81" t="str">
        <f t="shared" si="16"/>
        <v>Mat</v>
      </c>
      <c r="L81" t="str">
        <f t="shared" si="17"/>
        <v>Num</v>
      </c>
      <c r="N81" t="str">
        <f t="shared" si="15"/>
        <v>HlpLlcMat</v>
      </c>
    </row>
    <row r="82" spans="1:14" x14ac:dyDescent="0.25">
      <c r="A82" t="s">
        <v>735</v>
      </c>
      <c r="B82" t="s">
        <v>427</v>
      </c>
      <c r="C82" s="1">
        <v>43133</v>
      </c>
      <c r="D82" t="str">
        <f>CONCATENATE(IF(OR(Voeux!D82=1,Voeux!D82=2),Voeux!D$2,""),IF(OR(Voeux!E82=1,Voeux!E82=2),Voeux!E$2,""),IF(OR(Voeux!F82=1,Voeux!F82=2),Voeux!F$2,""),IF(OR(Voeux!G82=1,Voeux!G82=2),Voeux!G$2,""),IF(OR(Voeux!H82=1,Voeux!H82=2),Voeux!H$2,""),IF(OR(Voeux!I82=1,Voeux!I82=2),Voeux!I$2,""),IF(OR(Voeux!J82=1,Voeux!J82=2),Voeux!J$2,""),IF(OR(Voeux!K82=1,Voeux!K82=2),Voeux!K$2,""),IF(OR(Voeux!L82=1,Voeux!L82=2),Voeux!L$2,""))</f>
        <v/>
      </c>
      <c r="E82" t="str">
        <f t="shared" si="13"/>
        <v/>
      </c>
      <c r="F82" t="str">
        <f t="shared" si="14"/>
        <v/>
      </c>
      <c r="G82" t="str">
        <f>IF(Voeux!D82=3,Voeux!$D$2,IF(Voeux!E82=3,Voeux!$E$2,IF(Voeux!F82=3,Voeux!$F$2,IF(Voeux!G82=3,Voeux!$G$2,IF(Voeux!H82=3,Voeux!$H$2,IF(Voeux!I82=3,Voeux!$I$2,IF(Voeux!J82=3,Voeux!$J$2,IF(Voeux!K82=3,Voeux!$K$2,IF(Voeux!L82=3,Voeux!$L$2,"")))))))))</f>
        <v/>
      </c>
      <c r="I82" t="str">
        <f>IF(Voeux!E82=4,Voeux!$E$2,IF(Voeux!F82=4,Voeux!$F$2,IF(Voeux!G82=4,Voeux!$G$2,IF(Voeux!H82=4,Voeux!$H$2,IF(Voeux!I82=4,Voeux!$I$2,IF(Voeux!J82=4,Voeux!$J$2,IF(Voeux!K82=4,Voeux!$K$2,IF(Voeux!L82=4,Voeux!$L$2,IF(Voeux!D82=4,Voeux!$D$2,"")))))))))</f>
        <v/>
      </c>
      <c r="K82" t="str">
        <f t="shared" si="16"/>
        <v/>
      </c>
      <c r="L82" t="str">
        <f t="shared" si="17"/>
        <v/>
      </c>
      <c r="N82" t="str">
        <f t="shared" si="15"/>
        <v/>
      </c>
    </row>
    <row r="83" spans="1:14" x14ac:dyDescent="0.25">
      <c r="A83" t="s">
        <v>736</v>
      </c>
      <c r="B83" t="s">
        <v>428</v>
      </c>
      <c r="C83" s="1">
        <v>43133</v>
      </c>
      <c r="D83" t="str">
        <f>CONCATENATE(IF(OR(Voeux!D83=1,Voeux!D83=2),Voeux!D$2,""),IF(OR(Voeux!E83=1,Voeux!E83=2),Voeux!E$2,""),IF(OR(Voeux!F83=1,Voeux!F83=2),Voeux!F$2,""),IF(OR(Voeux!G83=1,Voeux!G83=2),Voeux!G$2,""),IF(OR(Voeux!H83=1,Voeux!H83=2),Voeux!H$2,""),IF(OR(Voeux!I83=1,Voeux!I83=2),Voeux!I$2,""),IF(OR(Voeux!J83=1,Voeux!J83=2),Voeux!J$2,""),IF(OR(Voeux!K83=1,Voeux!K83=2),Voeux!K$2,""),IF(OR(Voeux!L83=1,Voeux!L83=2),Voeux!L$2,""))</f>
        <v>LlcMat</v>
      </c>
      <c r="E83" t="str">
        <f t="shared" si="13"/>
        <v>Llc</v>
      </c>
      <c r="F83" t="str">
        <f t="shared" si="14"/>
        <v>Mat</v>
      </c>
      <c r="G83" t="str">
        <f>IF(Voeux!D83=3,Voeux!$D$2,IF(Voeux!E83=3,Voeux!$E$2,IF(Voeux!F83=3,Voeux!$F$2,IF(Voeux!G83=3,Voeux!$G$2,IF(Voeux!H83=3,Voeux!$H$2,IF(Voeux!I83=3,Voeux!$I$2,IF(Voeux!J83=3,Voeux!$J$2,IF(Voeux!K83=3,Voeux!$K$2,IF(Voeux!L83=3,Voeux!$L$2,"")))))))))</f>
        <v>Hlp</v>
      </c>
      <c r="I83" t="str">
        <f>IF(Voeux!E83=4,Voeux!$E$2,IF(Voeux!F83=4,Voeux!$F$2,IF(Voeux!G83=4,Voeux!$G$2,IF(Voeux!H83=4,Voeux!$H$2,IF(Voeux!I83=4,Voeux!$I$2,IF(Voeux!J83=4,Voeux!$J$2,IF(Voeux!K83=4,Voeux!$K$2,IF(Voeux!L83=4,Voeux!$L$2,IF(Voeux!D83=4,Voeux!$D$2,"")))))))))</f>
        <v>Hgg</v>
      </c>
      <c r="K83" t="str">
        <f t="shared" si="16"/>
        <v>Hlp</v>
      </c>
      <c r="L83" t="str">
        <f t="shared" si="17"/>
        <v>Hgg</v>
      </c>
      <c r="N83" t="str">
        <f t="shared" si="15"/>
        <v>LlcMatHlp</v>
      </c>
    </row>
    <row r="84" spans="1:14" x14ac:dyDescent="0.25">
      <c r="A84" t="s">
        <v>737</v>
      </c>
      <c r="B84" t="s">
        <v>429</v>
      </c>
      <c r="C84" s="1">
        <v>43161</v>
      </c>
      <c r="D84" t="str">
        <f>CONCATENATE(IF(OR(Voeux!D84=1,Voeux!D84=2),Voeux!D$2,""),IF(OR(Voeux!E84=1,Voeux!E84=2),Voeux!E$2,""),IF(OR(Voeux!F84=1,Voeux!F84=2),Voeux!F$2,""),IF(OR(Voeux!G84=1,Voeux!G84=2),Voeux!G$2,""),IF(OR(Voeux!H84=1,Voeux!H84=2),Voeux!H$2,""),IF(OR(Voeux!I84=1,Voeux!I84=2),Voeux!I$2,""),IF(OR(Voeux!J84=1,Voeux!J84=2),Voeux!J$2,""),IF(OR(Voeux!K84=1,Voeux!K84=2),Voeux!K$2,""),IF(OR(Voeux!L84=1,Voeux!L84=2),Voeux!L$2,""))</f>
        <v>MatNum</v>
      </c>
      <c r="E84" t="str">
        <f t="shared" si="13"/>
        <v>Mat</v>
      </c>
      <c r="F84" t="str">
        <f t="shared" si="14"/>
        <v>Num</v>
      </c>
      <c r="G84" t="str">
        <f>IF(Voeux!D84=3,Voeux!$D$2,IF(Voeux!E84=3,Voeux!$E$2,IF(Voeux!F84=3,Voeux!$F$2,IF(Voeux!G84=3,Voeux!$G$2,IF(Voeux!H84=3,Voeux!$H$2,IF(Voeux!I84=3,Voeux!$I$2,IF(Voeux!J84=3,Voeux!$J$2,IF(Voeux!K84=3,Voeux!$K$2,IF(Voeux!L84=3,Voeux!$L$2,"")))))))))</f>
        <v>Llc</v>
      </c>
      <c r="I84" t="str">
        <f>IF(Voeux!E84=4,Voeux!$E$2,IF(Voeux!F84=4,Voeux!$F$2,IF(Voeux!G84=4,Voeux!$G$2,IF(Voeux!H84=4,Voeux!$H$2,IF(Voeux!I84=4,Voeux!$I$2,IF(Voeux!J84=4,Voeux!$J$2,IF(Voeux!K84=4,Voeux!$K$2,IF(Voeux!L84=4,Voeux!$L$2,IF(Voeux!D84=4,Voeux!$D$2,"")))))))))</f>
        <v>Hlp</v>
      </c>
      <c r="K84" t="str">
        <f t="shared" si="16"/>
        <v>Llc</v>
      </c>
      <c r="L84" t="str">
        <f t="shared" si="17"/>
        <v>Hlp</v>
      </c>
      <c r="N84" t="str">
        <f t="shared" si="15"/>
        <v>MatNumLlc</v>
      </c>
    </row>
    <row r="85" spans="1:14" x14ac:dyDescent="0.25">
      <c r="A85" t="s">
        <v>738</v>
      </c>
      <c r="B85" t="s">
        <v>430</v>
      </c>
      <c r="C85" s="1">
        <v>43192</v>
      </c>
      <c r="D85" t="str">
        <f>CONCATENATE(IF(OR(Voeux!D85=1,Voeux!D85=2),Voeux!D$2,""),IF(OR(Voeux!E85=1,Voeux!E85=2),Voeux!E$2,""),IF(OR(Voeux!F85=1,Voeux!F85=2),Voeux!F$2,""),IF(OR(Voeux!G85=1,Voeux!G85=2),Voeux!G$2,""),IF(OR(Voeux!H85=1,Voeux!H85=2),Voeux!H$2,""),IF(OR(Voeux!I85=1,Voeux!I85=2),Voeux!I$2,""),IF(OR(Voeux!J85=1,Voeux!J85=2),Voeux!J$2,""),IF(OR(Voeux!K85=1,Voeux!K85=2),Voeux!K$2,""),IF(OR(Voeux!L85=1,Voeux!L85=2),Voeux!L$2,""))</f>
        <v>NumPch</v>
      </c>
      <c r="E85" t="str">
        <f t="shared" si="13"/>
        <v>Num</v>
      </c>
      <c r="F85" t="str">
        <f t="shared" si="14"/>
        <v>Pch</v>
      </c>
      <c r="G85" t="str">
        <f>IF(Voeux!D85=3,Voeux!$D$2,IF(Voeux!E85=3,Voeux!$E$2,IF(Voeux!F85=3,Voeux!$F$2,IF(Voeux!G85=3,Voeux!$G$2,IF(Voeux!H85=3,Voeux!$H$2,IF(Voeux!I85=3,Voeux!$I$2,IF(Voeux!J85=3,Voeux!$J$2,IF(Voeux!K85=3,Voeux!$K$2,IF(Voeux!L85=3,Voeux!$L$2,"")))))))))</f>
        <v>Mat</v>
      </c>
      <c r="I85" t="str">
        <f>IF(Voeux!E85=4,Voeux!$E$2,IF(Voeux!F85=4,Voeux!$F$2,IF(Voeux!G85=4,Voeux!$G$2,IF(Voeux!H85=4,Voeux!$H$2,IF(Voeux!I85=4,Voeux!$I$2,IF(Voeux!J85=4,Voeux!$J$2,IF(Voeux!K85=4,Voeux!$K$2,IF(Voeux!L85=4,Voeux!$L$2,IF(Voeux!D85=4,Voeux!$D$2,"")))))))))</f>
        <v>Llc</v>
      </c>
      <c r="K85" t="str">
        <f t="shared" si="16"/>
        <v>Mat</v>
      </c>
      <c r="L85" t="str">
        <f t="shared" si="17"/>
        <v>Llc</v>
      </c>
      <c r="N85" t="str">
        <f t="shared" si="15"/>
        <v>NumPchMat</v>
      </c>
    </row>
    <row r="86" spans="1:14" x14ac:dyDescent="0.25">
      <c r="A86" t="s">
        <v>739</v>
      </c>
      <c r="B86" t="s">
        <v>431</v>
      </c>
      <c r="C86" s="1">
        <v>43283</v>
      </c>
      <c r="D86" t="str">
        <f>CONCATENATE(IF(OR(Voeux!D86=1,Voeux!D86=2),Voeux!D$2,""),IF(OR(Voeux!E86=1,Voeux!E86=2),Voeux!E$2,""),IF(OR(Voeux!F86=1,Voeux!F86=2),Voeux!F$2,""),IF(OR(Voeux!G86=1,Voeux!G86=2),Voeux!G$2,""),IF(OR(Voeux!H86=1,Voeux!H86=2),Voeux!H$2,""),IF(OR(Voeux!I86=1,Voeux!I86=2),Voeux!I$2,""),IF(OR(Voeux!J86=1,Voeux!J86=2),Voeux!J$2,""),IF(OR(Voeux!K86=1,Voeux!K86=2),Voeux!K$2,""),IF(OR(Voeux!L86=1,Voeux!L86=2),Voeux!L$2,""))</f>
        <v>PchSes</v>
      </c>
      <c r="E86" t="str">
        <f t="shared" si="13"/>
        <v>Pch</v>
      </c>
      <c r="F86" t="str">
        <f t="shared" si="14"/>
        <v>Ses</v>
      </c>
      <c r="G86" t="str">
        <f>IF(Voeux!D86=3,Voeux!$D$2,IF(Voeux!E86=3,Voeux!$E$2,IF(Voeux!F86=3,Voeux!$F$2,IF(Voeux!G86=3,Voeux!$G$2,IF(Voeux!H86=3,Voeux!$H$2,IF(Voeux!I86=3,Voeux!$I$2,IF(Voeux!J86=3,Voeux!$J$2,IF(Voeux!K86=3,Voeux!$K$2,IF(Voeux!L86=3,Voeux!$L$2,"")))))))))</f>
        <v>Num</v>
      </c>
      <c r="I86" t="str">
        <f>IF(Voeux!E86=4,Voeux!$E$2,IF(Voeux!F86=4,Voeux!$F$2,IF(Voeux!G86=4,Voeux!$G$2,IF(Voeux!H86=4,Voeux!$H$2,IF(Voeux!I86=4,Voeux!$I$2,IF(Voeux!J86=4,Voeux!$J$2,IF(Voeux!K86=4,Voeux!$K$2,IF(Voeux!L86=4,Voeux!$L$2,IF(Voeux!D86=4,Voeux!$D$2,"")))))))))</f>
        <v>Mat</v>
      </c>
      <c r="K86" t="str">
        <f t="shared" si="16"/>
        <v>Num</v>
      </c>
      <c r="L86" t="str">
        <f t="shared" si="17"/>
        <v>Mat</v>
      </c>
      <c r="N86" t="str">
        <f t="shared" si="15"/>
        <v>PchSesNum</v>
      </c>
    </row>
    <row r="87" spans="1:14" x14ac:dyDescent="0.25">
      <c r="A87" t="s">
        <v>740</v>
      </c>
      <c r="B87" t="s">
        <v>432</v>
      </c>
      <c r="C87" s="1">
        <v>43222</v>
      </c>
      <c r="D87" t="str">
        <f>CONCATENATE(IF(OR(Voeux!D87=1,Voeux!D87=2),Voeux!D$2,""),IF(OR(Voeux!E87=1,Voeux!E87=2),Voeux!E$2,""),IF(OR(Voeux!F87=1,Voeux!F87=2),Voeux!F$2,""),IF(OR(Voeux!G87=1,Voeux!G87=2),Voeux!G$2,""),IF(OR(Voeux!H87=1,Voeux!H87=2),Voeux!H$2,""),IF(OR(Voeux!I87=1,Voeux!I87=2),Voeux!I$2,""),IF(OR(Voeux!J87=1,Voeux!J87=2),Voeux!J$2,""),IF(OR(Voeux!K87=1,Voeux!K87=2),Voeux!K$2,""),IF(OR(Voeux!L87=1,Voeux!L87=2),Voeux!L$2,""))</f>
        <v>SesSvt</v>
      </c>
      <c r="E87" t="str">
        <f t="shared" si="13"/>
        <v>Ses</v>
      </c>
      <c r="F87" t="str">
        <f t="shared" si="14"/>
        <v>Svt</v>
      </c>
      <c r="G87" t="str">
        <f>IF(Voeux!D87=3,Voeux!$D$2,IF(Voeux!E87=3,Voeux!$E$2,IF(Voeux!F87=3,Voeux!$F$2,IF(Voeux!G87=3,Voeux!$G$2,IF(Voeux!H87=3,Voeux!$H$2,IF(Voeux!I87=3,Voeux!$I$2,IF(Voeux!J87=3,Voeux!$J$2,IF(Voeux!K87=3,Voeux!$K$2,IF(Voeux!L87=3,Voeux!$L$2,"")))))))))</f>
        <v>Pch</v>
      </c>
      <c r="I87" t="str">
        <f>IF(Voeux!E87=4,Voeux!$E$2,IF(Voeux!F87=4,Voeux!$F$2,IF(Voeux!G87=4,Voeux!$G$2,IF(Voeux!H87=4,Voeux!$H$2,IF(Voeux!I87=4,Voeux!$I$2,IF(Voeux!J87=4,Voeux!$J$2,IF(Voeux!K87=4,Voeux!$K$2,IF(Voeux!L87=4,Voeux!$L$2,IF(Voeux!D87=4,Voeux!$D$2,"")))))))))</f>
        <v>Num</v>
      </c>
      <c r="K87" t="str">
        <f t="shared" si="16"/>
        <v>Pch</v>
      </c>
      <c r="L87" t="str">
        <f t="shared" si="17"/>
        <v>Num</v>
      </c>
      <c r="N87" t="str">
        <f t="shared" si="15"/>
        <v>SesSvtPch</v>
      </c>
    </row>
    <row r="88" spans="1:14" x14ac:dyDescent="0.25">
      <c r="A88" t="s">
        <v>741</v>
      </c>
      <c r="B88" t="s">
        <v>433</v>
      </c>
      <c r="C88" s="1">
        <v>43222</v>
      </c>
      <c r="D88" t="str">
        <f>CONCATENATE(IF(OR(Voeux!D88=1,Voeux!D88=2),Voeux!D$2,""),IF(OR(Voeux!E88=1,Voeux!E88=2),Voeux!E$2,""),IF(OR(Voeux!F88=1,Voeux!F88=2),Voeux!F$2,""),IF(OR(Voeux!G88=1,Voeux!G88=2),Voeux!G$2,""),IF(OR(Voeux!H88=1,Voeux!H88=2),Voeux!H$2,""),IF(OR(Voeux!I88=1,Voeux!I88=2),Voeux!I$2,""),IF(OR(Voeux!J88=1,Voeux!J88=2),Voeux!J$2,""),IF(OR(Voeux!K88=1,Voeux!K88=2),Voeux!K$2,""),IF(OR(Voeux!L88=1,Voeux!L88=2),Voeux!L$2,""))</f>
        <v/>
      </c>
      <c r="E88" t="str">
        <f t="shared" si="13"/>
        <v/>
      </c>
      <c r="F88" t="str">
        <f t="shared" si="14"/>
        <v/>
      </c>
      <c r="G88" t="str">
        <f>IF(Voeux!D88=3,Voeux!$D$2,IF(Voeux!E88=3,Voeux!$E$2,IF(Voeux!F88=3,Voeux!$F$2,IF(Voeux!G88=3,Voeux!$G$2,IF(Voeux!H88=3,Voeux!$H$2,IF(Voeux!I88=3,Voeux!$I$2,IF(Voeux!J88=3,Voeux!$J$2,IF(Voeux!K88=3,Voeux!$K$2,IF(Voeux!L88=3,Voeux!$L$2,"")))))))))</f>
        <v/>
      </c>
      <c r="I88" t="str">
        <f>IF(Voeux!E88=4,Voeux!$E$2,IF(Voeux!F88=4,Voeux!$F$2,IF(Voeux!G88=4,Voeux!$G$2,IF(Voeux!H88=4,Voeux!$H$2,IF(Voeux!I88=4,Voeux!$I$2,IF(Voeux!J88=4,Voeux!$J$2,IF(Voeux!K88=4,Voeux!$K$2,IF(Voeux!L88=4,Voeux!$L$2,IF(Voeux!D88=4,Voeux!$D$2,"")))))))))</f>
        <v/>
      </c>
      <c r="K88" t="str">
        <f t="shared" si="16"/>
        <v/>
      </c>
      <c r="L88" t="str">
        <f t="shared" si="17"/>
        <v/>
      </c>
      <c r="N88" t="str">
        <f t="shared" si="15"/>
        <v/>
      </c>
    </row>
    <row r="89" spans="1:14" x14ac:dyDescent="0.25">
      <c r="A89" t="s">
        <v>742</v>
      </c>
      <c r="B89" t="s">
        <v>434</v>
      </c>
      <c r="C89" s="1">
        <v>43102</v>
      </c>
      <c r="D89" t="str">
        <f>CONCATENATE(IF(OR(Voeux!D89=1,Voeux!D89=2),Voeux!D$2,""),IF(OR(Voeux!E89=1,Voeux!E89=2),Voeux!E$2,""),IF(OR(Voeux!F89=1,Voeux!F89=2),Voeux!F$2,""),IF(OR(Voeux!G89=1,Voeux!G89=2),Voeux!G$2,""),IF(OR(Voeux!H89=1,Voeux!H89=2),Voeux!H$2,""),IF(OR(Voeux!I89=1,Voeux!I89=2),Voeux!I$2,""),IF(OR(Voeux!J89=1,Voeux!J89=2),Voeux!J$2,""),IF(OR(Voeux!K89=1,Voeux!K89=2),Voeux!K$2,""),IF(OR(Voeux!L89=1,Voeux!L89=2),Voeux!L$2,""))</f>
        <v>HlpLlc</v>
      </c>
      <c r="E89" t="str">
        <f t="shared" si="13"/>
        <v>Hlp</v>
      </c>
      <c r="F89" t="str">
        <f t="shared" si="14"/>
        <v>Llc</v>
      </c>
      <c r="G89" t="str">
        <f>IF(Voeux!D89=3,Voeux!$D$2,IF(Voeux!E89=3,Voeux!$E$2,IF(Voeux!F89=3,Voeux!$F$2,IF(Voeux!G89=3,Voeux!$G$2,IF(Voeux!H89=3,Voeux!$H$2,IF(Voeux!I89=3,Voeux!$I$2,IF(Voeux!J89=3,Voeux!$J$2,IF(Voeux!K89=3,Voeux!$K$2,IF(Voeux!L89=3,Voeux!$L$2,"")))))))))</f>
        <v>Hgg</v>
      </c>
      <c r="I89" t="str">
        <f>IF(Voeux!E89=4,Voeux!$E$2,IF(Voeux!F89=4,Voeux!$F$2,IF(Voeux!G89=4,Voeux!$G$2,IF(Voeux!H89=4,Voeux!$H$2,IF(Voeux!I89=4,Voeux!$I$2,IF(Voeux!J89=4,Voeux!$J$2,IF(Voeux!K89=4,Voeux!$K$2,IF(Voeux!L89=4,Voeux!$L$2,IF(Voeux!D89=4,Voeux!$D$2,"")))))))))</f>
        <v>Hda</v>
      </c>
      <c r="K89" t="str">
        <f t="shared" si="16"/>
        <v>Hgg</v>
      </c>
      <c r="L89" t="str">
        <f t="shared" si="17"/>
        <v>Hda</v>
      </c>
      <c r="N89" t="str">
        <f t="shared" si="15"/>
        <v>HlpLlcHgg</v>
      </c>
    </row>
    <row r="90" spans="1:14" x14ac:dyDescent="0.25">
      <c r="A90" t="s">
        <v>743</v>
      </c>
      <c r="B90" t="s">
        <v>435</v>
      </c>
      <c r="C90" s="1">
        <v>43345</v>
      </c>
      <c r="D90" t="str">
        <f>CONCATENATE(IF(OR(Voeux!D90=1,Voeux!D90=2),Voeux!D$2,""),IF(OR(Voeux!E90=1,Voeux!E90=2),Voeux!E$2,""),IF(OR(Voeux!F90=1,Voeux!F90=2),Voeux!F$2,""),IF(OR(Voeux!G90=1,Voeux!G90=2),Voeux!G$2,""),IF(OR(Voeux!H90=1,Voeux!H90=2),Voeux!H$2,""),IF(OR(Voeux!I90=1,Voeux!I90=2),Voeux!I$2,""),IF(OR(Voeux!J90=1,Voeux!J90=2),Voeux!J$2,""),IF(OR(Voeux!K90=1,Voeux!K90=2),Voeux!K$2,""),IF(OR(Voeux!L90=1,Voeux!L90=2),Voeux!L$2,""))</f>
        <v>MatNum</v>
      </c>
      <c r="E90" t="str">
        <f t="shared" si="13"/>
        <v>Mat</v>
      </c>
      <c r="F90" t="str">
        <f t="shared" si="14"/>
        <v>Num</v>
      </c>
      <c r="G90" t="str">
        <f>IF(Voeux!D90=3,Voeux!$D$2,IF(Voeux!E90=3,Voeux!$E$2,IF(Voeux!F90=3,Voeux!$F$2,IF(Voeux!G90=3,Voeux!$G$2,IF(Voeux!H90=3,Voeux!$H$2,IF(Voeux!I90=3,Voeux!$I$2,IF(Voeux!J90=3,Voeux!$J$2,IF(Voeux!K90=3,Voeux!$K$2,IF(Voeux!L90=3,Voeux!$L$2,"")))))))))</f>
        <v>Pch</v>
      </c>
      <c r="I90" t="str">
        <f>IF(Voeux!E90=4,Voeux!$E$2,IF(Voeux!F90=4,Voeux!$F$2,IF(Voeux!G90=4,Voeux!$G$2,IF(Voeux!H90=4,Voeux!$H$2,IF(Voeux!I90=4,Voeux!$I$2,IF(Voeux!J90=4,Voeux!$J$2,IF(Voeux!K90=4,Voeux!$K$2,IF(Voeux!L90=4,Voeux!$L$2,IF(Voeux!D90=4,Voeux!$D$2,"")))))))))</f>
        <v>Ses</v>
      </c>
      <c r="K90" t="str">
        <f t="shared" si="16"/>
        <v>Pch</v>
      </c>
      <c r="L90" t="str">
        <f t="shared" si="17"/>
        <v>Ses</v>
      </c>
      <c r="N90" t="str">
        <f t="shared" si="15"/>
        <v>MatNumPch</v>
      </c>
    </row>
    <row r="91" spans="1:14" x14ac:dyDescent="0.25">
      <c r="A91" t="s">
        <v>744</v>
      </c>
      <c r="B91" t="s">
        <v>436</v>
      </c>
      <c r="C91" s="1">
        <v>43222</v>
      </c>
      <c r="D91" t="str">
        <f>CONCATENATE(IF(OR(Voeux!D91=1,Voeux!D91=2),Voeux!D$2,""),IF(OR(Voeux!E91=1,Voeux!E91=2),Voeux!E$2,""),IF(OR(Voeux!F91=1,Voeux!F91=2),Voeux!F$2,""),IF(OR(Voeux!G91=1,Voeux!G91=2),Voeux!G$2,""),IF(OR(Voeux!H91=1,Voeux!H91=2),Voeux!H$2,""),IF(OR(Voeux!I91=1,Voeux!I91=2),Voeux!I$2,""),IF(OR(Voeux!J91=1,Voeux!J91=2),Voeux!J$2,""),IF(OR(Voeux!K91=1,Voeux!K91=2),Voeux!K$2,""),IF(OR(Voeux!L91=1,Voeux!L91=2),Voeux!L$2,""))</f>
        <v>NumPch</v>
      </c>
      <c r="E91" t="str">
        <f t="shared" si="13"/>
        <v>Num</v>
      </c>
      <c r="F91" t="str">
        <f t="shared" si="14"/>
        <v>Pch</v>
      </c>
      <c r="G91" t="str">
        <f>IF(Voeux!D91=3,Voeux!$D$2,IF(Voeux!E91=3,Voeux!$E$2,IF(Voeux!F91=3,Voeux!$F$2,IF(Voeux!G91=3,Voeux!$G$2,IF(Voeux!H91=3,Voeux!$H$2,IF(Voeux!I91=3,Voeux!$I$2,IF(Voeux!J91=3,Voeux!$J$2,IF(Voeux!K91=3,Voeux!$K$2,IF(Voeux!L91=3,Voeux!$L$2,"")))))))))</f>
        <v>Ses</v>
      </c>
      <c r="I91" t="str">
        <f>IF(Voeux!E91=4,Voeux!$E$2,IF(Voeux!F91=4,Voeux!$F$2,IF(Voeux!G91=4,Voeux!$G$2,IF(Voeux!H91=4,Voeux!$H$2,IF(Voeux!I91=4,Voeux!$I$2,IF(Voeux!J91=4,Voeux!$J$2,IF(Voeux!K91=4,Voeux!$K$2,IF(Voeux!L91=4,Voeux!$L$2,IF(Voeux!D91=4,Voeux!$D$2,"")))))))))</f>
        <v>Svt</v>
      </c>
      <c r="K91" t="str">
        <f t="shared" si="16"/>
        <v>Ses</v>
      </c>
      <c r="L91" t="str">
        <f t="shared" si="17"/>
        <v>Svt</v>
      </c>
      <c r="N91" t="str">
        <f t="shared" si="15"/>
        <v>NumPchSes</v>
      </c>
    </row>
    <row r="92" spans="1:14" x14ac:dyDescent="0.25">
      <c r="A92" t="s">
        <v>745</v>
      </c>
      <c r="B92" t="s">
        <v>437</v>
      </c>
      <c r="C92" s="1">
        <v>43102</v>
      </c>
      <c r="D92" t="str">
        <f>CONCATENATE(IF(OR(Voeux!D92=1,Voeux!D92=2),Voeux!D$2,""),IF(OR(Voeux!E92=1,Voeux!E92=2),Voeux!E$2,""),IF(OR(Voeux!F92=1,Voeux!F92=2),Voeux!F$2,""),IF(OR(Voeux!G92=1,Voeux!G92=2),Voeux!G$2,""),IF(OR(Voeux!H92=1,Voeux!H92=2),Voeux!H$2,""),IF(OR(Voeux!I92=1,Voeux!I92=2),Voeux!I$2,""),IF(OR(Voeux!J92=1,Voeux!J92=2),Voeux!J$2,""),IF(OR(Voeux!K92=1,Voeux!K92=2),Voeux!K$2,""),IF(OR(Voeux!L92=1,Voeux!L92=2),Voeux!L$2,""))</f>
        <v>PchSes</v>
      </c>
      <c r="E92" t="str">
        <f t="shared" si="13"/>
        <v>Pch</v>
      </c>
      <c r="F92" t="str">
        <f t="shared" si="14"/>
        <v>Ses</v>
      </c>
      <c r="G92" t="str">
        <f>IF(Voeux!D92=3,Voeux!$D$2,IF(Voeux!E92=3,Voeux!$E$2,IF(Voeux!F92=3,Voeux!$F$2,IF(Voeux!G92=3,Voeux!$G$2,IF(Voeux!H92=3,Voeux!$H$2,IF(Voeux!I92=3,Voeux!$I$2,IF(Voeux!J92=3,Voeux!$J$2,IF(Voeux!K92=3,Voeux!$K$2,IF(Voeux!L92=3,Voeux!$L$2,"")))))))))</f>
        <v>Num</v>
      </c>
      <c r="I92" t="str">
        <f>IF(Voeux!E92=4,Voeux!$E$2,IF(Voeux!F92=4,Voeux!$F$2,IF(Voeux!G92=4,Voeux!$G$2,IF(Voeux!H92=4,Voeux!$H$2,IF(Voeux!I92=4,Voeux!$I$2,IF(Voeux!J92=4,Voeux!$J$2,IF(Voeux!K92=4,Voeux!$K$2,IF(Voeux!L92=4,Voeux!$L$2,IF(Voeux!D92=4,Voeux!$D$2,"")))))))))</f>
        <v>Mat</v>
      </c>
      <c r="K92" t="str">
        <f t="shared" si="16"/>
        <v>Num</v>
      </c>
      <c r="L92" t="str">
        <f t="shared" si="17"/>
        <v>Mat</v>
      </c>
      <c r="N92" t="str">
        <f t="shared" si="15"/>
        <v>PchSesNum</v>
      </c>
    </row>
    <row r="93" spans="1:14" x14ac:dyDescent="0.25">
      <c r="A93" t="s">
        <v>746</v>
      </c>
      <c r="B93" t="s">
        <v>438</v>
      </c>
      <c r="C93" s="1">
        <v>43161</v>
      </c>
      <c r="D93" t="str">
        <f>CONCATENATE(IF(OR(Voeux!D93=1,Voeux!D93=2),Voeux!D$2,""),IF(OR(Voeux!E93=1,Voeux!E93=2),Voeux!E$2,""),IF(OR(Voeux!F93=1,Voeux!F93=2),Voeux!F$2,""),IF(OR(Voeux!G93=1,Voeux!G93=2),Voeux!G$2,""),IF(OR(Voeux!H93=1,Voeux!H93=2),Voeux!H$2,""),IF(OR(Voeux!I93=1,Voeux!I93=2),Voeux!I$2,""),IF(OR(Voeux!J93=1,Voeux!J93=2),Voeux!J$2,""),IF(OR(Voeux!K93=1,Voeux!K93=2),Voeux!K$2,""),IF(OR(Voeux!L93=1,Voeux!L93=2),Voeux!L$2,""))</f>
        <v>HdaHgg</v>
      </c>
      <c r="E93" t="str">
        <f t="shared" si="13"/>
        <v>Hda</v>
      </c>
      <c r="F93" t="str">
        <f t="shared" si="14"/>
        <v>Hgg</v>
      </c>
      <c r="G93" t="str">
        <f>IF(Voeux!D93=3,Voeux!$D$2,IF(Voeux!E93=3,Voeux!$E$2,IF(Voeux!F93=3,Voeux!$F$2,IF(Voeux!G93=3,Voeux!$G$2,IF(Voeux!H93=3,Voeux!$H$2,IF(Voeux!I93=3,Voeux!$I$2,IF(Voeux!J93=3,Voeux!$J$2,IF(Voeux!K93=3,Voeux!$K$2,IF(Voeux!L93=3,Voeux!$L$2,"")))))))))</f>
        <v>Hlp</v>
      </c>
      <c r="I93" t="str">
        <f>IF(Voeux!E93=4,Voeux!$E$2,IF(Voeux!F93=4,Voeux!$F$2,IF(Voeux!G93=4,Voeux!$G$2,IF(Voeux!H93=4,Voeux!$H$2,IF(Voeux!I93=4,Voeux!$I$2,IF(Voeux!J93=4,Voeux!$J$2,IF(Voeux!K93=4,Voeux!$K$2,IF(Voeux!L93=4,Voeux!$L$2,IF(Voeux!D93=4,Voeux!$D$2,"")))))))))</f>
        <v>Llc</v>
      </c>
      <c r="K93" t="str">
        <f t="shared" si="16"/>
        <v>Hlp</v>
      </c>
      <c r="L93" t="str">
        <f t="shared" si="17"/>
        <v>Llc</v>
      </c>
      <c r="N93" t="str">
        <f t="shared" si="15"/>
        <v>HdaHggHlp</v>
      </c>
    </row>
    <row r="94" spans="1:14" x14ac:dyDescent="0.25">
      <c r="A94" t="s">
        <v>747</v>
      </c>
      <c r="B94" t="s">
        <v>439</v>
      </c>
      <c r="C94" s="1">
        <v>43102</v>
      </c>
      <c r="D94" t="str">
        <f>CONCATENATE(IF(OR(Voeux!D94=1,Voeux!D94=2),Voeux!D$2,""),IF(OR(Voeux!E94=1,Voeux!E94=2),Voeux!E$2,""),IF(OR(Voeux!F94=1,Voeux!F94=2),Voeux!F$2,""),IF(OR(Voeux!G94=1,Voeux!G94=2),Voeux!G$2,""),IF(OR(Voeux!H94=1,Voeux!H94=2),Voeux!H$2,""),IF(OR(Voeux!I94=1,Voeux!I94=2),Voeux!I$2,""),IF(OR(Voeux!J94=1,Voeux!J94=2),Voeux!J$2,""),IF(OR(Voeux!K94=1,Voeux!K94=2),Voeux!K$2,""),IF(OR(Voeux!L94=1,Voeux!L94=2),Voeux!L$2,""))</f>
        <v>LlcMat</v>
      </c>
      <c r="E94" t="str">
        <f t="shared" si="13"/>
        <v>Llc</v>
      </c>
      <c r="F94" t="str">
        <f t="shared" si="14"/>
        <v>Mat</v>
      </c>
      <c r="G94" t="str">
        <f>IF(Voeux!D94=3,Voeux!$D$2,IF(Voeux!E94=3,Voeux!$E$2,IF(Voeux!F94=3,Voeux!$F$2,IF(Voeux!G94=3,Voeux!$G$2,IF(Voeux!H94=3,Voeux!$H$2,IF(Voeux!I94=3,Voeux!$I$2,IF(Voeux!J94=3,Voeux!$J$2,IF(Voeux!K94=3,Voeux!$K$2,IF(Voeux!L94=3,Voeux!$L$2,"")))))))))</f>
        <v>Num</v>
      </c>
      <c r="I94" t="str">
        <f>IF(Voeux!E94=4,Voeux!$E$2,IF(Voeux!F94=4,Voeux!$F$2,IF(Voeux!G94=4,Voeux!$G$2,IF(Voeux!H94=4,Voeux!$H$2,IF(Voeux!I94=4,Voeux!$I$2,IF(Voeux!J94=4,Voeux!$J$2,IF(Voeux!K94=4,Voeux!$K$2,IF(Voeux!L94=4,Voeux!$L$2,IF(Voeux!D94=4,Voeux!$D$2,"")))))))))</f>
        <v>Pch</v>
      </c>
      <c r="K94" t="str">
        <f t="shared" si="16"/>
        <v>Num</v>
      </c>
      <c r="L94" t="str">
        <f t="shared" si="17"/>
        <v>Pch</v>
      </c>
      <c r="N94" t="str">
        <f t="shared" si="15"/>
        <v>LlcMatNum</v>
      </c>
    </row>
    <row r="95" spans="1:14" x14ac:dyDescent="0.25">
      <c r="A95" t="s">
        <v>748</v>
      </c>
      <c r="B95" t="s">
        <v>440</v>
      </c>
      <c r="C95" s="1">
        <v>43133</v>
      </c>
      <c r="D95" t="str">
        <f>CONCATENATE(IF(OR(Voeux!D95=1,Voeux!D95=2),Voeux!D$2,""),IF(OR(Voeux!E95=1,Voeux!E95=2),Voeux!E$2,""),IF(OR(Voeux!F95=1,Voeux!F95=2),Voeux!F$2,""),IF(OR(Voeux!G95=1,Voeux!G95=2),Voeux!G$2,""),IF(OR(Voeux!H95=1,Voeux!H95=2),Voeux!H$2,""),IF(OR(Voeux!I95=1,Voeux!I95=2),Voeux!I$2,""),IF(OR(Voeux!J95=1,Voeux!J95=2),Voeux!J$2,""),IF(OR(Voeux!K95=1,Voeux!K95=2),Voeux!K$2,""),IF(OR(Voeux!L95=1,Voeux!L95=2),Voeux!L$2,""))</f>
        <v>HlpLlc</v>
      </c>
      <c r="E95" t="str">
        <f t="shared" si="13"/>
        <v>Hlp</v>
      </c>
      <c r="F95" t="str">
        <f t="shared" si="14"/>
        <v>Llc</v>
      </c>
      <c r="G95" t="str">
        <f>IF(Voeux!D95=3,Voeux!$D$2,IF(Voeux!E95=3,Voeux!$E$2,IF(Voeux!F95=3,Voeux!$F$2,IF(Voeux!G95=3,Voeux!$G$2,IF(Voeux!H95=3,Voeux!$H$2,IF(Voeux!I95=3,Voeux!$I$2,IF(Voeux!J95=3,Voeux!$J$2,IF(Voeux!K95=3,Voeux!$K$2,IF(Voeux!L95=3,Voeux!$L$2,"")))))))))</f>
        <v>Ses</v>
      </c>
      <c r="I95" t="str">
        <f>IF(Voeux!E95=4,Voeux!$E$2,IF(Voeux!F95=4,Voeux!$F$2,IF(Voeux!G95=4,Voeux!$G$2,IF(Voeux!H95=4,Voeux!$H$2,IF(Voeux!I95=4,Voeux!$I$2,IF(Voeux!J95=4,Voeux!$J$2,IF(Voeux!K95=4,Voeux!$K$2,IF(Voeux!L95=4,Voeux!$L$2,IF(Voeux!D95=4,Voeux!$D$2,"")))))))))</f>
        <v>Svt</v>
      </c>
      <c r="K95" t="str">
        <f t="shared" si="16"/>
        <v>Ses</v>
      </c>
      <c r="L95" t="str">
        <f t="shared" si="17"/>
        <v>Svt</v>
      </c>
      <c r="N95" t="str">
        <f t="shared" si="15"/>
        <v>HlpLlcSes</v>
      </c>
    </row>
    <row r="96" spans="1:14" x14ac:dyDescent="0.25">
      <c r="A96" t="s">
        <v>749</v>
      </c>
      <c r="B96" t="s">
        <v>441</v>
      </c>
      <c r="C96" s="1">
        <v>43161</v>
      </c>
      <c r="D96" t="str">
        <f>CONCATENATE(IF(OR(Voeux!D96=1,Voeux!D96=2),Voeux!D$2,""),IF(OR(Voeux!E96=1,Voeux!E96=2),Voeux!E$2,""),IF(OR(Voeux!F96=1,Voeux!F96=2),Voeux!F$2,""),IF(OR(Voeux!G96=1,Voeux!G96=2),Voeux!G$2,""),IF(OR(Voeux!H96=1,Voeux!H96=2),Voeux!H$2,""),IF(OR(Voeux!I96=1,Voeux!I96=2),Voeux!I$2,""),IF(OR(Voeux!J96=1,Voeux!J96=2),Voeux!J$2,""),IF(OR(Voeux!K96=1,Voeux!K96=2),Voeux!K$2,""),IF(OR(Voeux!L96=1,Voeux!L96=2),Voeux!L$2,""))</f>
        <v>SesSvt</v>
      </c>
      <c r="E96" t="str">
        <f t="shared" si="13"/>
        <v>Ses</v>
      </c>
      <c r="F96" t="str">
        <f t="shared" si="14"/>
        <v>Svt</v>
      </c>
      <c r="G96" t="str">
        <f>IF(Voeux!D96=3,Voeux!$D$2,IF(Voeux!E96=3,Voeux!$E$2,IF(Voeux!F96=3,Voeux!$F$2,IF(Voeux!G96=3,Voeux!$G$2,IF(Voeux!H96=3,Voeux!$H$2,IF(Voeux!I96=3,Voeux!$I$2,IF(Voeux!J96=3,Voeux!$J$2,IF(Voeux!K96=3,Voeux!$K$2,IF(Voeux!L96=3,Voeux!$L$2,"")))))))))</f>
        <v>Pch</v>
      </c>
      <c r="I96" t="str">
        <f>IF(Voeux!E96=4,Voeux!$E$2,IF(Voeux!F96=4,Voeux!$F$2,IF(Voeux!G96=4,Voeux!$G$2,IF(Voeux!H96=4,Voeux!$H$2,IF(Voeux!I96=4,Voeux!$I$2,IF(Voeux!J96=4,Voeux!$J$2,IF(Voeux!K96=4,Voeux!$K$2,IF(Voeux!L96=4,Voeux!$L$2,IF(Voeux!D96=4,Voeux!$D$2,"")))))))))</f>
        <v>Num</v>
      </c>
      <c r="K96" t="str">
        <f t="shared" si="16"/>
        <v>Pch</v>
      </c>
      <c r="L96" t="str">
        <f t="shared" si="17"/>
        <v>Num</v>
      </c>
      <c r="N96" t="str">
        <f t="shared" si="15"/>
        <v>SesSvtPch</v>
      </c>
    </row>
    <row r="97" spans="1:14" x14ac:dyDescent="0.25">
      <c r="A97" t="s">
        <v>750</v>
      </c>
      <c r="B97" t="s">
        <v>442</v>
      </c>
      <c r="C97" s="1">
        <v>43314</v>
      </c>
      <c r="D97" t="str">
        <f>CONCATENATE(IF(OR(Voeux!D97=1,Voeux!D97=2),Voeux!D$2,""),IF(OR(Voeux!E97=1,Voeux!E97=2),Voeux!E$2,""),IF(OR(Voeux!F97=1,Voeux!F97=2),Voeux!F$2,""),IF(OR(Voeux!G97=1,Voeux!G97=2),Voeux!G$2,""),IF(OR(Voeux!H97=1,Voeux!H97=2),Voeux!H$2,""),IF(OR(Voeux!I97=1,Voeux!I97=2),Voeux!I$2,""),IF(OR(Voeux!J97=1,Voeux!J97=2),Voeux!J$2,""),IF(OR(Voeux!K97=1,Voeux!K97=2),Voeux!K$2,""),IF(OR(Voeux!L97=1,Voeux!L97=2),Voeux!L$2,""))</f>
        <v>SesSvt</v>
      </c>
      <c r="E97" t="str">
        <f t="shared" si="13"/>
        <v>Ses</v>
      </c>
      <c r="F97" t="str">
        <f t="shared" si="14"/>
        <v>Svt</v>
      </c>
      <c r="G97" t="str">
        <f>IF(Voeux!D97=3,Voeux!$D$2,IF(Voeux!E97=3,Voeux!$E$2,IF(Voeux!F97=3,Voeux!$F$2,IF(Voeux!G97=3,Voeux!$G$2,IF(Voeux!H97=3,Voeux!$H$2,IF(Voeux!I97=3,Voeux!$I$2,IF(Voeux!J97=3,Voeux!$J$2,IF(Voeux!K97=3,Voeux!$K$2,IF(Voeux!L97=3,Voeux!$L$2,"")))))))))</f>
        <v>Pch</v>
      </c>
      <c r="I97" t="str">
        <f>IF(Voeux!E97=4,Voeux!$E$2,IF(Voeux!F97=4,Voeux!$F$2,IF(Voeux!G97=4,Voeux!$G$2,IF(Voeux!H97=4,Voeux!$H$2,IF(Voeux!I97=4,Voeux!$I$2,IF(Voeux!J97=4,Voeux!$J$2,IF(Voeux!K97=4,Voeux!$K$2,IF(Voeux!L97=4,Voeux!$L$2,IF(Voeux!D97=4,Voeux!$D$2,"")))))))))</f>
        <v>Num</v>
      </c>
      <c r="K97" t="str">
        <f t="shared" si="16"/>
        <v>Pch</v>
      </c>
      <c r="L97" t="str">
        <f t="shared" si="17"/>
        <v>Num</v>
      </c>
      <c r="N97" t="str">
        <f t="shared" si="15"/>
        <v>SesSvtPch</v>
      </c>
    </row>
    <row r="98" spans="1:14" x14ac:dyDescent="0.25">
      <c r="A98" t="s">
        <v>751</v>
      </c>
      <c r="B98" t="s">
        <v>443</v>
      </c>
      <c r="C98" s="1">
        <v>43222</v>
      </c>
      <c r="D98" t="str">
        <f>CONCATENATE(IF(OR(Voeux!D98=1,Voeux!D98=2),Voeux!D$2,""),IF(OR(Voeux!E98=1,Voeux!E98=2),Voeux!E$2,""),IF(OR(Voeux!F98=1,Voeux!F98=2),Voeux!F$2,""),IF(OR(Voeux!G98=1,Voeux!G98=2),Voeux!G$2,""),IF(OR(Voeux!H98=1,Voeux!H98=2),Voeux!H$2,""),IF(OR(Voeux!I98=1,Voeux!I98=2),Voeux!I$2,""),IF(OR(Voeux!J98=1,Voeux!J98=2),Voeux!J$2,""),IF(OR(Voeux!K98=1,Voeux!K98=2),Voeux!K$2,""),IF(OR(Voeux!L98=1,Voeux!L98=2),Voeux!L$2,""))</f>
        <v>NumPch</v>
      </c>
      <c r="E98" t="str">
        <f t="shared" si="13"/>
        <v>Num</v>
      </c>
      <c r="F98" t="str">
        <f t="shared" si="14"/>
        <v>Pch</v>
      </c>
      <c r="G98" t="str">
        <f>IF(Voeux!D98=3,Voeux!$D$2,IF(Voeux!E98=3,Voeux!$E$2,IF(Voeux!F98=3,Voeux!$F$2,IF(Voeux!G98=3,Voeux!$G$2,IF(Voeux!H98=3,Voeux!$H$2,IF(Voeux!I98=3,Voeux!$I$2,IF(Voeux!J98=3,Voeux!$J$2,IF(Voeux!K98=3,Voeux!$K$2,IF(Voeux!L98=3,Voeux!$L$2,"")))))))))</f>
        <v>Mat</v>
      </c>
      <c r="I98" t="str">
        <f>IF(Voeux!E98=4,Voeux!$E$2,IF(Voeux!F98=4,Voeux!$F$2,IF(Voeux!G98=4,Voeux!$G$2,IF(Voeux!H98=4,Voeux!$H$2,IF(Voeux!I98=4,Voeux!$I$2,IF(Voeux!J98=4,Voeux!$J$2,IF(Voeux!K98=4,Voeux!$K$2,IF(Voeux!L98=4,Voeux!$L$2,IF(Voeux!D98=4,Voeux!$D$2,"")))))))))</f>
        <v>Llc</v>
      </c>
      <c r="K98" t="str">
        <f t="shared" si="16"/>
        <v>Mat</v>
      </c>
      <c r="L98" t="str">
        <f t="shared" si="17"/>
        <v>Llc</v>
      </c>
      <c r="N98" t="str">
        <f t="shared" si="15"/>
        <v>NumPchMat</v>
      </c>
    </row>
    <row r="99" spans="1:14" x14ac:dyDescent="0.25">
      <c r="A99" t="s">
        <v>752</v>
      </c>
      <c r="B99" t="s">
        <v>444</v>
      </c>
      <c r="C99" s="1">
        <v>43253</v>
      </c>
      <c r="D99" t="str">
        <f>CONCATENATE(IF(OR(Voeux!D99=1,Voeux!D99=2),Voeux!D$2,""),IF(OR(Voeux!E99=1,Voeux!E99=2),Voeux!E$2,""),IF(OR(Voeux!F99=1,Voeux!F99=2),Voeux!F$2,""),IF(OR(Voeux!G99=1,Voeux!G99=2),Voeux!G$2,""),IF(OR(Voeux!H99=1,Voeux!H99=2),Voeux!H$2,""),IF(OR(Voeux!I99=1,Voeux!I99=2),Voeux!I$2,""),IF(OR(Voeux!J99=1,Voeux!J99=2),Voeux!J$2,""),IF(OR(Voeux!K99=1,Voeux!K99=2),Voeux!K$2,""),IF(OR(Voeux!L99=1,Voeux!L99=2),Voeux!L$2,""))</f>
        <v>HlpLlc</v>
      </c>
      <c r="E99" t="str">
        <f t="shared" si="13"/>
        <v>Hlp</v>
      </c>
      <c r="F99" t="str">
        <f t="shared" si="14"/>
        <v>Llc</v>
      </c>
      <c r="G99" t="str">
        <f>IF(Voeux!D99=3,Voeux!$D$2,IF(Voeux!E99=3,Voeux!$E$2,IF(Voeux!F99=3,Voeux!$F$2,IF(Voeux!G99=3,Voeux!$G$2,IF(Voeux!H99=3,Voeux!$H$2,IF(Voeux!I99=3,Voeux!$I$2,IF(Voeux!J99=3,Voeux!$J$2,IF(Voeux!K99=3,Voeux!$K$2,IF(Voeux!L99=3,Voeux!$L$2,"")))))))))</f>
        <v>Mat</v>
      </c>
      <c r="I99" t="str">
        <f>IF(Voeux!E99=4,Voeux!$E$2,IF(Voeux!F99=4,Voeux!$F$2,IF(Voeux!G99=4,Voeux!$G$2,IF(Voeux!H99=4,Voeux!$H$2,IF(Voeux!I99=4,Voeux!$I$2,IF(Voeux!J99=4,Voeux!$J$2,IF(Voeux!K99=4,Voeux!$K$2,IF(Voeux!L99=4,Voeux!$L$2,IF(Voeux!D99=4,Voeux!$D$2,"")))))))))</f>
        <v>Num</v>
      </c>
      <c r="K99" t="str">
        <f t="shared" si="16"/>
        <v>Mat</v>
      </c>
      <c r="L99" t="str">
        <f t="shared" si="17"/>
        <v>Num</v>
      </c>
      <c r="N99" t="str">
        <f t="shared" si="15"/>
        <v>HlpLlcMat</v>
      </c>
    </row>
    <row r="100" spans="1:14" x14ac:dyDescent="0.25">
      <c r="A100" t="s">
        <v>753</v>
      </c>
      <c r="B100" t="s">
        <v>445</v>
      </c>
      <c r="C100" s="1">
        <v>43253</v>
      </c>
      <c r="D100" t="str">
        <f>CONCATENATE(IF(OR(Voeux!D100=1,Voeux!D100=2),Voeux!D$2,""),IF(OR(Voeux!E100=1,Voeux!E100=2),Voeux!E$2,""),IF(OR(Voeux!F100=1,Voeux!F100=2),Voeux!F$2,""),IF(OR(Voeux!G100=1,Voeux!G100=2),Voeux!G$2,""),IF(OR(Voeux!H100=1,Voeux!H100=2),Voeux!H$2,""),IF(OR(Voeux!I100=1,Voeux!I100=2),Voeux!I$2,""),IF(OR(Voeux!J100=1,Voeux!J100=2),Voeux!J$2,""),IF(OR(Voeux!K100=1,Voeux!K100=2),Voeux!K$2,""),IF(OR(Voeux!L100=1,Voeux!L100=2),Voeux!L$2,""))</f>
        <v/>
      </c>
      <c r="E100" t="str">
        <f t="shared" si="13"/>
        <v/>
      </c>
      <c r="F100" t="str">
        <f t="shared" si="14"/>
        <v/>
      </c>
      <c r="G100" t="str">
        <f>IF(Voeux!D100=3,Voeux!$D$2,IF(Voeux!E100=3,Voeux!$E$2,IF(Voeux!F100=3,Voeux!$F$2,IF(Voeux!G100=3,Voeux!$G$2,IF(Voeux!H100=3,Voeux!$H$2,IF(Voeux!I100=3,Voeux!$I$2,IF(Voeux!J100=3,Voeux!$J$2,IF(Voeux!K100=3,Voeux!$K$2,IF(Voeux!L100=3,Voeux!$L$2,"")))))))))</f>
        <v/>
      </c>
      <c r="I100" t="str">
        <f>IF(Voeux!E100=4,Voeux!$E$2,IF(Voeux!F100=4,Voeux!$F$2,IF(Voeux!G100=4,Voeux!$G$2,IF(Voeux!H100=4,Voeux!$H$2,IF(Voeux!I100=4,Voeux!$I$2,IF(Voeux!J100=4,Voeux!$J$2,IF(Voeux!K100=4,Voeux!$K$2,IF(Voeux!L100=4,Voeux!$L$2,IF(Voeux!D100=4,Voeux!$D$2,"")))))))))</f>
        <v/>
      </c>
      <c r="K100" t="str">
        <f t="shared" si="16"/>
        <v/>
      </c>
      <c r="L100" t="str">
        <f t="shared" si="17"/>
        <v/>
      </c>
      <c r="N100" t="str">
        <f t="shared" si="15"/>
        <v/>
      </c>
    </row>
    <row r="101" spans="1:14" x14ac:dyDescent="0.25">
      <c r="A101" t="s">
        <v>754</v>
      </c>
      <c r="B101" t="s">
        <v>446</v>
      </c>
      <c r="C101" s="1">
        <v>43345</v>
      </c>
      <c r="D101" t="str">
        <f>CONCATENATE(IF(OR(Voeux!D101=1,Voeux!D101=2),Voeux!D$2,""),IF(OR(Voeux!E101=1,Voeux!E101=2),Voeux!E$2,""),IF(OR(Voeux!F101=1,Voeux!F101=2),Voeux!F$2,""),IF(OR(Voeux!G101=1,Voeux!G101=2),Voeux!G$2,""),IF(OR(Voeux!H101=1,Voeux!H101=2),Voeux!H$2,""),IF(OR(Voeux!I101=1,Voeux!I101=2),Voeux!I$2,""),IF(OR(Voeux!J101=1,Voeux!J101=2),Voeux!J$2,""),IF(OR(Voeux!K101=1,Voeux!K101=2),Voeux!K$2,""),IF(OR(Voeux!L101=1,Voeux!L101=2),Voeux!L$2,""))</f>
        <v>LlcMat</v>
      </c>
      <c r="E101" t="str">
        <f t="shared" si="13"/>
        <v>Llc</v>
      </c>
      <c r="F101" t="str">
        <f t="shared" si="14"/>
        <v>Mat</v>
      </c>
      <c r="G101" t="str">
        <f>IF(Voeux!D101=3,Voeux!$D$2,IF(Voeux!E101=3,Voeux!$E$2,IF(Voeux!F101=3,Voeux!$F$2,IF(Voeux!G101=3,Voeux!$G$2,IF(Voeux!H101=3,Voeux!$H$2,IF(Voeux!I101=3,Voeux!$I$2,IF(Voeux!J101=3,Voeux!$J$2,IF(Voeux!K101=3,Voeux!$K$2,IF(Voeux!L101=3,Voeux!$L$2,"")))))))))</f>
        <v>Hlp</v>
      </c>
      <c r="I101" t="str">
        <f>IF(Voeux!E101=4,Voeux!$E$2,IF(Voeux!F101=4,Voeux!$F$2,IF(Voeux!G101=4,Voeux!$G$2,IF(Voeux!H101=4,Voeux!$H$2,IF(Voeux!I101=4,Voeux!$I$2,IF(Voeux!J101=4,Voeux!$J$2,IF(Voeux!K101=4,Voeux!$K$2,IF(Voeux!L101=4,Voeux!$L$2,IF(Voeux!D101=4,Voeux!$D$2,"")))))))))</f>
        <v>Hgg</v>
      </c>
      <c r="K101" t="str">
        <f t="shared" si="16"/>
        <v>Hlp</v>
      </c>
      <c r="L101" t="str">
        <f t="shared" si="17"/>
        <v>Hgg</v>
      </c>
      <c r="N101" t="str">
        <f t="shared" si="15"/>
        <v>LlcMatHlp</v>
      </c>
    </row>
    <row r="102" spans="1:14" x14ac:dyDescent="0.25">
      <c r="A102" t="s">
        <v>755</v>
      </c>
      <c r="B102" t="s">
        <v>447</v>
      </c>
      <c r="C102" s="1">
        <v>43161</v>
      </c>
      <c r="D102" t="str">
        <f>CONCATENATE(IF(OR(Voeux!D102=1,Voeux!D102=2),Voeux!D$2,""),IF(OR(Voeux!E102=1,Voeux!E102=2),Voeux!E$2,""),IF(OR(Voeux!F102=1,Voeux!F102=2),Voeux!F$2,""),IF(OR(Voeux!G102=1,Voeux!G102=2),Voeux!G$2,""),IF(OR(Voeux!H102=1,Voeux!H102=2),Voeux!H$2,""),IF(OR(Voeux!I102=1,Voeux!I102=2),Voeux!I$2,""),IF(OR(Voeux!J102=1,Voeux!J102=2),Voeux!J$2,""),IF(OR(Voeux!K102=1,Voeux!K102=2),Voeux!K$2,""),IF(OR(Voeux!L102=1,Voeux!L102=2),Voeux!L$2,""))</f>
        <v>MatNum</v>
      </c>
      <c r="E102" t="str">
        <f t="shared" si="13"/>
        <v>Mat</v>
      </c>
      <c r="F102" t="str">
        <f t="shared" si="14"/>
        <v>Num</v>
      </c>
      <c r="G102" t="str">
        <f>IF(Voeux!D102=3,Voeux!$D$2,IF(Voeux!E102=3,Voeux!$E$2,IF(Voeux!F102=3,Voeux!$F$2,IF(Voeux!G102=3,Voeux!$G$2,IF(Voeux!H102=3,Voeux!$H$2,IF(Voeux!I102=3,Voeux!$I$2,IF(Voeux!J102=3,Voeux!$J$2,IF(Voeux!K102=3,Voeux!$K$2,IF(Voeux!L102=3,Voeux!$L$2,"")))))))))</f>
        <v>Llc</v>
      </c>
      <c r="I102" t="str">
        <f>IF(Voeux!E102=4,Voeux!$E$2,IF(Voeux!F102=4,Voeux!$F$2,IF(Voeux!G102=4,Voeux!$G$2,IF(Voeux!H102=4,Voeux!$H$2,IF(Voeux!I102=4,Voeux!$I$2,IF(Voeux!J102=4,Voeux!$J$2,IF(Voeux!K102=4,Voeux!$K$2,IF(Voeux!L102=4,Voeux!$L$2,IF(Voeux!D102=4,Voeux!$D$2,"")))))))))</f>
        <v>Hlp</v>
      </c>
      <c r="K102" t="str">
        <f t="shared" si="16"/>
        <v>Llc</v>
      </c>
      <c r="L102" t="str">
        <f t="shared" si="17"/>
        <v>Hlp</v>
      </c>
      <c r="N102" t="str">
        <f t="shared" si="15"/>
        <v>MatNumLlc</v>
      </c>
    </row>
    <row r="103" spans="1:14" x14ac:dyDescent="0.25">
      <c r="A103" t="s">
        <v>756</v>
      </c>
      <c r="B103" t="s">
        <v>448</v>
      </c>
      <c r="C103" s="1">
        <v>43345</v>
      </c>
      <c r="D103" t="str">
        <f>CONCATENATE(IF(OR(Voeux!D103=1,Voeux!D103=2),Voeux!D$2,""),IF(OR(Voeux!E103=1,Voeux!E103=2),Voeux!E$2,""),IF(OR(Voeux!F103=1,Voeux!F103=2),Voeux!F$2,""),IF(OR(Voeux!G103=1,Voeux!G103=2),Voeux!G$2,""),IF(OR(Voeux!H103=1,Voeux!H103=2),Voeux!H$2,""),IF(OR(Voeux!I103=1,Voeux!I103=2),Voeux!I$2,""),IF(OR(Voeux!J103=1,Voeux!J103=2),Voeux!J$2,""),IF(OR(Voeux!K103=1,Voeux!K103=2),Voeux!K$2,""),IF(OR(Voeux!L103=1,Voeux!L103=2),Voeux!L$2,""))</f>
        <v>NumPch</v>
      </c>
      <c r="E103" t="str">
        <f t="shared" si="13"/>
        <v>Num</v>
      </c>
      <c r="F103" t="str">
        <f t="shared" si="14"/>
        <v>Pch</v>
      </c>
      <c r="G103" t="str">
        <f>IF(Voeux!D103=3,Voeux!$D$2,IF(Voeux!E103=3,Voeux!$E$2,IF(Voeux!F103=3,Voeux!$F$2,IF(Voeux!G103=3,Voeux!$G$2,IF(Voeux!H103=3,Voeux!$H$2,IF(Voeux!I103=3,Voeux!$I$2,IF(Voeux!J103=3,Voeux!$J$2,IF(Voeux!K103=3,Voeux!$K$2,IF(Voeux!L103=3,Voeux!$L$2,"")))))))))</f>
        <v>Mat</v>
      </c>
      <c r="I103" t="str">
        <f>IF(Voeux!E103=4,Voeux!$E$2,IF(Voeux!F103=4,Voeux!$F$2,IF(Voeux!G103=4,Voeux!$G$2,IF(Voeux!H103=4,Voeux!$H$2,IF(Voeux!I103=4,Voeux!$I$2,IF(Voeux!J103=4,Voeux!$J$2,IF(Voeux!K103=4,Voeux!$K$2,IF(Voeux!L103=4,Voeux!$L$2,IF(Voeux!D103=4,Voeux!$D$2,"")))))))))</f>
        <v>Llc</v>
      </c>
      <c r="K103" t="str">
        <f t="shared" si="16"/>
        <v>Mat</v>
      </c>
      <c r="L103" t="str">
        <f t="shared" si="17"/>
        <v>Llc</v>
      </c>
      <c r="N103" t="str">
        <f t="shared" si="15"/>
        <v>NumPchMat</v>
      </c>
    </row>
    <row r="104" spans="1:14" x14ac:dyDescent="0.25">
      <c r="A104" t="s">
        <v>757</v>
      </c>
      <c r="B104" t="s">
        <v>449</v>
      </c>
      <c r="C104" s="1">
        <v>43253</v>
      </c>
      <c r="D104" t="str">
        <f>CONCATENATE(IF(OR(Voeux!D104=1,Voeux!D104=2),Voeux!D$2,""),IF(OR(Voeux!E104=1,Voeux!E104=2),Voeux!E$2,""),IF(OR(Voeux!F104=1,Voeux!F104=2),Voeux!F$2,""),IF(OR(Voeux!G104=1,Voeux!G104=2),Voeux!G$2,""),IF(OR(Voeux!H104=1,Voeux!H104=2),Voeux!H$2,""),IF(OR(Voeux!I104=1,Voeux!I104=2),Voeux!I$2,""),IF(OR(Voeux!J104=1,Voeux!J104=2),Voeux!J$2,""),IF(OR(Voeux!K104=1,Voeux!K104=2),Voeux!K$2,""),IF(OR(Voeux!L104=1,Voeux!L104=2),Voeux!L$2,""))</f>
        <v>PchSes</v>
      </c>
      <c r="E104" t="str">
        <f t="shared" si="13"/>
        <v>Pch</v>
      </c>
      <c r="F104" t="str">
        <f t="shared" si="14"/>
        <v>Ses</v>
      </c>
      <c r="G104" t="str">
        <f>IF(Voeux!D104=3,Voeux!$D$2,IF(Voeux!E104=3,Voeux!$E$2,IF(Voeux!F104=3,Voeux!$F$2,IF(Voeux!G104=3,Voeux!$G$2,IF(Voeux!H104=3,Voeux!$H$2,IF(Voeux!I104=3,Voeux!$I$2,IF(Voeux!J104=3,Voeux!$J$2,IF(Voeux!K104=3,Voeux!$K$2,IF(Voeux!L104=3,Voeux!$L$2,"")))))))))</f>
        <v>Num</v>
      </c>
      <c r="I104" t="str">
        <f>IF(Voeux!E104=4,Voeux!$E$2,IF(Voeux!F104=4,Voeux!$F$2,IF(Voeux!G104=4,Voeux!$G$2,IF(Voeux!H104=4,Voeux!$H$2,IF(Voeux!I104=4,Voeux!$I$2,IF(Voeux!J104=4,Voeux!$J$2,IF(Voeux!K104=4,Voeux!$K$2,IF(Voeux!L104=4,Voeux!$L$2,IF(Voeux!D104=4,Voeux!$D$2,"")))))))))</f>
        <v>Mat</v>
      </c>
      <c r="K104" t="str">
        <f t="shared" si="16"/>
        <v>Num</v>
      </c>
      <c r="L104" t="str">
        <f t="shared" si="17"/>
        <v>Mat</v>
      </c>
      <c r="N104" t="str">
        <f t="shared" si="15"/>
        <v>PchSesNum</v>
      </c>
    </row>
    <row r="105" spans="1:14" x14ac:dyDescent="0.25">
      <c r="A105" t="s">
        <v>758</v>
      </c>
      <c r="B105" t="s">
        <v>450</v>
      </c>
      <c r="C105" s="1">
        <v>43345</v>
      </c>
      <c r="D105" t="str">
        <f>CONCATENATE(IF(OR(Voeux!D105=1,Voeux!D105=2),Voeux!D$2,""),IF(OR(Voeux!E105=1,Voeux!E105=2),Voeux!E$2,""),IF(OR(Voeux!F105=1,Voeux!F105=2),Voeux!F$2,""),IF(OR(Voeux!G105=1,Voeux!G105=2),Voeux!G$2,""),IF(OR(Voeux!H105=1,Voeux!H105=2),Voeux!H$2,""),IF(OR(Voeux!I105=1,Voeux!I105=2),Voeux!I$2,""),IF(OR(Voeux!J105=1,Voeux!J105=2),Voeux!J$2,""),IF(OR(Voeux!K105=1,Voeux!K105=2),Voeux!K$2,""),IF(OR(Voeux!L105=1,Voeux!L105=2),Voeux!L$2,""))</f>
        <v>SesSvt</v>
      </c>
      <c r="E105" t="str">
        <f t="shared" si="13"/>
        <v>Ses</v>
      </c>
      <c r="F105" t="str">
        <f t="shared" si="14"/>
        <v>Svt</v>
      </c>
      <c r="G105" t="str">
        <f>IF(Voeux!D105=3,Voeux!$D$2,IF(Voeux!E105=3,Voeux!$E$2,IF(Voeux!F105=3,Voeux!$F$2,IF(Voeux!G105=3,Voeux!$G$2,IF(Voeux!H105=3,Voeux!$H$2,IF(Voeux!I105=3,Voeux!$I$2,IF(Voeux!J105=3,Voeux!$J$2,IF(Voeux!K105=3,Voeux!$K$2,IF(Voeux!L105=3,Voeux!$L$2,"")))))))))</f>
        <v>Pch</v>
      </c>
      <c r="I105" t="str">
        <f>IF(Voeux!E105=4,Voeux!$E$2,IF(Voeux!F105=4,Voeux!$F$2,IF(Voeux!G105=4,Voeux!$G$2,IF(Voeux!H105=4,Voeux!$H$2,IF(Voeux!I105=4,Voeux!$I$2,IF(Voeux!J105=4,Voeux!$J$2,IF(Voeux!K105=4,Voeux!$K$2,IF(Voeux!L105=4,Voeux!$L$2,IF(Voeux!D105=4,Voeux!$D$2,"")))))))))</f>
        <v>Num</v>
      </c>
      <c r="K105" t="str">
        <f t="shared" si="16"/>
        <v>Pch</v>
      </c>
      <c r="L105" t="str">
        <f t="shared" si="17"/>
        <v>Num</v>
      </c>
      <c r="N105" t="str">
        <f t="shared" si="15"/>
        <v>SesSvtPch</v>
      </c>
    </row>
    <row r="106" spans="1:14" x14ac:dyDescent="0.25">
      <c r="A106" t="s">
        <v>759</v>
      </c>
      <c r="B106" t="s">
        <v>451</v>
      </c>
      <c r="C106" s="1">
        <v>43192</v>
      </c>
      <c r="D106" t="str">
        <f>CONCATENATE(IF(OR(Voeux!D106=1,Voeux!D106=2),Voeux!D$2,""),IF(OR(Voeux!E106=1,Voeux!E106=2),Voeux!E$2,""),IF(OR(Voeux!F106=1,Voeux!F106=2),Voeux!F$2,""),IF(OR(Voeux!G106=1,Voeux!G106=2),Voeux!G$2,""),IF(OR(Voeux!H106=1,Voeux!H106=2),Voeux!H$2,""),IF(OR(Voeux!I106=1,Voeux!I106=2),Voeux!I$2,""),IF(OR(Voeux!J106=1,Voeux!J106=2),Voeux!J$2,""),IF(OR(Voeux!K106=1,Voeux!K106=2),Voeux!K$2,""),IF(OR(Voeux!L106=1,Voeux!L106=2),Voeux!L$2,""))</f>
        <v/>
      </c>
      <c r="E106" t="str">
        <f t="shared" si="13"/>
        <v/>
      </c>
      <c r="F106" t="str">
        <f t="shared" si="14"/>
        <v/>
      </c>
      <c r="G106" t="str">
        <f>IF(Voeux!D106=3,Voeux!$D$2,IF(Voeux!E106=3,Voeux!$E$2,IF(Voeux!F106=3,Voeux!$F$2,IF(Voeux!G106=3,Voeux!$G$2,IF(Voeux!H106=3,Voeux!$H$2,IF(Voeux!I106=3,Voeux!$I$2,IF(Voeux!J106=3,Voeux!$J$2,IF(Voeux!K106=3,Voeux!$K$2,IF(Voeux!L106=3,Voeux!$L$2,"")))))))))</f>
        <v/>
      </c>
      <c r="I106" t="str">
        <f>IF(Voeux!E106=4,Voeux!$E$2,IF(Voeux!F106=4,Voeux!$F$2,IF(Voeux!G106=4,Voeux!$G$2,IF(Voeux!H106=4,Voeux!$H$2,IF(Voeux!I106=4,Voeux!$I$2,IF(Voeux!J106=4,Voeux!$J$2,IF(Voeux!K106=4,Voeux!$K$2,IF(Voeux!L106=4,Voeux!$L$2,IF(Voeux!D106=4,Voeux!$D$2,"")))))))))</f>
        <v/>
      </c>
      <c r="K106" t="str">
        <f t="shared" si="16"/>
        <v/>
      </c>
      <c r="L106" t="str">
        <f t="shared" si="17"/>
        <v/>
      </c>
      <c r="N106" t="str">
        <f t="shared" si="15"/>
        <v/>
      </c>
    </row>
    <row r="107" spans="1:14" x14ac:dyDescent="0.25">
      <c r="A107" t="s">
        <v>760</v>
      </c>
      <c r="B107" t="s">
        <v>452</v>
      </c>
      <c r="C107" s="1">
        <v>43161</v>
      </c>
      <c r="D107" t="str">
        <f>CONCATENATE(IF(OR(Voeux!D107=1,Voeux!D107=2),Voeux!D$2,""),IF(OR(Voeux!E107=1,Voeux!E107=2),Voeux!E$2,""),IF(OR(Voeux!F107=1,Voeux!F107=2),Voeux!F$2,""),IF(OR(Voeux!G107=1,Voeux!G107=2),Voeux!G$2,""),IF(OR(Voeux!H107=1,Voeux!H107=2),Voeux!H$2,""),IF(OR(Voeux!I107=1,Voeux!I107=2),Voeux!I$2,""),IF(OR(Voeux!J107=1,Voeux!J107=2),Voeux!J$2,""),IF(OR(Voeux!K107=1,Voeux!K107=2),Voeux!K$2,""),IF(OR(Voeux!L107=1,Voeux!L107=2),Voeux!L$2,""))</f>
        <v>HlpLlc</v>
      </c>
      <c r="E107" t="str">
        <f t="shared" si="13"/>
        <v>Hlp</v>
      </c>
      <c r="F107" t="str">
        <f t="shared" si="14"/>
        <v>Llc</v>
      </c>
      <c r="G107" t="str">
        <f>IF(Voeux!D107=3,Voeux!$D$2,IF(Voeux!E107=3,Voeux!$E$2,IF(Voeux!F107=3,Voeux!$F$2,IF(Voeux!G107=3,Voeux!$G$2,IF(Voeux!H107=3,Voeux!$H$2,IF(Voeux!I107=3,Voeux!$I$2,IF(Voeux!J107=3,Voeux!$J$2,IF(Voeux!K107=3,Voeux!$K$2,IF(Voeux!L107=3,Voeux!$L$2,"")))))))))</f>
        <v>Hgg</v>
      </c>
      <c r="I107" t="str">
        <f>IF(Voeux!E107=4,Voeux!$E$2,IF(Voeux!F107=4,Voeux!$F$2,IF(Voeux!G107=4,Voeux!$G$2,IF(Voeux!H107=4,Voeux!$H$2,IF(Voeux!I107=4,Voeux!$I$2,IF(Voeux!J107=4,Voeux!$J$2,IF(Voeux!K107=4,Voeux!$K$2,IF(Voeux!L107=4,Voeux!$L$2,IF(Voeux!D107=4,Voeux!$D$2,"")))))))))</f>
        <v>Hda</v>
      </c>
      <c r="K107" t="str">
        <f t="shared" si="16"/>
        <v>Hgg</v>
      </c>
      <c r="L107" t="str">
        <f t="shared" si="17"/>
        <v>Hda</v>
      </c>
      <c r="N107" t="str">
        <f t="shared" si="15"/>
        <v>HlpLlcHgg</v>
      </c>
    </row>
    <row r="108" spans="1:14" x14ac:dyDescent="0.25">
      <c r="A108" t="s">
        <v>761</v>
      </c>
      <c r="B108" t="s">
        <v>453</v>
      </c>
      <c r="C108" s="1">
        <v>43133</v>
      </c>
      <c r="D108" t="str">
        <f>CONCATENATE(IF(OR(Voeux!D108=1,Voeux!D108=2),Voeux!D$2,""),IF(OR(Voeux!E108=1,Voeux!E108=2),Voeux!E$2,""),IF(OR(Voeux!F108=1,Voeux!F108=2),Voeux!F$2,""),IF(OR(Voeux!G108=1,Voeux!G108=2),Voeux!G$2,""),IF(OR(Voeux!H108=1,Voeux!H108=2),Voeux!H$2,""),IF(OR(Voeux!I108=1,Voeux!I108=2),Voeux!I$2,""),IF(OR(Voeux!J108=1,Voeux!J108=2),Voeux!J$2,""),IF(OR(Voeux!K108=1,Voeux!K108=2),Voeux!K$2,""),IF(OR(Voeux!L108=1,Voeux!L108=2),Voeux!L$2,""))</f>
        <v>MatNum</v>
      </c>
      <c r="E108" t="str">
        <f t="shared" si="13"/>
        <v>Mat</v>
      </c>
      <c r="F108" t="str">
        <f t="shared" si="14"/>
        <v>Num</v>
      </c>
      <c r="G108" t="str">
        <f>IF(Voeux!D108=3,Voeux!$D$2,IF(Voeux!E108=3,Voeux!$E$2,IF(Voeux!F108=3,Voeux!$F$2,IF(Voeux!G108=3,Voeux!$G$2,IF(Voeux!H108=3,Voeux!$H$2,IF(Voeux!I108=3,Voeux!$I$2,IF(Voeux!J108=3,Voeux!$J$2,IF(Voeux!K108=3,Voeux!$K$2,IF(Voeux!L108=3,Voeux!$L$2,"")))))))))</f>
        <v>Pch</v>
      </c>
      <c r="I108" t="str">
        <f>IF(Voeux!E108=4,Voeux!$E$2,IF(Voeux!F108=4,Voeux!$F$2,IF(Voeux!G108=4,Voeux!$G$2,IF(Voeux!H108=4,Voeux!$H$2,IF(Voeux!I108=4,Voeux!$I$2,IF(Voeux!J108=4,Voeux!$J$2,IF(Voeux!K108=4,Voeux!$K$2,IF(Voeux!L108=4,Voeux!$L$2,IF(Voeux!D108=4,Voeux!$D$2,"")))))))))</f>
        <v>Ses</v>
      </c>
      <c r="K108" t="str">
        <f t="shared" si="16"/>
        <v>Pch</v>
      </c>
      <c r="L108" t="str">
        <f t="shared" si="17"/>
        <v>Ses</v>
      </c>
      <c r="N108" t="str">
        <f t="shared" si="15"/>
        <v>MatNumPch</v>
      </c>
    </row>
    <row r="109" spans="1:14" x14ac:dyDescent="0.25">
      <c r="A109" t="s">
        <v>762</v>
      </c>
      <c r="B109" t="s">
        <v>454</v>
      </c>
      <c r="C109" s="1">
        <v>43345</v>
      </c>
      <c r="D109" t="str">
        <f>CONCATENATE(IF(OR(Voeux!D109=1,Voeux!D109=2),Voeux!D$2,""),IF(OR(Voeux!E109=1,Voeux!E109=2),Voeux!E$2,""),IF(OR(Voeux!F109=1,Voeux!F109=2),Voeux!F$2,""),IF(OR(Voeux!G109=1,Voeux!G109=2),Voeux!G$2,""),IF(OR(Voeux!H109=1,Voeux!H109=2),Voeux!H$2,""),IF(OR(Voeux!I109=1,Voeux!I109=2),Voeux!I$2,""),IF(OR(Voeux!J109=1,Voeux!J109=2),Voeux!J$2,""),IF(OR(Voeux!K109=1,Voeux!K109=2),Voeux!K$2,""),IF(OR(Voeux!L109=1,Voeux!L109=2),Voeux!L$2,""))</f>
        <v>NumPch</v>
      </c>
      <c r="E109" t="str">
        <f t="shared" si="13"/>
        <v>Num</v>
      </c>
      <c r="F109" t="str">
        <f t="shared" si="14"/>
        <v>Pch</v>
      </c>
      <c r="G109" t="str">
        <f>IF(Voeux!D109=3,Voeux!$D$2,IF(Voeux!E109=3,Voeux!$E$2,IF(Voeux!F109=3,Voeux!$F$2,IF(Voeux!G109=3,Voeux!$G$2,IF(Voeux!H109=3,Voeux!$H$2,IF(Voeux!I109=3,Voeux!$I$2,IF(Voeux!J109=3,Voeux!$J$2,IF(Voeux!K109=3,Voeux!$K$2,IF(Voeux!L109=3,Voeux!$L$2,"")))))))))</f>
        <v>Ses</v>
      </c>
      <c r="I109" t="str">
        <f>IF(Voeux!E109=4,Voeux!$E$2,IF(Voeux!F109=4,Voeux!$F$2,IF(Voeux!G109=4,Voeux!$G$2,IF(Voeux!H109=4,Voeux!$H$2,IF(Voeux!I109=4,Voeux!$I$2,IF(Voeux!J109=4,Voeux!$J$2,IF(Voeux!K109=4,Voeux!$K$2,IF(Voeux!L109=4,Voeux!$L$2,IF(Voeux!D109=4,Voeux!$D$2,"")))))))))</f>
        <v>Svt</v>
      </c>
      <c r="K109" t="str">
        <f t="shared" si="16"/>
        <v>Ses</v>
      </c>
      <c r="L109" t="str">
        <f t="shared" si="17"/>
        <v>Svt</v>
      </c>
      <c r="N109" t="str">
        <f t="shared" si="15"/>
        <v>NumPchSes</v>
      </c>
    </row>
    <row r="110" spans="1:14" x14ac:dyDescent="0.25">
      <c r="A110" t="s">
        <v>763</v>
      </c>
      <c r="B110" t="s">
        <v>455</v>
      </c>
      <c r="C110" s="1">
        <v>43253</v>
      </c>
      <c r="D110" t="str">
        <f>CONCATENATE(IF(OR(Voeux!D110=1,Voeux!D110=2),Voeux!D$2,""),IF(OR(Voeux!E110=1,Voeux!E110=2),Voeux!E$2,""),IF(OR(Voeux!F110=1,Voeux!F110=2),Voeux!F$2,""),IF(OR(Voeux!G110=1,Voeux!G110=2),Voeux!G$2,""),IF(OR(Voeux!H110=1,Voeux!H110=2),Voeux!H$2,""),IF(OR(Voeux!I110=1,Voeux!I110=2),Voeux!I$2,""),IF(OR(Voeux!J110=1,Voeux!J110=2),Voeux!J$2,""),IF(OR(Voeux!K110=1,Voeux!K110=2),Voeux!K$2,""),IF(OR(Voeux!L110=1,Voeux!L110=2),Voeux!L$2,""))</f>
        <v>PchSes</v>
      </c>
      <c r="E110" t="str">
        <f t="shared" si="13"/>
        <v>Pch</v>
      </c>
      <c r="F110" t="str">
        <f t="shared" si="14"/>
        <v>Ses</v>
      </c>
      <c r="G110" t="str">
        <f>IF(Voeux!D110=3,Voeux!$D$2,IF(Voeux!E110=3,Voeux!$E$2,IF(Voeux!F110=3,Voeux!$F$2,IF(Voeux!G110=3,Voeux!$G$2,IF(Voeux!H110=3,Voeux!$H$2,IF(Voeux!I110=3,Voeux!$I$2,IF(Voeux!J110=3,Voeux!$J$2,IF(Voeux!K110=3,Voeux!$K$2,IF(Voeux!L110=3,Voeux!$L$2,"")))))))))</f>
        <v>Num</v>
      </c>
      <c r="I110" t="str">
        <f>IF(Voeux!E110=4,Voeux!$E$2,IF(Voeux!F110=4,Voeux!$F$2,IF(Voeux!G110=4,Voeux!$G$2,IF(Voeux!H110=4,Voeux!$H$2,IF(Voeux!I110=4,Voeux!$I$2,IF(Voeux!J110=4,Voeux!$J$2,IF(Voeux!K110=4,Voeux!$K$2,IF(Voeux!L110=4,Voeux!$L$2,IF(Voeux!D110=4,Voeux!$D$2,"")))))))))</f>
        <v>Mat</v>
      </c>
      <c r="K110" t="str">
        <f t="shared" si="16"/>
        <v>Num</v>
      </c>
      <c r="L110" t="str">
        <f t="shared" si="17"/>
        <v>Mat</v>
      </c>
      <c r="N110" t="str">
        <f t="shared" si="15"/>
        <v>PchSesNum</v>
      </c>
    </row>
    <row r="111" spans="1:14" x14ac:dyDescent="0.25">
      <c r="A111" t="s">
        <v>764</v>
      </c>
      <c r="B111" t="s">
        <v>456</v>
      </c>
      <c r="C111" s="1">
        <v>43314</v>
      </c>
      <c r="D111" t="str">
        <f>CONCATENATE(IF(OR(Voeux!D111=1,Voeux!D111=2),Voeux!D$2,""),IF(OR(Voeux!E111=1,Voeux!E111=2),Voeux!E$2,""),IF(OR(Voeux!F111=1,Voeux!F111=2),Voeux!F$2,""),IF(OR(Voeux!G111=1,Voeux!G111=2),Voeux!G$2,""),IF(OR(Voeux!H111=1,Voeux!H111=2),Voeux!H$2,""),IF(OR(Voeux!I111=1,Voeux!I111=2),Voeux!I$2,""),IF(OR(Voeux!J111=1,Voeux!J111=2),Voeux!J$2,""),IF(OR(Voeux!K111=1,Voeux!K111=2),Voeux!K$2,""),IF(OR(Voeux!L111=1,Voeux!L111=2),Voeux!L$2,""))</f>
        <v>HdaHgg</v>
      </c>
      <c r="E111" t="str">
        <f t="shared" si="13"/>
        <v>Hda</v>
      </c>
      <c r="F111" t="str">
        <f t="shared" si="14"/>
        <v>Hgg</v>
      </c>
      <c r="G111" t="str">
        <f>IF(Voeux!D111=3,Voeux!$D$2,IF(Voeux!E111=3,Voeux!$E$2,IF(Voeux!F111=3,Voeux!$F$2,IF(Voeux!G111=3,Voeux!$G$2,IF(Voeux!H111=3,Voeux!$H$2,IF(Voeux!I111=3,Voeux!$I$2,IF(Voeux!J111=3,Voeux!$J$2,IF(Voeux!K111=3,Voeux!$K$2,IF(Voeux!L111=3,Voeux!$L$2,"")))))))))</f>
        <v>Hlp</v>
      </c>
      <c r="I111" t="str">
        <f>IF(Voeux!E111=4,Voeux!$E$2,IF(Voeux!F111=4,Voeux!$F$2,IF(Voeux!G111=4,Voeux!$G$2,IF(Voeux!H111=4,Voeux!$H$2,IF(Voeux!I111=4,Voeux!$I$2,IF(Voeux!J111=4,Voeux!$J$2,IF(Voeux!K111=4,Voeux!$K$2,IF(Voeux!L111=4,Voeux!$L$2,IF(Voeux!D111=4,Voeux!$D$2,"")))))))))</f>
        <v>Llc</v>
      </c>
      <c r="K111" t="str">
        <f t="shared" si="16"/>
        <v>Hlp</v>
      </c>
      <c r="L111" t="str">
        <f t="shared" si="17"/>
        <v>Llc</v>
      </c>
      <c r="N111" t="str">
        <f t="shared" si="15"/>
        <v>HdaHggHlp</v>
      </c>
    </row>
    <row r="112" spans="1:14" x14ac:dyDescent="0.25">
      <c r="A112" t="s">
        <v>765</v>
      </c>
      <c r="B112" t="s">
        <v>457</v>
      </c>
      <c r="C112" s="1">
        <v>43192</v>
      </c>
      <c r="D112" t="str">
        <f>CONCATENATE(IF(OR(Voeux!D112=1,Voeux!D112=2),Voeux!D$2,""),IF(OR(Voeux!E112=1,Voeux!E112=2),Voeux!E$2,""),IF(OR(Voeux!F112=1,Voeux!F112=2),Voeux!F$2,""),IF(OR(Voeux!G112=1,Voeux!G112=2),Voeux!G$2,""),IF(OR(Voeux!H112=1,Voeux!H112=2),Voeux!H$2,""),IF(OR(Voeux!I112=1,Voeux!I112=2),Voeux!I$2,""),IF(OR(Voeux!J112=1,Voeux!J112=2),Voeux!J$2,""),IF(OR(Voeux!K112=1,Voeux!K112=2),Voeux!K$2,""),IF(OR(Voeux!L112=1,Voeux!L112=2),Voeux!L$2,""))</f>
        <v>LlcMat</v>
      </c>
      <c r="E112" t="str">
        <f t="shared" si="13"/>
        <v>Llc</v>
      </c>
      <c r="F112" t="str">
        <f t="shared" si="14"/>
        <v>Mat</v>
      </c>
      <c r="G112" t="str">
        <f>IF(Voeux!D112=3,Voeux!$D$2,IF(Voeux!E112=3,Voeux!$E$2,IF(Voeux!F112=3,Voeux!$F$2,IF(Voeux!G112=3,Voeux!$G$2,IF(Voeux!H112=3,Voeux!$H$2,IF(Voeux!I112=3,Voeux!$I$2,IF(Voeux!J112=3,Voeux!$J$2,IF(Voeux!K112=3,Voeux!$K$2,IF(Voeux!L112=3,Voeux!$L$2,"")))))))))</f>
        <v>Num</v>
      </c>
      <c r="I112" t="str">
        <f>IF(Voeux!E112=4,Voeux!$E$2,IF(Voeux!F112=4,Voeux!$F$2,IF(Voeux!G112=4,Voeux!$G$2,IF(Voeux!H112=4,Voeux!$H$2,IF(Voeux!I112=4,Voeux!$I$2,IF(Voeux!J112=4,Voeux!$J$2,IF(Voeux!K112=4,Voeux!$K$2,IF(Voeux!L112=4,Voeux!$L$2,IF(Voeux!D112=4,Voeux!$D$2,"")))))))))</f>
        <v>Pch</v>
      </c>
      <c r="K112" t="str">
        <f t="shared" si="16"/>
        <v>Num</v>
      </c>
      <c r="L112" t="str">
        <f t="shared" si="17"/>
        <v>Pch</v>
      </c>
      <c r="N112" t="str">
        <f t="shared" si="15"/>
        <v>LlcMatNum</v>
      </c>
    </row>
    <row r="113" spans="1:14" x14ac:dyDescent="0.25">
      <c r="A113" t="s">
        <v>766</v>
      </c>
      <c r="B113" t="s">
        <v>458</v>
      </c>
      <c r="C113" s="1">
        <v>43102</v>
      </c>
      <c r="D113" t="str">
        <f>CONCATENATE(IF(OR(Voeux!D113=1,Voeux!D113=2),Voeux!D$2,""),IF(OR(Voeux!E113=1,Voeux!E113=2),Voeux!E$2,""),IF(OR(Voeux!F113=1,Voeux!F113=2),Voeux!F$2,""),IF(OR(Voeux!G113=1,Voeux!G113=2),Voeux!G$2,""),IF(OR(Voeux!H113=1,Voeux!H113=2),Voeux!H$2,""),IF(OR(Voeux!I113=1,Voeux!I113=2),Voeux!I$2,""),IF(OR(Voeux!J113=1,Voeux!J113=2),Voeux!J$2,""),IF(OR(Voeux!K113=1,Voeux!K113=2),Voeux!K$2,""),IF(OR(Voeux!L113=1,Voeux!L113=2),Voeux!L$2,""))</f>
        <v>HlpLlc</v>
      </c>
      <c r="E113" t="str">
        <f t="shared" si="13"/>
        <v>Hlp</v>
      </c>
      <c r="F113" t="str">
        <f t="shared" si="14"/>
        <v>Llc</v>
      </c>
      <c r="G113" t="str">
        <f>IF(Voeux!D113=3,Voeux!$D$2,IF(Voeux!E113=3,Voeux!$E$2,IF(Voeux!F113=3,Voeux!$F$2,IF(Voeux!G113=3,Voeux!$G$2,IF(Voeux!H113=3,Voeux!$H$2,IF(Voeux!I113=3,Voeux!$I$2,IF(Voeux!J113=3,Voeux!$J$2,IF(Voeux!K113=3,Voeux!$K$2,IF(Voeux!L113=3,Voeux!$L$2,"")))))))))</f>
        <v>Ses</v>
      </c>
      <c r="I113" t="str">
        <f>IF(Voeux!E113=4,Voeux!$E$2,IF(Voeux!F113=4,Voeux!$F$2,IF(Voeux!G113=4,Voeux!$G$2,IF(Voeux!H113=4,Voeux!$H$2,IF(Voeux!I113=4,Voeux!$I$2,IF(Voeux!J113=4,Voeux!$J$2,IF(Voeux!K113=4,Voeux!$K$2,IF(Voeux!L113=4,Voeux!$L$2,IF(Voeux!D113=4,Voeux!$D$2,"")))))))))</f>
        <v>Svt</v>
      </c>
      <c r="K113" t="str">
        <f t="shared" si="16"/>
        <v>Ses</v>
      </c>
      <c r="L113" t="str">
        <f t="shared" si="17"/>
        <v>Svt</v>
      </c>
      <c r="N113" t="str">
        <f t="shared" si="15"/>
        <v>HlpLlcSes</v>
      </c>
    </row>
    <row r="114" spans="1:14" x14ac:dyDescent="0.25">
      <c r="A114" t="s">
        <v>767</v>
      </c>
      <c r="B114" t="s">
        <v>459</v>
      </c>
      <c r="C114" s="1">
        <v>43345</v>
      </c>
      <c r="D114" t="str">
        <f>CONCATENATE(IF(OR(Voeux!D114=1,Voeux!D114=2),Voeux!D$2,""),IF(OR(Voeux!E114=1,Voeux!E114=2),Voeux!E$2,""),IF(OR(Voeux!F114=1,Voeux!F114=2),Voeux!F$2,""),IF(OR(Voeux!G114=1,Voeux!G114=2),Voeux!G$2,""),IF(OR(Voeux!H114=1,Voeux!H114=2),Voeux!H$2,""),IF(OR(Voeux!I114=1,Voeux!I114=2),Voeux!I$2,""),IF(OR(Voeux!J114=1,Voeux!J114=2),Voeux!J$2,""),IF(OR(Voeux!K114=1,Voeux!K114=2),Voeux!K$2,""),IF(OR(Voeux!L114=1,Voeux!L114=2),Voeux!L$2,""))</f>
        <v>SesSvt</v>
      </c>
      <c r="E114" t="str">
        <f t="shared" si="13"/>
        <v>Ses</v>
      </c>
      <c r="F114" t="str">
        <f t="shared" si="14"/>
        <v>Svt</v>
      </c>
      <c r="G114" t="str">
        <f>IF(Voeux!D114=3,Voeux!$D$2,IF(Voeux!E114=3,Voeux!$E$2,IF(Voeux!F114=3,Voeux!$F$2,IF(Voeux!G114=3,Voeux!$G$2,IF(Voeux!H114=3,Voeux!$H$2,IF(Voeux!I114=3,Voeux!$I$2,IF(Voeux!J114=3,Voeux!$J$2,IF(Voeux!K114=3,Voeux!$K$2,IF(Voeux!L114=3,Voeux!$L$2,"")))))))))</f>
        <v>Pch</v>
      </c>
      <c r="I114" t="str">
        <f>IF(Voeux!E114=4,Voeux!$E$2,IF(Voeux!F114=4,Voeux!$F$2,IF(Voeux!G114=4,Voeux!$G$2,IF(Voeux!H114=4,Voeux!$H$2,IF(Voeux!I114=4,Voeux!$I$2,IF(Voeux!J114=4,Voeux!$J$2,IF(Voeux!K114=4,Voeux!$K$2,IF(Voeux!L114=4,Voeux!$L$2,IF(Voeux!D114=4,Voeux!$D$2,"")))))))))</f>
        <v>Num</v>
      </c>
      <c r="K114" t="str">
        <f t="shared" si="16"/>
        <v>Pch</v>
      </c>
      <c r="L114" t="str">
        <f t="shared" si="17"/>
        <v>Num</v>
      </c>
      <c r="N114" t="str">
        <f t="shared" si="15"/>
        <v>SesSvtPch</v>
      </c>
    </row>
    <row r="115" spans="1:14" x14ac:dyDescent="0.25">
      <c r="A115" t="s">
        <v>768</v>
      </c>
      <c r="B115" t="s">
        <v>460</v>
      </c>
      <c r="C115" s="1">
        <v>43345</v>
      </c>
      <c r="D115" t="str">
        <f>CONCATENATE(IF(OR(Voeux!D115=1,Voeux!D115=2),Voeux!D$2,""),IF(OR(Voeux!E115=1,Voeux!E115=2),Voeux!E$2,""),IF(OR(Voeux!F115=1,Voeux!F115=2),Voeux!F$2,""),IF(OR(Voeux!G115=1,Voeux!G115=2),Voeux!G$2,""),IF(OR(Voeux!H115=1,Voeux!H115=2),Voeux!H$2,""),IF(OR(Voeux!I115=1,Voeux!I115=2),Voeux!I$2,""),IF(OR(Voeux!J115=1,Voeux!J115=2),Voeux!J$2,""),IF(OR(Voeux!K115=1,Voeux!K115=2),Voeux!K$2,""),IF(OR(Voeux!L115=1,Voeux!L115=2),Voeux!L$2,""))</f>
        <v>SesSvt</v>
      </c>
      <c r="E115" t="str">
        <f t="shared" si="13"/>
        <v>Ses</v>
      </c>
      <c r="F115" t="str">
        <f t="shared" si="14"/>
        <v>Svt</v>
      </c>
      <c r="G115" t="str">
        <f>IF(Voeux!D115=3,Voeux!$D$2,IF(Voeux!E115=3,Voeux!$E$2,IF(Voeux!F115=3,Voeux!$F$2,IF(Voeux!G115=3,Voeux!$G$2,IF(Voeux!H115=3,Voeux!$H$2,IF(Voeux!I115=3,Voeux!$I$2,IF(Voeux!J115=3,Voeux!$J$2,IF(Voeux!K115=3,Voeux!$K$2,IF(Voeux!L115=3,Voeux!$L$2,"")))))))))</f>
        <v>Pch</v>
      </c>
      <c r="I115" t="str">
        <f>IF(Voeux!E115=4,Voeux!$E$2,IF(Voeux!F115=4,Voeux!$F$2,IF(Voeux!G115=4,Voeux!$G$2,IF(Voeux!H115=4,Voeux!$H$2,IF(Voeux!I115=4,Voeux!$I$2,IF(Voeux!J115=4,Voeux!$J$2,IF(Voeux!K115=4,Voeux!$K$2,IF(Voeux!L115=4,Voeux!$L$2,IF(Voeux!D115=4,Voeux!$D$2,"")))))))))</f>
        <v>Num</v>
      </c>
      <c r="K115" t="str">
        <f t="shared" si="16"/>
        <v>Pch</v>
      </c>
      <c r="L115" t="str">
        <f t="shared" si="17"/>
        <v>Num</v>
      </c>
      <c r="N115" t="str">
        <f t="shared" si="15"/>
        <v>SesSvtPch</v>
      </c>
    </row>
    <row r="116" spans="1:14" x14ac:dyDescent="0.25">
      <c r="A116" t="s">
        <v>769</v>
      </c>
      <c r="B116" t="s">
        <v>461</v>
      </c>
      <c r="C116" s="1">
        <v>43345</v>
      </c>
      <c r="D116" t="str">
        <f>CONCATENATE(IF(OR(Voeux!D116=1,Voeux!D116=2),Voeux!D$2,""),IF(OR(Voeux!E116=1,Voeux!E116=2),Voeux!E$2,""),IF(OR(Voeux!F116=1,Voeux!F116=2),Voeux!F$2,""),IF(OR(Voeux!G116=1,Voeux!G116=2),Voeux!G$2,""),IF(OR(Voeux!H116=1,Voeux!H116=2),Voeux!H$2,""),IF(OR(Voeux!I116=1,Voeux!I116=2),Voeux!I$2,""),IF(OR(Voeux!J116=1,Voeux!J116=2),Voeux!J$2,""),IF(OR(Voeux!K116=1,Voeux!K116=2),Voeux!K$2,""),IF(OR(Voeux!L116=1,Voeux!L116=2),Voeux!L$2,""))</f>
        <v>NumPch</v>
      </c>
      <c r="E116" t="str">
        <f t="shared" si="13"/>
        <v>Num</v>
      </c>
      <c r="F116" t="str">
        <f t="shared" si="14"/>
        <v>Pch</v>
      </c>
      <c r="G116" t="str">
        <f>IF(Voeux!D116=3,Voeux!$D$2,IF(Voeux!E116=3,Voeux!$E$2,IF(Voeux!F116=3,Voeux!$F$2,IF(Voeux!G116=3,Voeux!$G$2,IF(Voeux!H116=3,Voeux!$H$2,IF(Voeux!I116=3,Voeux!$I$2,IF(Voeux!J116=3,Voeux!$J$2,IF(Voeux!K116=3,Voeux!$K$2,IF(Voeux!L116=3,Voeux!$L$2,"")))))))))</f>
        <v>Mat</v>
      </c>
      <c r="I116" t="str">
        <f>IF(Voeux!E116=4,Voeux!$E$2,IF(Voeux!F116=4,Voeux!$F$2,IF(Voeux!G116=4,Voeux!$G$2,IF(Voeux!H116=4,Voeux!$H$2,IF(Voeux!I116=4,Voeux!$I$2,IF(Voeux!J116=4,Voeux!$J$2,IF(Voeux!K116=4,Voeux!$K$2,IF(Voeux!L116=4,Voeux!$L$2,IF(Voeux!D116=4,Voeux!$D$2,"")))))))))</f>
        <v>Llc</v>
      </c>
      <c r="K116" t="str">
        <f t="shared" si="16"/>
        <v>Mat</v>
      </c>
      <c r="L116" t="str">
        <f t="shared" si="17"/>
        <v>Llc</v>
      </c>
      <c r="N116" t="str">
        <f t="shared" si="15"/>
        <v>NumPchMat</v>
      </c>
    </row>
    <row r="117" spans="1:14" x14ac:dyDescent="0.25">
      <c r="A117" t="s">
        <v>770</v>
      </c>
      <c r="B117" t="s">
        <v>462</v>
      </c>
      <c r="C117" s="1">
        <v>43345</v>
      </c>
      <c r="D117" t="str">
        <f>CONCATENATE(IF(OR(Voeux!D117=1,Voeux!D117=2),Voeux!D$2,""),IF(OR(Voeux!E117=1,Voeux!E117=2),Voeux!E$2,""),IF(OR(Voeux!F117=1,Voeux!F117=2),Voeux!F$2,""),IF(OR(Voeux!G117=1,Voeux!G117=2),Voeux!G$2,""),IF(OR(Voeux!H117=1,Voeux!H117=2),Voeux!H$2,""),IF(OR(Voeux!I117=1,Voeux!I117=2),Voeux!I$2,""),IF(OR(Voeux!J117=1,Voeux!J117=2),Voeux!J$2,""),IF(OR(Voeux!K117=1,Voeux!K117=2),Voeux!K$2,""),IF(OR(Voeux!L117=1,Voeux!L117=2),Voeux!L$2,""))</f>
        <v>HlpLlc</v>
      </c>
      <c r="E117" t="str">
        <f t="shared" si="13"/>
        <v>Hlp</v>
      </c>
      <c r="F117" t="str">
        <f t="shared" si="14"/>
        <v>Llc</v>
      </c>
      <c r="G117" t="str">
        <f>IF(Voeux!D117=3,Voeux!$D$2,IF(Voeux!E117=3,Voeux!$E$2,IF(Voeux!F117=3,Voeux!$F$2,IF(Voeux!G117=3,Voeux!$G$2,IF(Voeux!H117=3,Voeux!$H$2,IF(Voeux!I117=3,Voeux!$I$2,IF(Voeux!J117=3,Voeux!$J$2,IF(Voeux!K117=3,Voeux!$K$2,IF(Voeux!L117=3,Voeux!$L$2,"")))))))))</f>
        <v>Mat</v>
      </c>
      <c r="I117" t="str">
        <f>IF(Voeux!E117=4,Voeux!$E$2,IF(Voeux!F117=4,Voeux!$F$2,IF(Voeux!G117=4,Voeux!$G$2,IF(Voeux!H117=4,Voeux!$H$2,IF(Voeux!I117=4,Voeux!$I$2,IF(Voeux!J117=4,Voeux!$J$2,IF(Voeux!K117=4,Voeux!$K$2,IF(Voeux!L117=4,Voeux!$L$2,IF(Voeux!D117=4,Voeux!$D$2,"")))))))))</f>
        <v>Num</v>
      </c>
      <c r="K117" t="str">
        <f t="shared" si="16"/>
        <v>Mat</v>
      </c>
      <c r="L117" t="str">
        <f t="shared" si="17"/>
        <v>Num</v>
      </c>
      <c r="N117" t="str">
        <f t="shared" si="15"/>
        <v>HlpLlcMat</v>
      </c>
    </row>
    <row r="118" spans="1:14" x14ac:dyDescent="0.25">
      <c r="A118" t="s">
        <v>771</v>
      </c>
      <c r="B118" t="s">
        <v>463</v>
      </c>
      <c r="C118" s="1">
        <v>43314</v>
      </c>
      <c r="D118" t="str">
        <f>CONCATENATE(IF(OR(Voeux!D118=1,Voeux!D118=2),Voeux!D$2,""),IF(OR(Voeux!E118=1,Voeux!E118=2),Voeux!E$2,""),IF(OR(Voeux!F118=1,Voeux!F118=2),Voeux!F$2,""),IF(OR(Voeux!G118=1,Voeux!G118=2),Voeux!G$2,""),IF(OR(Voeux!H118=1,Voeux!H118=2),Voeux!H$2,""),IF(OR(Voeux!I118=1,Voeux!I118=2),Voeux!I$2,""),IF(OR(Voeux!J118=1,Voeux!J118=2),Voeux!J$2,""),IF(OR(Voeux!K118=1,Voeux!K118=2),Voeux!K$2,""),IF(OR(Voeux!L118=1,Voeux!L118=2),Voeux!L$2,""))</f>
        <v/>
      </c>
      <c r="E118" t="str">
        <f t="shared" si="13"/>
        <v/>
      </c>
      <c r="F118" t="str">
        <f t="shared" si="14"/>
        <v/>
      </c>
      <c r="G118" t="str">
        <f>IF(Voeux!D118=3,Voeux!$D$2,IF(Voeux!E118=3,Voeux!$E$2,IF(Voeux!F118=3,Voeux!$F$2,IF(Voeux!G118=3,Voeux!$G$2,IF(Voeux!H118=3,Voeux!$H$2,IF(Voeux!I118=3,Voeux!$I$2,IF(Voeux!J118=3,Voeux!$J$2,IF(Voeux!K118=3,Voeux!$K$2,IF(Voeux!L118=3,Voeux!$L$2,"")))))))))</f>
        <v/>
      </c>
      <c r="I118" t="str">
        <f>IF(Voeux!E118=4,Voeux!$E$2,IF(Voeux!F118=4,Voeux!$F$2,IF(Voeux!G118=4,Voeux!$G$2,IF(Voeux!H118=4,Voeux!$H$2,IF(Voeux!I118=4,Voeux!$I$2,IF(Voeux!J118=4,Voeux!$J$2,IF(Voeux!K118=4,Voeux!$K$2,IF(Voeux!L118=4,Voeux!$L$2,IF(Voeux!D118=4,Voeux!$D$2,"")))))))))</f>
        <v/>
      </c>
      <c r="K118" t="str">
        <f t="shared" si="16"/>
        <v/>
      </c>
      <c r="L118" t="str">
        <f t="shared" si="17"/>
        <v/>
      </c>
      <c r="N118" t="str">
        <f t="shared" si="15"/>
        <v/>
      </c>
    </row>
    <row r="119" spans="1:14" x14ac:dyDescent="0.25">
      <c r="A119" t="s">
        <v>772</v>
      </c>
      <c r="B119" t="s">
        <v>464</v>
      </c>
      <c r="C119" s="1">
        <v>43345</v>
      </c>
      <c r="D119" t="str">
        <f>CONCATENATE(IF(OR(Voeux!D119=1,Voeux!D119=2),Voeux!D$2,""),IF(OR(Voeux!E119=1,Voeux!E119=2),Voeux!E$2,""),IF(OR(Voeux!F119=1,Voeux!F119=2),Voeux!F$2,""),IF(OR(Voeux!G119=1,Voeux!G119=2),Voeux!G$2,""),IF(OR(Voeux!H119=1,Voeux!H119=2),Voeux!H$2,""),IF(OR(Voeux!I119=1,Voeux!I119=2),Voeux!I$2,""),IF(OR(Voeux!J119=1,Voeux!J119=2),Voeux!J$2,""),IF(OR(Voeux!K119=1,Voeux!K119=2),Voeux!K$2,""),IF(OR(Voeux!L119=1,Voeux!L119=2),Voeux!L$2,""))</f>
        <v>LlcMat</v>
      </c>
      <c r="E119" t="str">
        <f t="shared" si="13"/>
        <v>Llc</v>
      </c>
      <c r="F119" t="str">
        <f t="shared" si="14"/>
        <v>Mat</v>
      </c>
      <c r="G119" t="str">
        <f>IF(Voeux!D119=3,Voeux!$D$2,IF(Voeux!E119=3,Voeux!$E$2,IF(Voeux!F119=3,Voeux!$F$2,IF(Voeux!G119=3,Voeux!$G$2,IF(Voeux!H119=3,Voeux!$H$2,IF(Voeux!I119=3,Voeux!$I$2,IF(Voeux!J119=3,Voeux!$J$2,IF(Voeux!K119=3,Voeux!$K$2,IF(Voeux!L119=3,Voeux!$L$2,"")))))))))</f>
        <v>Hlp</v>
      </c>
      <c r="I119" t="str">
        <f>IF(Voeux!E119=4,Voeux!$E$2,IF(Voeux!F119=4,Voeux!$F$2,IF(Voeux!G119=4,Voeux!$G$2,IF(Voeux!H119=4,Voeux!$H$2,IF(Voeux!I119=4,Voeux!$I$2,IF(Voeux!J119=4,Voeux!$J$2,IF(Voeux!K119=4,Voeux!$K$2,IF(Voeux!L119=4,Voeux!$L$2,IF(Voeux!D119=4,Voeux!$D$2,"")))))))))</f>
        <v>Hgg</v>
      </c>
      <c r="K119" t="str">
        <f t="shared" si="16"/>
        <v>Hlp</v>
      </c>
      <c r="L119" t="str">
        <f t="shared" si="17"/>
        <v>Hgg</v>
      </c>
      <c r="N119" t="str">
        <f t="shared" si="15"/>
        <v>LlcMatHlp</v>
      </c>
    </row>
    <row r="120" spans="1:14" x14ac:dyDescent="0.25">
      <c r="A120" t="s">
        <v>773</v>
      </c>
      <c r="B120" t="s">
        <v>465</v>
      </c>
      <c r="C120" s="1">
        <v>43192</v>
      </c>
      <c r="D120" t="str">
        <f>CONCATENATE(IF(OR(Voeux!D120=1,Voeux!D120=2),Voeux!D$2,""),IF(OR(Voeux!E120=1,Voeux!E120=2),Voeux!E$2,""),IF(OR(Voeux!F120=1,Voeux!F120=2),Voeux!F$2,""),IF(OR(Voeux!G120=1,Voeux!G120=2),Voeux!G$2,""),IF(OR(Voeux!H120=1,Voeux!H120=2),Voeux!H$2,""),IF(OR(Voeux!I120=1,Voeux!I120=2),Voeux!I$2,""),IF(OR(Voeux!J120=1,Voeux!J120=2),Voeux!J$2,""),IF(OR(Voeux!K120=1,Voeux!K120=2),Voeux!K$2,""),IF(OR(Voeux!L120=1,Voeux!L120=2),Voeux!L$2,""))</f>
        <v>MatNum</v>
      </c>
      <c r="E120" t="str">
        <f t="shared" si="13"/>
        <v>Mat</v>
      </c>
      <c r="F120" t="str">
        <f t="shared" si="14"/>
        <v>Num</v>
      </c>
      <c r="G120" t="str">
        <f>IF(Voeux!D120=3,Voeux!$D$2,IF(Voeux!E120=3,Voeux!$E$2,IF(Voeux!F120=3,Voeux!$F$2,IF(Voeux!G120=3,Voeux!$G$2,IF(Voeux!H120=3,Voeux!$H$2,IF(Voeux!I120=3,Voeux!$I$2,IF(Voeux!J120=3,Voeux!$J$2,IF(Voeux!K120=3,Voeux!$K$2,IF(Voeux!L120=3,Voeux!$L$2,"")))))))))</f>
        <v>Llc</v>
      </c>
      <c r="I120" t="str">
        <f>IF(Voeux!E120=4,Voeux!$E$2,IF(Voeux!F120=4,Voeux!$F$2,IF(Voeux!G120=4,Voeux!$G$2,IF(Voeux!H120=4,Voeux!$H$2,IF(Voeux!I120=4,Voeux!$I$2,IF(Voeux!J120=4,Voeux!$J$2,IF(Voeux!K120=4,Voeux!$K$2,IF(Voeux!L120=4,Voeux!$L$2,IF(Voeux!D120=4,Voeux!$D$2,"")))))))))</f>
        <v>Hlp</v>
      </c>
      <c r="K120" t="str">
        <f t="shared" si="16"/>
        <v>Llc</v>
      </c>
      <c r="L120" t="str">
        <f t="shared" si="17"/>
        <v>Hlp</v>
      </c>
      <c r="N120" t="str">
        <f t="shared" si="15"/>
        <v>MatNumLlc</v>
      </c>
    </row>
    <row r="121" spans="1:14" x14ac:dyDescent="0.25">
      <c r="A121" t="s">
        <v>774</v>
      </c>
      <c r="B121" t="s">
        <v>466</v>
      </c>
      <c r="C121" s="1">
        <v>43133</v>
      </c>
      <c r="D121" t="str">
        <f>CONCATENATE(IF(OR(Voeux!D121=1,Voeux!D121=2),Voeux!D$2,""),IF(OR(Voeux!E121=1,Voeux!E121=2),Voeux!E$2,""),IF(OR(Voeux!F121=1,Voeux!F121=2),Voeux!F$2,""),IF(OR(Voeux!G121=1,Voeux!G121=2),Voeux!G$2,""),IF(OR(Voeux!H121=1,Voeux!H121=2),Voeux!H$2,""),IF(OR(Voeux!I121=1,Voeux!I121=2),Voeux!I$2,""),IF(OR(Voeux!J121=1,Voeux!J121=2),Voeux!J$2,""),IF(OR(Voeux!K121=1,Voeux!K121=2),Voeux!K$2,""),IF(OR(Voeux!L121=1,Voeux!L121=2),Voeux!L$2,""))</f>
        <v>NumPch</v>
      </c>
      <c r="E121" t="str">
        <f t="shared" si="13"/>
        <v>Num</v>
      </c>
      <c r="F121" t="str">
        <f t="shared" si="14"/>
        <v>Pch</v>
      </c>
      <c r="G121" t="str">
        <f>IF(Voeux!D121=3,Voeux!$D$2,IF(Voeux!E121=3,Voeux!$E$2,IF(Voeux!F121=3,Voeux!$F$2,IF(Voeux!G121=3,Voeux!$G$2,IF(Voeux!H121=3,Voeux!$H$2,IF(Voeux!I121=3,Voeux!$I$2,IF(Voeux!J121=3,Voeux!$J$2,IF(Voeux!K121=3,Voeux!$K$2,IF(Voeux!L121=3,Voeux!$L$2,"")))))))))</f>
        <v>Mat</v>
      </c>
      <c r="I121" t="str">
        <f>IF(Voeux!E121=4,Voeux!$E$2,IF(Voeux!F121=4,Voeux!$F$2,IF(Voeux!G121=4,Voeux!$G$2,IF(Voeux!H121=4,Voeux!$H$2,IF(Voeux!I121=4,Voeux!$I$2,IF(Voeux!J121=4,Voeux!$J$2,IF(Voeux!K121=4,Voeux!$K$2,IF(Voeux!L121=4,Voeux!$L$2,IF(Voeux!D121=4,Voeux!$D$2,"")))))))))</f>
        <v>Llc</v>
      </c>
      <c r="K121" t="str">
        <f t="shared" si="16"/>
        <v>Mat</v>
      </c>
      <c r="L121" t="str">
        <f t="shared" si="17"/>
        <v>Llc</v>
      </c>
      <c r="N121" t="str">
        <f t="shared" si="15"/>
        <v>NumPchMat</v>
      </c>
    </row>
    <row r="122" spans="1:14" x14ac:dyDescent="0.25">
      <c r="A122" t="s">
        <v>775</v>
      </c>
      <c r="B122" t="s">
        <v>467</v>
      </c>
      <c r="C122" s="1">
        <v>43314</v>
      </c>
      <c r="D122" t="str">
        <f>CONCATENATE(IF(OR(Voeux!D122=1,Voeux!D122=2),Voeux!D$2,""),IF(OR(Voeux!E122=1,Voeux!E122=2),Voeux!E$2,""),IF(OR(Voeux!F122=1,Voeux!F122=2),Voeux!F$2,""),IF(OR(Voeux!G122=1,Voeux!G122=2),Voeux!G$2,""),IF(OR(Voeux!H122=1,Voeux!H122=2),Voeux!H$2,""),IF(OR(Voeux!I122=1,Voeux!I122=2),Voeux!I$2,""),IF(OR(Voeux!J122=1,Voeux!J122=2),Voeux!J$2,""),IF(OR(Voeux!K122=1,Voeux!K122=2),Voeux!K$2,""),IF(OR(Voeux!L122=1,Voeux!L122=2),Voeux!L$2,""))</f>
        <v>PchSes</v>
      </c>
      <c r="E122" t="str">
        <f t="shared" si="13"/>
        <v>Pch</v>
      </c>
      <c r="F122" t="str">
        <f t="shared" si="14"/>
        <v>Ses</v>
      </c>
      <c r="G122" t="str">
        <f>IF(Voeux!D122=3,Voeux!$D$2,IF(Voeux!E122=3,Voeux!$E$2,IF(Voeux!F122=3,Voeux!$F$2,IF(Voeux!G122=3,Voeux!$G$2,IF(Voeux!H122=3,Voeux!$H$2,IF(Voeux!I122=3,Voeux!$I$2,IF(Voeux!J122=3,Voeux!$J$2,IF(Voeux!K122=3,Voeux!$K$2,IF(Voeux!L122=3,Voeux!$L$2,"")))))))))</f>
        <v>Num</v>
      </c>
      <c r="I122" t="str">
        <f>IF(Voeux!E122=4,Voeux!$E$2,IF(Voeux!F122=4,Voeux!$F$2,IF(Voeux!G122=4,Voeux!$G$2,IF(Voeux!H122=4,Voeux!$H$2,IF(Voeux!I122=4,Voeux!$I$2,IF(Voeux!J122=4,Voeux!$J$2,IF(Voeux!K122=4,Voeux!$K$2,IF(Voeux!L122=4,Voeux!$L$2,IF(Voeux!D122=4,Voeux!$D$2,"")))))))))</f>
        <v>Mat</v>
      </c>
      <c r="K122" t="str">
        <f t="shared" si="16"/>
        <v>Num</v>
      </c>
      <c r="L122" t="str">
        <f t="shared" si="17"/>
        <v>Mat</v>
      </c>
      <c r="N122" t="str">
        <f t="shared" si="15"/>
        <v>PchSesNum</v>
      </c>
    </row>
    <row r="123" spans="1:14" x14ac:dyDescent="0.25">
      <c r="A123" t="s">
        <v>776</v>
      </c>
      <c r="B123" t="s">
        <v>468</v>
      </c>
      <c r="C123" s="1">
        <v>43192</v>
      </c>
      <c r="D123" t="str">
        <f>CONCATENATE(IF(OR(Voeux!D123=1,Voeux!D123=2),Voeux!D$2,""),IF(OR(Voeux!E123=1,Voeux!E123=2),Voeux!E$2,""),IF(OR(Voeux!F123=1,Voeux!F123=2),Voeux!F$2,""),IF(OR(Voeux!G123=1,Voeux!G123=2),Voeux!G$2,""),IF(OR(Voeux!H123=1,Voeux!H123=2),Voeux!H$2,""),IF(OR(Voeux!I123=1,Voeux!I123=2),Voeux!I$2,""),IF(OR(Voeux!J123=1,Voeux!J123=2),Voeux!J$2,""),IF(OR(Voeux!K123=1,Voeux!K123=2),Voeux!K$2,""),IF(OR(Voeux!L123=1,Voeux!L123=2),Voeux!L$2,""))</f>
        <v>SesSvt</v>
      </c>
      <c r="E123" t="str">
        <f t="shared" si="13"/>
        <v>Ses</v>
      </c>
      <c r="F123" t="str">
        <f t="shared" si="14"/>
        <v>Svt</v>
      </c>
      <c r="G123" t="str">
        <f>IF(Voeux!D123=3,Voeux!$D$2,IF(Voeux!E123=3,Voeux!$E$2,IF(Voeux!F123=3,Voeux!$F$2,IF(Voeux!G123=3,Voeux!$G$2,IF(Voeux!H123=3,Voeux!$H$2,IF(Voeux!I123=3,Voeux!$I$2,IF(Voeux!J123=3,Voeux!$J$2,IF(Voeux!K123=3,Voeux!$K$2,IF(Voeux!L123=3,Voeux!$L$2,"")))))))))</f>
        <v>Pch</v>
      </c>
      <c r="I123" t="str">
        <f>IF(Voeux!E123=4,Voeux!$E$2,IF(Voeux!F123=4,Voeux!$F$2,IF(Voeux!G123=4,Voeux!$G$2,IF(Voeux!H123=4,Voeux!$H$2,IF(Voeux!I123=4,Voeux!$I$2,IF(Voeux!J123=4,Voeux!$J$2,IF(Voeux!K123=4,Voeux!$K$2,IF(Voeux!L123=4,Voeux!$L$2,IF(Voeux!D123=4,Voeux!$D$2,"")))))))))</f>
        <v>Num</v>
      </c>
      <c r="K123" t="str">
        <f t="shared" si="16"/>
        <v>Pch</v>
      </c>
      <c r="L123" t="str">
        <f t="shared" si="17"/>
        <v>Num</v>
      </c>
      <c r="N123" t="str">
        <f t="shared" si="15"/>
        <v>SesSvtPch</v>
      </c>
    </row>
    <row r="124" spans="1:14" x14ac:dyDescent="0.25">
      <c r="A124" t="s">
        <v>777</v>
      </c>
      <c r="B124" t="s">
        <v>469</v>
      </c>
      <c r="C124" s="1">
        <v>43133</v>
      </c>
      <c r="D124" t="str">
        <f>CONCATENATE(IF(OR(Voeux!D124=1,Voeux!D124=2),Voeux!D$2,""),IF(OR(Voeux!E124=1,Voeux!E124=2),Voeux!E$2,""),IF(OR(Voeux!F124=1,Voeux!F124=2),Voeux!F$2,""),IF(OR(Voeux!G124=1,Voeux!G124=2),Voeux!G$2,""),IF(OR(Voeux!H124=1,Voeux!H124=2),Voeux!H$2,""),IF(OR(Voeux!I124=1,Voeux!I124=2),Voeux!I$2,""),IF(OR(Voeux!J124=1,Voeux!J124=2),Voeux!J$2,""),IF(OR(Voeux!K124=1,Voeux!K124=2),Voeux!K$2,""),IF(OR(Voeux!L124=1,Voeux!L124=2),Voeux!L$2,""))</f>
        <v/>
      </c>
      <c r="E124" t="str">
        <f t="shared" si="13"/>
        <v/>
      </c>
      <c r="F124" t="str">
        <f t="shared" si="14"/>
        <v/>
      </c>
      <c r="G124" t="str">
        <f>IF(Voeux!D124=3,Voeux!$D$2,IF(Voeux!E124=3,Voeux!$E$2,IF(Voeux!F124=3,Voeux!$F$2,IF(Voeux!G124=3,Voeux!$G$2,IF(Voeux!H124=3,Voeux!$H$2,IF(Voeux!I124=3,Voeux!$I$2,IF(Voeux!J124=3,Voeux!$J$2,IF(Voeux!K124=3,Voeux!$K$2,IF(Voeux!L124=3,Voeux!$L$2,"")))))))))</f>
        <v/>
      </c>
      <c r="I124" t="str">
        <f>IF(Voeux!E124=4,Voeux!$E$2,IF(Voeux!F124=4,Voeux!$F$2,IF(Voeux!G124=4,Voeux!$G$2,IF(Voeux!H124=4,Voeux!$H$2,IF(Voeux!I124=4,Voeux!$I$2,IF(Voeux!J124=4,Voeux!$J$2,IF(Voeux!K124=4,Voeux!$K$2,IF(Voeux!L124=4,Voeux!$L$2,IF(Voeux!D124=4,Voeux!$D$2,"")))))))))</f>
        <v/>
      </c>
      <c r="K124" t="str">
        <f t="shared" si="16"/>
        <v/>
      </c>
      <c r="L124" t="str">
        <f t="shared" si="17"/>
        <v/>
      </c>
      <c r="N124" t="str">
        <f t="shared" si="15"/>
        <v/>
      </c>
    </row>
    <row r="125" spans="1:14" x14ac:dyDescent="0.25">
      <c r="A125" t="s">
        <v>778</v>
      </c>
      <c r="B125" t="s">
        <v>470</v>
      </c>
      <c r="C125" s="1">
        <v>43253</v>
      </c>
      <c r="D125" t="str">
        <f>CONCATENATE(IF(OR(Voeux!D125=1,Voeux!D125=2),Voeux!D$2,""),IF(OR(Voeux!E125=1,Voeux!E125=2),Voeux!E$2,""),IF(OR(Voeux!F125=1,Voeux!F125=2),Voeux!F$2,""),IF(OR(Voeux!G125=1,Voeux!G125=2),Voeux!G$2,""),IF(OR(Voeux!H125=1,Voeux!H125=2),Voeux!H$2,""),IF(OR(Voeux!I125=1,Voeux!I125=2),Voeux!I$2,""),IF(OR(Voeux!J125=1,Voeux!J125=2),Voeux!J$2,""),IF(OR(Voeux!K125=1,Voeux!K125=2),Voeux!K$2,""),IF(OR(Voeux!L125=1,Voeux!L125=2),Voeux!L$2,""))</f>
        <v>HlpLlc</v>
      </c>
      <c r="E125" t="str">
        <f t="shared" si="13"/>
        <v>Hlp</v>
      </c>
      <c r="F125" t="str">
        <f t="shared" si="14"/>
        <v>Llc</v>
      </c>
      <c r="G125" t="str">
        <f>IF(Voeux!D125=3,Voeux!$D$2,IF(Voeux!E125=3,Voeux!$E$2,IF(Voeux!F125=3,Voeux!$F$2,IF(Voeux!G125=3,Voeux!$G$2,IF(Voeux!H125=3,Voeux!$H$2,IF(Voeux!I125=3,Voeux!$I$2,IF(Voeux!J125=3,Voeux!$J$2,IF(Voeux!K125=3,Voeux!$K$2,IF(Voeux!L125=3,Voeux!$L$2,"")))))))))</f>
        <v>Hgg</v>
      </c>
      <c r="I125" t="str">
        <f>IF(Voeux!E125=4,Voeux!$E$2,IF(Voeux!F125=4,Voeux!$F$2,IF(Voeux!G125=4,Voeux!$G$2,IF(Voeux!H125=4,Voeux!$H$2,IF(Voeux!I125=4,Voeux!$I$2,IF(Voeux!J125=4,Voeux!$J$2,IF(Voeux!K125=4,Voeux!$K$2,IF(Voeux!L125=4,Voeux!$L$2,IF(Voeux!D125=4,Voeux!$D$2,"")))))))))</f>
        <v>Hda</v>
      </c>
      <c r="K125" t="str">
        <f t="shared" si="16"/>
        <v>Hgg</v>
      </c>
      <c r="L125" t="str">
        <f t="shared" si="17"/>
        <v>Hda</v>
      </c>
      <c r="N125" t="str">
        <f t="shared" si="15"/>
        <v>HlpLlcHgg</v>
      </c>
    </row>
    <row r="126" spans="1:14" x14ac:dyDescent="0.25">
      <c r="A126" t="s">
        <v>779</v>
      </c>
      <c r="B126" t="s">
        <v>471</v>
      </c>
      <c r="C126" s="1">
        <v>43283</v>
      </c>
      <c r="D126" t="str">
        <f>CONCATENATE(IF(OR(Voeux!D126=1,Voeux!D126=2),Voeux!D$2,""),IF(OR(Voeux!E126=1,Voeux!E126=2),Voeux!E$2,""),IF(OR(Voeux!F126=1,Voeux!F126=2),Voeux!F$2,""),IF(OR(Voeux!G126=1,Voeux!G126=2),Voeux!G$2,""),IF(OR(Voeux!H126=1,Voeux!H126=2),Voeux!H$2,""),IF(OR(Voeux!I126=1,Voeux!I126=2),Voeux!I$2,""),IF(OR(Voeux!J126=1,Voeux!J126=2),Voeux!J$2,""),IF(OR(Voeux!K126=1,Voeux!K126=2),Voeux!K$2,""),IF(OR(Voeux!L126=1,Voeux!L126=2),Voeux!L$2,""))</f>
        <v>MatNum</v>
      </c>
      <c r="E126" t="str">
        <f t="shared" si="13"/>
        <v>Mat</v>
      </c>
      <c r="F126" t="str">
        <f t="shared" si="14"/>
        <v>Num</v>
      </c>
      <c r="G126" t="str">
        <f>IF(Voeux!D126=3,Voeux!$D$2,IF(Voeux!E126=3,Voeux!$E$2,IF(Voeux!F126=3,Voeux!$F$2,IF(Voeux!G126=3,Voeux!$G$2,IF(Voeux!H126=3,Voeux!$H$2,IF(Voeux!I126=3,Voeux!$I$2,IF(Voeux!J126=3,Voeux!$J$2,IF(Voeux!K126=3,Voeux!$K$2,IF(Voeux!L126=3,Voeux!$L$2,"")))))))))</f>
        <v>Pch</v>
      </c>
      <c r="I126" t="str">
        <f>IF(Voeux!E126=4,Voeux!$E$2,IF(Voeux!F126=4,Voeux!$F$2,IF(Voeux!G126=4,Voeux!$G$2,IF(Voeux!H126=4,Voeux!$H$2,IF(Voeux!I126=4,Voeux!$I$2,IF(Voeux!J126=4,Voeux!$J$2,IF(Voeux!K126=4,Voeux!$K$2,IF(Voeux!L126=4,Voeux!$L$2,IF(Voeux!D126=4,Voeux!$D$2,"")))))))))</f>
        <v>Ses</v>
      </c>
      <c r="K126" t="str">
        <f t="shared" si="16"/>
        <v>Pch</v>
      </c>
      <c r="L126" t="str">
        <f t="shared" si="17"/>
        <v>Ses</v>
      </c>
      <c r="N126" t="str">
        <f t="shared" si="15"/>
        <v>MatNumPch</v>
      </c>
    </row>
    <row r="127" spans="1:14" x14ac:dyDescent="0.25">
      <c r="A127" t="s">
        <v>780</v>
      </c>
      <c r="B127" t="s">
        <v>472</v>
      </c>
      <c r="C127" s="1">
        <v>43253</v>
      </c>
      <c r="D127" t="str">
        <f>CONCATENATE(IF(OR(Voeux!D127=1,Voeux!D127=2),Voeux!D$2,""),IF(OR(Voeux!E127=1,Voeux!E127=2),Voeux!E$2,""),IF(OR(Voeux!F127=1,Voeux!F127=2),Voeux!F$2,""),IF(OR(Voeux!G127=1,Voeux!G127=2),Voeux!G$2,""),IF(OR(Voeux!H127=1,Voeux!H127=2),Voeux!H$2,""),IF(OR(Voeux!I127=1,Voeux!I127=2),Voeux!I$2,""),IF(OR(Voeux!J127=1,Voeux!J127=2),Voeux!J$2,""),IF(OR(Voeux!K127=1,Voeux!K127=2),Voeux!K$2,""),IF(OR(Voeux!L127=1,Voeux!L127=2),Voeux!L$2,""))</f>
        <v>NumPch</v>
      </c>
      <c r="E127" t="str">
        <f t="shared" si="13"/>
        <v>Num</v>
      </c>
      <c r="F127" t="str">
        <f t="shared" si="14"/>
        <v>Pch</v>
      </c>
      <c r="G127" t="str">
        <f>IF(Voeux!D127=3,Voeux!$D$2,IF(Voeux!E127=3,Voeux!$E$2,IF(Voeux!F127=3,Voeux!$F$2,IF(Voeux!G127=3,Voeux!$G$2,IF(Voeux!H127=3,Voeux!$H$2,IF(Voeux!I127=3,Voeux!$I$2,IF(Voeux!J127=3,Voeux!$J$2,IF(Voeux!K127=3,Voeux!$K$2,IF(Voeux!L127=3,Voeux!$L$2,"")))))))))</f>
        <v>Ses</v>
      </c>
      <c r="I127" t="str">
        <f>IF(Voeux!E127=4,Voeux!$E$2,IF(Voeux!F127=4,Voeux!$F$2,IF(Voeux!G127=4,Voeux!$G$2,IF(Voeux!H127=4,Voeux!$H$2,IF(Voeux!I127=4,Voeux!$I$2,IF(Voeux!J127=4,Voeux!$J$2,IF(Voeux!K127=4,Voeux!$K$2,IF(Voeux!L127=4,Voeux!$L$2,IF(Voeux!D127=4,Voeux!$D$2,"")))))))))</f>
        <v>Svt</v>
      </c>
      <c r="K127" t="str">
        <f t="shared" si="16"/>
        <v>Ses</v>
      </c>
      <c r="L127" t="str">
        <f t="shared" si="17"/>
        <v>Svt</v>
      </c>
      <c r="N127" t="str">
        <f t="shared" si="15"/>
        <v>NumPchSes</v>
      </c>
    </row>
    <row r="128" spans="1:14" x14ac:dyDescent="0.25">
      <c r="A128" t="s">
        <v>781</v>
      </c>
      <c r="B128" t="s">
        <v>473</v>
      </c>
      <c r="C128" s="1">
        <v>43345</v>
      </c>
      <c r="D128" t="str">
        <f>CONCATENATE(IF(OR(Voeux!D128=1,Voeux!D128=2),Voeux!D$2,""),IF(OR(Voeux!E128=1,Voeux!E128=2),Voeux!E$2,""),IF(OR(Voeux!F128=1,Voeux!F128=2),Voeux!F$2,""),IF(OR(Voeux!G128=1,Voeux!G128=2),Voeux!G$2,""),IF(OR(Voeux!H128=1,Voeux!H128=2),Voeux!H$2,""),IF(OR(Voeux!I128=1,Voeux!I128=2),Voeux!I$2,""),IF(OR(Voeux!J128=1,Voeux!J128=2),Voeux!J$2,""),IF(OR(Voeux!K128=1,Voeux!K128=2),Voeux!K$2,""),IF(OR(Voeux!L128=1,Voeux!L128=2),Voeux!L$2,""))</f>
        <v>PchSes</v>
      </c>
      <c r="E128" t="str">
        <f t="shared" si="13"/>
        <v>Pch</v>
      </c>
      <c r="F128" t="str">
        <f t="shared" si="14"/>
        <v>Ses</v>
      </c>
      <c r="G128" t="str">
        <f>IF(Voeux!D128=3,Voeux!$D$2,IF(Voeux!E128=3,Voeux!$E$2,IF(Voeux!F128=3,Voeux!$F$2,IF(Voeux!G128=3,Voeux!$G$2,IF(Voeux!H128=3,Voeux!$H$2,IF(Voeux!I128=3,Voeux!$I$2,IF(Voeux!J128=3,Voeux!$J$2,IF(Voeux!K128=3,Voeux!$K$2,IF(Voeux!L128=3,Voeux!$L$2,"")))))))))</f>
        <v>Num</v>
      </c>
      <c r="I128" t="str">
        <f>IF(Voeux!E128=4,Voeux!$E$2,IF(Voeux!F128=4,Voeux!$F$2,IF(Voeux!G128=4,Voeux!$G$2,IF(Voeux!H128=4,Voeux!$H$2,IF(Voeux!I128=4,Voeux!$I$2,IF(Voeux!J128=4,Voeux!$J$2,IF(Voeux!K128=4,Voeux!$K$2,IF(Voeux!L128=4,Voeux!$L$2,IF(Voeux!D128=4,Voeux!$D$2,"")))))))))</f>
        <v>Mat</v>
      </c>
      <c r="K128" t="str">
        <f t="shared" si="16"/>
        <v>Num</v>
      </c>
      <c r="L128" t="str">
        <f t="shared" si="17"/>
        <v>Mat</v>
      </c>
      <c r="N128" t="str">
        <f t="shared" si="15"/>
        <v>PchSesNum</v>
      </c>
    </row>
    <row r="129" spans="1:14" x14ac:dyDescent="0.25">
      <c r="A129" t="s">
        <v>782</v>
      </c>
      <c r="B129" t="s">
        <v>474</v>
      </c>
      <c r="C129" s="1">
        <v>43314</v>
      </c>
      <c r="D129" t="str">
        <f>CONCATENATE(IF(OR(Voeux!D129=1,Voeux!D129=2),Voeux!D$2,""),IF(OR(Voeux!E129=1,Voeux!E129=2),Voeux!E$2,""),IF(OR(Voeux!F129=1,Voeux!F129=2),Voeux!F$2,""),IF(OR(Voeux!G129=1,Voeux!G129=2),Voeux!G$2,""),IF(OR(Voeux!H129=1,Voeux!H129=2),Voeux!H$2,""),IF(OR(Voeux!I129=1,Voeux!I129=2),Voeux!I$2,""),IF(OR(Voeux!J129=1,Voeux!J129=2),Voeux!J$2,""),IF(OR(Voeux!K129=1,Voeux!K129=2),Voeux!K$2,""),IF(OR(Voeux!L129=1,Voeux!L129=2),Voeux!L$2,""))</f>
        <v>HdaHgg</v>
      </c>
      <c r="E129" t="str">
        <f t="shared" si="13"/>
        <v>Hda</v>
      </c>
      <c r="F129" t="str">
        <f t="shared" si="14"/>
        <v>Hgg</v>
      </c>
      <c r="G129" t="str">
        <f>IF(Voeux!D129=3,Voeux!$D$2,IF(Voeux!E129=3,Voeux!$E$2,IF(Voeux!F129=3,Voeux!$F$2,IF(Voeux!G129=3,Voeux!$G$2,IF(Voeux!H129=3,Voeux!$H$2,IF(Voeux!I129=3,Voeux!$I$2,IF(Voeux!J129=3,Voeux!$J$2,IF(Voeux!K129=3,Voeux!$K$2,IF(Voeux!L129=3,Voeux!$L$2,"")))))))))</f>
        <v>Hlp</v>
      </c>
      <c r="I129" t="str">
        <f>IF(Voeux!E129=4,Voeux!$E$2,IF(Voeux!F129=4,Voeux!$F$2,IF(Voeux!G129=4,Voeux!$G$2,IF(Voeux!H129=4,Voeux!$H$2,IF(Voeux!I129=4,Voeux!$I$2,IF(Voeux!J129=4,Voeux!$J$2,IF(Voeux!K129=4,Voeux!$K$2,IF(Voeux!L129=4,Voeux!$L$2,IF(Voeux!D129=4,Voeux!$D$2,"")))))))))</f>
        <v>Llc</v>
      </c>
      <c r="K129" t="str">
        <f t="shared" si="16"/>
        <v>Hlp</v>
      </c>
      <c r="L129" t="str">
        <f t="shared" si="17"/>
        <v>Llc</v>
      </c>
      <c r="N129" t="str">
        <f t="shared" si="15"/>
        <v>HdaHggHlp</v>
      </c>
    </row>
    <row r="130" spans="1:14" x14ac:dyDescent="0.25">
      <c r="A130" t="s">
        <v>783</v>
      </c>
      <c r="B130" t="s">
        <v>475</v>
      </c>
      <c r="C130" s="1">
        <v>43133</v>
      </c>
      <c r="D130" t="str">
        <f>CONCATENATE(IF(OR(Voeux!D130=1,Voeux!D130=2),Voeux!D$2,""),IF(OR(Voeux!E130=1,Voeux!E130=2),Voeux!E$2,""),IF(OR(Voeux!F130=1,Voeux!F130=2),Voeux!F$2,""),IF(OR(Voeux!G130=1,Voeux!G130=2),Voeux!G$2,""),IF(OR(Voeux!H130=1,Voeux!H130=2),Voeux!H$2,""),IF(OR(Voeux!I130=1,Voeux!I130=2),Voeux!I$2,""),IF(OR(Voeux!J130=1,Voeux!J130=2),Voeux!J$2,""),IF(OR(Voeux!K130=1,Voeux!K130=2),Voeux!K$2,""),IF(OR(Voeux!L130=1,Voeux!L130=2),Voeux!L$2,""))</f>
        <v>LlcMat</v>
      </c>
      <c r="E130" t="str">
        <f t="shared" si="13"/>
        <v>Llc</v>
      </c>
      <c r="F130" t="str">
        <f t="shared" si="14"/>
        <v>Mat</v>
      </c>
      <c r="G130" t="str">
        <f>IF(Voeux!D130=3,Voeux!$D$2,IF(Voeux!E130=3,Voeux!$E$2,IF(Voeux!F130=3,Voeux!$F$2,IF(Voeux!G130=3,Voeux!$G$2,IF(Voeux!H130=3,Voeux!$H$2,IF(Voeux!I130=3,Voeux!$I$2,IF(Voeux!J130=3,Voeux!$J$2,IF(Voeux!K130=3,Voeux!$K$2,IF(Voeux!L130=3,Voeux!$L$2,"")))))))))</f>
        <v>Num</v>
      </c>
      <c r="I130" t="str">
        <f>IF(Voeux!E130=4,Voeux!$E$2,IF(Voeux!F130=4,Voeux!$F$2,IF(Voeux!G130=4,Voeux!$G$2,IF(Voeux!H130=4,Voeux!$H$2,IF(Voeux!I130=4,Voeux!$I$2,IF(Voeux!J130=4,Voeux!$J$2,IF(Voeux!K130=4,Voeux!$K$2,IF(Voeux!L130=4,Voeux!$L$2,IF(Voeux!D130=4,Voeux!$D$2,"")))))))))</f>
        <v>Pch</v>
      </c>
      <c r="K130" t="str">
        <f t="shared" si="16"/>
        <v>Num</v>
      </c>
      <c r="L130" t="str">
        <f t="shared" si="17"/>
        <v>Pch</v>
      </c>
      <c r="N130" t="str">
        <f t="shared" si="15"/>
        <v>LlcMatNum</v>
      </c>
    </row>
    <row r="131" spans="1:14" x14ac:dyDescent="0.25">
      <c r="A131" t="s">
        <v>784</v>
      </c>
      <c r="B131" t="s">
        <v>476</v>
      </c>
      <c r="C131" s="1">
        <v>43314</v>
      </c>
      <c r="D131" t="str">
        <f>CONCATENATE(IF(OR(Voeux!D131=1,Voeux!D131=2),Voeux!D$2,""),IF(OR(Voeux!E131=1,Voeux!E131=2),Voeux!E$2,""),IF(OR(Voeux!F131=1,Voeux!F131=2),Voeux!F$2,""),IF(OR(Voeux!G131=1,Voeux!G131=2),Voeux!G$2,""),IF(OR(Voeux!H131=1,Voeux!H131=2),Voeux!H$2,""),IF(OR(Voeux!I131=1,Voeux!I131=2),Voeux!I$2,""),IF(OR(Voeux!J131=1,Voeux!J131=2),Voeux!J$2,""),IF(OR(Voeux!K131=1,Voeux!K131=2),Voeux!K$2,""),IF(OR(Voeux!L131=1,Voeux!L131=2),Voeux!L$2,""))</f>
        <v>HlpLlc</v>
      </c>
      <c r="E131" t="str">
        <f t="shared" ref="E131:E194" si="18">LEFT(D131,3)</f>
        <v>Hlp</v>
      </c>
      <c r="F131" t="str">
        <f t="shared" ref="F131:F194" si="19">RIGHT(D131,3)</f>
        <v>Llc</v>
      </c>
      <c r="G131" t="str">
        <f>IF(Voeux!D131=3,Voeux!$D$2,IF(Voeux!E131=3,Voeux!$E$2,IF(Voeux!F131=3,Voeux!$F$2,IF(Voeux!G131=3,Voeux!$G$2,IF(Voeux!H131=3,Voeux!$H$2,IF(Voeux!I131=3,Voeux!$I$2,IF(Voeux!J131=3,Voeux!$J$2,IF(Voeux!K131=3,Voeux!$K$2,IF(Voeux!L131=3,Voeux!$L$2,"")))))))))</f>
        <v>Ses</v>
      </c>
      <c r="I131" t="str">
        <f>IF(Voeux!E131=4,Voeux!$E$2,IF(Voeux!F131=4,Voeux!$F$2,IF(Voeux!G131=4,Voeux!$G$2,IF(Voeux!H131=4,Voeux!$H$2,IF(Voeux!I131=4,Voeux!$I$2,IF(Voeux!J131=4,Voeux!$J$2,IF(Voeux!K131=4,Voeux!$K$2,IF(Voeux!L131=4,Voeux!$L$2,IF(Voeux!D131=4,Voeux!$D$2,"")))))))))</f>
        <v>Svt</v>
      </c>
      <c r="K131" t="str">
        <f t="shared" si="16"/>
        <v>Ses</v>
      </c>
      <c r="L131" t="str">
        <f t="shared" si="17"/>
        <v>Svt</v>
      </c>
      <c r="N131" t="str">
        <f t="shared" ref="N131:N194" si="20">CONCATENATE(D131,G131)</f>
        <v>HlpLlcSes</v>
      </c>
    </row>
    <row r="132" spans="1:14" x14ac:dyDescent="0.25">
      <c r="A132" t="s">
        <v>785</v>
      </c>
      <c r="B132" t="s">
        <v>477</v>
      </c>
      <c r="C132" s="1">
        <v>43345</v>
      </c>
      <c r="D132" t="str">
        <f>CONCATENATE(IF(OR(Voeux!D132=1,Voeux!D132=2),Voeux!D$2,""),IF(OR(Voeux!E132=1,Voeux!E132=2),Voeux!E$2,""),IF(OR(Voeux!F132=1,Voeux!F132=2),Voeux!F$2,""),IF(OR(Voeux!G132=1,Voeux!G132=2),Voeux!G$2,""),IF(OR(Voeux!H132=1,Voeux!H132=2),Voeux!H$2,""),IF(OR(Voeux!I132=1,Voeux!I132=2),Voeux!I$2,""),IF(OR(Voeux!J132=1,Voeux!J132=2),Voeux!J$2,""),IF(OR(Voeux!K132=1,Voeux!K132=2),Voeux!K$2,""),IF(OR(Voeux!L132=1,Voeux!L132=2),Voeux!L$2,""))</f>
        <v>SesSvt</v>
      </c>
      <c r="E132" t="str">
        <f t="shared" si="18"/>
        <v>Ses</v>
      </c>
      <c r="F132" t="str">
        <f t="shared" si="19"/>
        <v>Svt</v>
      </c>
      <c r="G132" t="str">
        <f>IF(Voeux!D132=3,Voeux!$D$2,IF(Voeux!E132=3,Voeux!$E$2,IF(Voeux!F132=3,Voeux!$F$2,IF(Voeux!G132=3,Voeux!$G$2,IF(Voeux!H132=3,Voeux!$H$2,IF(Voeux!I132=3,Voeux!$I$2,IF(Voeux!J132=3,Voeux!$J$2,IF(Voeux!K132=3,Voeux!$K$2,IF(Voeux!L132=3,Voeux!$L$2,"")))))))))</f>
        <v>Pch</v>
      </c>
      <c r="I132" t="str">
        <f>IF(Voeux!E132=4,Voeux!$E$2,IF(Voeux!F132=4,Voeux!$F$2,IF(Voeux!G132=4,Voeux!$G$2,IF(Voeux!H132=4,Voeux!$H$2,IF(Voeux!I132=4,Voeux!$I$2,IF(Voeux!J132=4,Voeux!$J$2,IF(Voeux!K132=4,Voeux!$K$2,IF(Voeux!L132=4,Voeux!$L$2,IF(Voeux!D132=4,Voeux!$D$2,"")))))))))</f>
        <v>Num</v>
      </c>
      <c r="K132" t="str">
        <f t="shared" si="16"/>
        <v>Pch</v>
      </c>
      <c r="L132" t="str">
        <f t="shared" si="17"/>
        <v>Num</v>
      </c>
      <c r="N132" t="str">
        <f t="shared" si="20"/>
        <v>SesSvtPch</v>
      </c>
    </row>
    <row r="133" spans="1:14" x14ac:dyDescent="0.25">
      <c r="A133" t="s">
        <v>786</v>
      </c>
      <c r="B133" t="s">
        <v>478</v>
      </c>
      <c r="C133" s="1">
        <v>43253</v>
      </c>
      <c r="D133" t="str">
        <f>CONCATENATE(IF(OR(Voeux!D133=1,Voeux!D133=2),Voeux!D$2,""),IF(OR(Voeux!E133=1,Voeux!E133=2),Voeux!E$2,""),IF(OR(Voeux!F133=1,Voeux!F133=2),Voeux!F$2,""),IF(OR(Voeux!G133=1,Voeux!G133=2),Voeux!G$2,""),IF(OR(Voeux!H133=1,Voeux!H133=2),Voeux!H$2,""),IF(OR(Voeux!I133=1,Voeux!I133=2),Voeux!I$2,""),IF(OR(Voeux!J133=1,Voeux!J133=2),Voeux!J$2,""),IF(OR(Voeux!K133=1,Voeux!K133=2),Voeux!K$2,""),IF(OR(Voeux!L133=1,Voeux!L133=2),Voeux!L$2,""))</f>
        <v>SesSvt</v>
      </c>
      <c r="E133" t="str">
        <f t="shared" si="18"/>
        <v>Ses</v>
      </c>
      <c r="F133" t="str">
        <f t="shared" si="19"/>
        <v>Svt</v>
      </c>
      <c r="G133" t="str">
        <f>IF(Voeux!D133=3,Voeux!$D$2,IF(Voeux!E133=3,Voeux!$E$2,IF(Voeux!F133=3,Voeux!$F$2,IF(Voeux!G133=3,Voeux!$G$2,IF(Voeux!H133=3,Voeux!$H$2,IF(Voeux!I133=3,Voeux!$I$2,IF(Voeux!J133=3,Voeux!$J$2,IF(Voeux!K133=3,Voeux!$K$2,IF(Voeux!L133=3,Voeux!$L$2,"")))))))))</f>
        <v>Pch</v>
      </c>
      <c r="I133" t="str">
        <f>IF(Voeux!E133=4,Voeux!$E$2,IF(Voeux!F133=4,Voeux!$F$2,IF(Voeux!G133=4,Voeux!$G$2,IF(Voeux!H133=4,Voeux!$H$2,IF(Voeux!I133=4,Voeux!$I$2,IF(Voeux!J133=4,Voeux!$J$2,IF(Voeux!K133=4,Voeux!$K$2,IF(Voeux!L133=4,Voeux!$L$2,IF(Voeux!D133=4,Voeux!$D$2,"")))))))))</f>
        <v>Num</v>
      </c>
      <c r="K133" t="str">
        <f t="shared" si="16"/>
        <v>Pch</v>
      </c>
      <c r="L133" t="str">
        <f t="shared" si="17"/>
        <v>Num</v>
      </c>
      <c r="N133" t="str">
        <f t="shared" si="20"/>
        <v>SesSvtPch</v>
      </c>
    </row>
    <row r="134" spans="1:14" x14ac:dyDescent="0.25">
      <c r="A134" t="s">
        <v>787</v>
      </c>
      <c r="B134" t="s">
        <v>479</v>
      </c>
      <c r="C134" s="1">
        <v>43314</v>
      </c>
      <c r="D134" t="str">
        <f>CONCATENATE(IF(OR(Voeux!D134=1,Voeux!D134=2),Voeux!D$2,""),IF(OR(Voeux!E134=1,Voeux!E134=2),Voeux!E$2,""),IF(OR(Voeux!F134=1,Voeux!F134=2),Voeux!F$2,""),IF(OR(Voeux!G134=1,Voeux!G134=2),Voeux!G$2,""),IF(OR(Voeux!H134=1,Voeux!H134=2),Voeux!H$2,""),IF(OR(Voeux!I134=1,Voeux!I134=2),Voeux!I$2,""),IF(OR(Voeux!J134=1,Voeux!J134=2),Voeux!J$2,""),IF(OR(Voeux!K134=1,Voeux!K134=2),Voeux!K$2,""),IF(OR(Voeux!L134=1,Voeux!L134=2),Voeux!L$2,""))</f>
        <v>NumPch</v>
      </c>
      <c r="E134" t="str">
        <f t="shared" si="18"/>
        <v>Num</v>
      </c>
      <c r="F134" t="str">
        <f t="shared" si="19"/>
        <v>Pch</v>
      </c>
      <c r="G134" t="str">
        <f>IF(Voeux!D134=3,Voeux!$D$2,IF(Voeux!E134=3,Voeux!$E$2,IF(Voeux!F134=3,Voeux!$F$2,IF(Voeux!G134=3,Voeux!$G$2,IF(Voeux!H134=3,Voeux!$H$2,IF(Voeux!I134=3,Voeux!$I$2,IF(Voeux!J134=3,Voeux!$J$2,IF(Voeux!K134=3,Voeux!$K$2,IF(Voeux!L134=3,Voeux!$L$2,"")))))))))</f>
        <v>Mat</v>
      </c>
      <c r="I134" t="str">
        <f>IF(Voeux!E134=4,Voeux!$E$2,IF(Voeux!F134=4,Voeux!$F$2,IF(Voeux!G134=4,Voeux!$G$2,IF(Voeux!H134=4,Voeux!$H$2,IF(Voeux!I134=4,Voeux!$I$2,IF(Voeux!J134=4,Voeux!$J$2,IF(Voeux!K134=4,Voeux!$K$2,IF(Voeux!L134=4,Voeux!$L$2,IF(Voeux!D134=4,Voeux!$D$2,"")))))))))</f>
        <v>Llc</v>
      </c>
      <c r="K134" t="str">
        <f t="shared" si="16"/>
        <v>Mat</v>
      </c>
      <c r="L134" t="str">
        <f t="shared" si="17"/>
        <v>Llc</v>
      </c>
      <c r="N134" t="str">
        <f t="shared" si="20"/>
        <v>NumPchMat</v>
      </c>
    </row>
    <row r="135" spans="1:14" x14ac:dyDescent="0.25">
      <c r="A135" t="s">
        <v>788</v>
      </c>
      <c r="B135" t="s">
        <v>480</v>
      </c>
      <c r="C135" s="1">
        <v>43192</v>
      </c>
      <c r="D135" t="str">
        <f>CONCATENATE(IF(OR(Voeux!D135=1,Voeux!D135=2),Voeux!D$2,""),IF(OR(Voeux!E135=1,Voeux!E135=2),Voeux!E$2,""),IF(OR(Voeux!F135=1,Voeux!F135=2),Voeux!F$2,""),IF(OR(Voeux!G135=1,Voeux!G135=2),Voeux!G$2,""),IF(OR(Voeux!H135=1,Voeux!H135=2),Voeux!H$2,""),IF(OR(Voeux!I135=1,Voeux!I135=2),Voeux!I$2,""),IF(OR(Voeux!J135=1,Voeux!J135=2),Voeux!J$2,""),IF(OR(Voeux!K135=1,Voeux!K135=2),Voeux!K$2,""),IF(OR(Voeux!L135=1,Voeux!L135=2),Voeux!L$2,""))</f>
        <v>HlpLlc</v>
      </c>
      <c r="E135" t="str">
        <f t="shared" si="18"/>
        <v>Hlp</v>
      </c>
      <c r="F135" t="str">
        <f t="shared" si="19"/>
        <v>Llc</v>
      </c>
      <c r="G135" t="str">
        <f>IF(Voeux!D135=3,Voeux!$D$2,IF(Voeux!E135=3,Voeux!$E$2,IF(Voeux!F135=3,Voeux!$F$2,IF(Voeux!G135=3,Voeux!$G$2,IF(Voeux!H135=3,Voeux!$H$2,IF(Voeux!I135=3,Voeux!$I$2,IF(Voeux!J135=3,Voeux!$J$2,IF(Voeux!K135=3,Voeux!$K$2,IF(Voeux!L135=3,Voeux!$L$2,"")))))))))</f>
        <v>Mat</v>
      </c>
      <c r="I135" t="str">
        <f>IF(Voeux!E135=4,Voeux!$E$2,IF(Voeux!F135=4,Voeux!$F$2,IF(Voeux!G135=4,Voeux!$G$2,IF(Voeux!H135=4,Voeux!$H$2,IF(Voeux!I135=4,Voeux!$I$2,IF(Voeux!J135=4,Voeux!$J$2,IF(Voeux!K135=4,Voeux!$K$2,IF(Voeux!L135=4,Voeux!$L$2,IF(Voeux!D135=4,Voeux!$D$2,"")))))))))</f>
        <v>Num</v>
      </c>
      <c r="K135" t="str">
        <f t="shared" si="16"/>
        <v>Mat</v>
      </c>
      <c r="L135" t="str">
        <f t="shared" si="17"/>
        <v>Num</v>
      </c>
      <c r="N135" t="str">
        <f t="shared" si="20"/>
        <v>HlpLlcMat</v>
      </c>
    </row>
    <row r="136" spans="1:14" x14ac:dyDescent="0.25">
      <c r="A136" t="s">
        <v>789</v>
      </c>
      <c r="B136" t="s">
        <v>481</v>
      </c>
      <c r="C136" s="1">
        <v>43222</v>
      </c>
      <c r="D136" t="str">
        <f>CONCATENATE(IF(OR(Voeux!D136=1,Voeux!D136=2),Voeux!D$2,""),IF(OR(Voeux!E136=1,Voeux!E136=2),Voeux!E$2,""),IF(OR(Voeux!F136=1,Voeux!F136=2),Voeux!F$2,""),IF(OR(Voeux!G136=1,Voeux!G136=2),Voeux!G$2,""),IF(OR(Voeux!H136=1,Voeux!H136=2),Voeux!H$2,""),IF(OR(Voeux!I136=1,Voeux!I136=2),Voeux!I$2,""),IF(OR(Voeux!J136=1,Voeux!J136=2),Voeux!J$2,""),IF(OR(Voeux!K136=1,Voeux!K136=2),Voeux!K$2,""),IF(OR(Voeux!L136=1,Voeux!L136=2),Voeux!L$2,""))</f>
        <v/>
      </c>
      <c r="E136" t="str">
        <f t="shared" si="18"/>
        <v/>
      </c>
      <c r="F136" t="str">
        <f t="shared" si="19"/>
        <v/>
      </c>
      <c r="G136" t="str">
        <f>IF(Voeux!D136=3,Voeux!$D$2,IF(Voeux!E136=3,Voeux!$E$2,IF(Voeux!F136=3,Voeux!$F$2,IF(Voeux!G136=3,Voeux!$G$2,IF(Voeux!H136=3,Voeux!$H$2,IF(Voeux!I136=3,Voeux!$I$2,IF(Voeux!J136=3,Voeux!$J$2,IF(Voeux!K136=3,Voeux!$K$2,IF(Voeux!L136=3,Voeux!$L$2,"")))))))))</f>
        <v/>
      </c>
      <c r="I136" t="str">
        <f>IF(Voeux!E136=4,Voeux!$E$2,IF(Voeux!F136=4,Voeux!$F$2,IF(Voeux!G136=4,Voeux!$G$2,IF(Voeux!H136=4,Voeux!$H$2,IF(Voeux!I136=4,Voeux!$I$2,IF(Voeux!J136=4,Voeux!$J$2,IF(Voeux!K136=4,Voeux!$K$2,IF(Voeux!L136=4,Voeux!$L$2,IF(Voeux!D136=4,Voeux!$D$2,"")))))))))</f>
        <v/>
      </c>
      <c r="K136" t="str">
        <f t="shared" si="16"/>
        <v/>
      </c>
      <c r="L136" t="str">
        <f t="shared" si="17"/>
        <v/>
      </c>
      <c r="N136" t="str">
        <f t="shared" si="20"/>
        <v/>
      </c>
    </row>
    <row r="137" spans="1:14" x14ac:dyDescent="0.25">
      <c r="A137" t="s">
        <v>790</v>
      </c>
      <c r="B137" t="s">
        <v>482</v>
      </c>
      <c r="C137" s="1">
        <v>43222</v>
      </c>
      <c r="D137" t="str">
        <f>CONCATENATE(IF(OR(Voeux!D137=1,Voeux!D137=2),Voeux!D$2,""),IF(OR(Voeux!E137=1,Voeux!E137=2),Voeux!E$2,""),IF(OR(Voeux!F137=1,Voeux!F137=2),Voeux!F$2,""),IF(OR(Voeux!G137=1,Voeux!G137=2),Voeux!G$2,""),IF(OR(Voeux!H137=1,Voeux!H137=2),Voeux!H$2,""),IF(OR(Voeux!I137=1,Voeux!I137=2),Voeux!I$2,""),IF(OR(Voeux!J137=1,Voeux!J137=2),Voeux!J$2,""),IF(OR(Voeux!K137=1,Voeux!K137=2),Voeux!K$2,""),IF(OR(Voeux!L137=1,Voeux!L137=2),Voeux!L$2,""))</f>
        <v>LlcMat</v>
      </c>
      <c r="E137" t="str">
        <f t="shared" si="18"/>
        <v>Llc</v>
      </c>
      <c r="F137" t="str">
        <f t="shared" si="19"/>
        <v>Mat</v>
      </c>
      <c r="G137" t="str">
        <f>IF(Voeux!D137=3,Voeux!$D$2,IF(Voeux!E137=3,Voeux!$E$2,IF(Voeux!F137=3,Voeux!$F$2,IF(Voeux!G137=3,Voeux!$G$2,IF(Voeux!H137=3,Voeux!$H$2,IF(Voeux!I137=3,Voeux!$I$2,IF(Voeux!J137=3,Voeux!$J$2,IF(Voeux!K137=3,Voeux!$K$2,IF(Voeux!L137=3,Voeux!$L$2,"")))))))))</f>
        <v>Hlp</v>
      </c>
      <c r="I137" t="str">
        <f>IF(Voeux!E137=4,Voeux!$E$2,IF(Voeux!F137=4,Voeux!$F$2,IF(Voeux!G137=4,Voeux!$G$2,IF(Voeux!H137=4,Voeux!$H$2,IF(Voeux!I137=4,Voeux!$I$2,IF(Voeux!J137=4,Voeux!$J$2,IF(Voeux!K137=4,Voeux!$K$2,IF(Voeux!L137=4,Voeux!$L$2,IF(Voeux!D137=4,Voeux!$D$2,"")))))))))</f>
        <v>Hgg</v>
      </c>
      <c r="K137" t="str">
        <f t="shared" si="16"/>
        <v>Hlp</v>
      </c>
      <c r="L137" t="str">
        <f t="shared" si="17"/>
        <v>Hgg</v>
      </c>
      <c r="N137" t="str">
        <f t="shared" si="20"/>
        <v>LlcMatHlp</v>
      </c>
    </row>
    <row r="138" spans="1:14" x14ac:dyDescent="0.25">
      <c r="A138" t="s">
        <v>791</v>
      </c>
      <c r="B138" t="s">
        <v>483</v>
      </c>
      <c r="C138" s="1">
        <v>43283</v>
      </c>
      <c r="D138" t="str">
        <f>CONCATENATE(IF(OR(Voeux!D138=1,Voeux!D138=2),Voeux!D$2,""),IF(OR(Voeux!E138=1,Voeux!E138=2),Voeux!E$2,""),IF(OR(Voeux!F138=1,Voeux!F138=2),Voeux!F$2,""),IF(OR(Voeux!G138=1,Voeux!G138=2),Voeux!G$2,""),IF(OR(Voeux!H138=1,Voeux!H138=2),Voeux!H$2,""),IF(OR(Voeux!I138=1,Voeux!I138=2),Voeux!I$2,""),IF(OR(Voeux!J138=1,Voeux!J138=2),Voeux!J$2,""),IF(OR(Voeux!K138=1,Voeux!K138=2),Voeux!K$2,""),IF(OR(Voeux!L138=1,Voeux!L138=2),Voeux!L$2,""))</f>
        <v>MatNum</v>
      </c>
      <c r="E138" t="str">
        <f t="shared" si="18"/>
        <v>Mat</v>
      </c>
      <c r="F138" t="str">
        <f t="shared" si="19"/>
        <v>Num</v>
      </c>
      <c r="G138" t="str">
        <f>IF(Voeux!D138=3,Voeux!$D$2,IF(Voeux!E138=3,Voeux!$E$2,IF(Voeux!F138=3,Voeux!$F$2,IF(Voeux!G138=3,Voeux!$G$2,IF(Voeux!H138=3,Voeux!$H$2,IF(Voeux!I138=3,Voeux!$I$2,IF(Voeux!J138=3,Voeux!$J$2,IF(Voeux!K138=3,Voeux!$K$2,IF(Voeux!L138=3,Voeux!$L$2,"")))))))))</f>
        <v>Llc</v>
      </c>
      <c r="I138" t="str">
        <f>IF(Voeux!E138=4,Voeux!$E$2,IF(Voeux!F138=4,Voeux!$F$2,IF(Voeux!G138=4,Voeux!$G$2,IF(Voeux!H138=4,Voeux!$H$2,IF(Voeux!I138=4,Voeux!$I$2,IF(Voeux!J138=4,Voeux!$J$2,IF(Voeux!K138=4,Voeux!$K$2,IF(Voeux!L138=4,Voeux!$L$2,IF(Voeux!D138=4,Voeux!$D$2,"")))))))))</f>
        <v>Hlp</v>
      </c>
      <c r="K138" t="str">
        <f t="shared" si="16"/>
        <v>Llc</v>
      </c>
      <c r="L138" t="str">
        <f t="shared" si="17"/>
        <v>Hlp</v>
      </c>
      <c r="N138" t="str">
        <f t="shared" si="20"/>
        <v>MatNumLlc</v>
      </c>
    </row>
    <row r="139" spans="1:14" x14ac:dyDescent="0.25">
      <c r="A139" t="s">
        <v>792</v>
      </c>
      <c r="B139" t="s">
        <v>484</v>
      </c>
      <c r="C139" s="1">
        <v>43314</v>
      </c>
      <c r="D139" t="str">
        <f>CONCATENATE(IF(OR(Voeux!D139=1,Voeux!D139=2),Voeux!D$2,""),IF(OR(Voeux!E139=1,Voeux!E139=2),Voeux!E$2,""),IF(OR(Voeux!F139=1,Voeux!F139=2),Voeux!F$2,""),IF(OR(Voeux!G139=1,Voeux!G139=2),Voeux!G$2,""),IF(OR(Voeux!H139=1,Voeux!H139=2),Voeux!H$2,""),IF(OR(Voeux!I139=1,Voeux!I139=2),Voeux!I$2,""),IF(OR(Voeux!J139=1,Voeux!J139=2),Voeux!J$2,""),IF(OR(Voeux!K139=1,Voeux!K139=2),Voeux!K$2,""),IF(OR(Voeux!L139=1,Voeux!L139=2),Voeux!L$2,""))</f>
        <v>NumPch</v>
      </c>
      <c r="E139" t="str">
        <f t="shared" si="18"/>
        <v>Num</v>
      </c>
      <c r="F139" t="str">
        <f t="shared" si="19"/>
        <v>Pch</v>
      </c>
      <c r="G139" t="str">
        <f>IF(Voeux!D139=3,Voeux!$D$2,IF(Voeux!E139=3,Voeux!$E$2,IF(Voeux!F139=3,Voeux!$F$2,IF(Voeux!G139=3,Voeux!$G$2,IF(Voeux!H139=3,Voeux!$H$2,IF(Voeux!I139=3,Voeux!$I$2,IF(Voeux!J139=3,Voeux!$J$2,IF(Voeux!K139=3,Voeux!$K$2,IF(Voeux!L139=3,Voeux!$L$2,"")))))))))</f>
        <v>Mat</v>
      </c>
      <c r="I139" t="str">
        <f>IF(Voeux!E139=4,Voeux!$E$2,IF(Voeux!F139=4,Voeux!$F$2,IF(Voeux!G139=4,Voeux!$G$2,IF(Voeux!H139=4,Voeux!$H$2,IF(Voeux!I139=4,Voeux!$I$2,IF(Voeux!J139=4,Voeux!$J$2,IF(Voeux!K139=4,Voeux!$K$2,IF(Voeux!L139=4,Voeux!$L$2,IF(Voeux!D139=4,Voeux!$D$2,"")))))))))</f>
        <v>Llc</v>
      </c>
      <c r="K139" t="str">
        <f t="shared" si="16"/>
        <v>Mat</v>
      </c>
      <c r="L139" t="str">
        <f t="shared" si="17"/>
        <v>Llc</v>
      </c>
      <c r="N139" t="str">
        <f t="shared" si="20"/>
        <v>NumPchMat</v>
      </c>
    </row>
    <row r="140" spans="1:14" x14ac:dyDescent="0.25">
      <c r="A140" t="s">
        <v>793</v>
      </c>
      <c r="B140" t="s">
        <v>485</v>
      </c>
      <c r="C140" s="1">
        <v>43314</v>
      </c>
      <c r="D140" t="str">
        <f>CONCATENATE(IF(OR(Voeux!D140=1,Voeux!D140=2),Voeux!D$2,""),IF(OR(Voeux!E140=1,Voeux!E140=2),Voeux!E$2,""),IF(OR(Voeux!F140=1,Voeux!F140=2),Voeux!F$2,""),IF(OR(Voeux!G140=1,Voeux!G140=2),Voeux!G$2,""),IF(OR(Voeux!H140=1,Voeux!H140=2),Voeux!H$2,""),IF(OR(Voeux!I140=1,Voeux!I140=2),Voeux!I$2,""),IF(OR(Voeux!J140=1,Voeux!J140=2),Voeux!J$2,""),IF(OR(Voeux!K140=1,Voeux!K140=2),Voeux!K$2,""),IF(OR(Voeux!L140=1,Voeux!L140=2),Voeux!L$2,""))</f>
        <v>PchSes</v>
      </c>
      <c r="E140" t="str">
        <f t="shared" si="18"/>
        <v>Pch</v>
      </c>
      <c r="F140" t="str">
        <f t="shared" si="19"/>
        <v>Ses</v>
      </c>
      <c r="G140" t="str">
        <f>IF(Voeux!D140=3,Voeux!$D$2,IF(Voeux!E140=3,Voeux!$E$2,IF(Voeux!F140=3,Voeux!$F$2,IF(Voeux!G140=3,Voeux!$G$2,IF(Voeux!H140=3,Voeux!$H$2,IF(Voeux!I140=3,Voeux!$I$2,IF(Voeux!J140=3,Voeux!$J$2,IF(Voeux!K140=3,Voeux!$K$2,IF(Voeux!L140=3,Voeux!$L$2,"")))))))))</f>
        <v>Num</v>
      </c>
      <c r="I140" t="str">
        <f>IF(Voeux!E140=4,Voeux!$E$2,IF(Voeux!F140=4,Voeux!$F$2,IF(Voeux!G140=4,Voeux!$G$2,IF(Voeux!H140=4,Voeux!$H$2,IF(Voeux!I140=4,Voeux!$I$2,IF(Voeux!J140=4,Voeux!$J$2,IF(Voeux!K140=4,Voeux!$K$2,IF(Voeux!L140=4,Voeux!$L$2,IF(Voeux!D140=4,Voeux!$D$2,"")))))))))</f>
        <v>Mat</v>
      </c>
      <c r="K140" t="str">
        <f t="shared" si="16"/>
        <v>Num</v>
      </c>
      <c r="L140" t="str">
        <f t="shared" si="17"/>
        <v>Mat</v>
      </c>
      <c r="N140" t="str">
        <f t="shared" si="20"/>
        <v>PchSesNum</v>
      </c>
    </row>
    <row r="141" spans="1:14" x14ac:dyDescent="0.25">
      <c r="A141" t="s">
        <v>794</v>
      </c>
      <c r="B141" t="s">
        <v>486</v>
      </c>
      <c r="C141" s="1">
        <v>43133</v>
      </c>
      <c r="D141" t="str">
        <f>CONCATENATE(IF(OR(Voeux!D141=1,Voeux!D141=2),Voeux!D$2,""),IF(OR(Voeux!E141=1,Voeux!E141=2),Voeux!E$2,""),IF(OR(Voeux!F141=1,Voeux!F141=2),Voeux!F$2,""),IF(OR(Voeux!G141=1,Voeux!G141=2),Voeux!G$2,""),IF(OR(Voeux!H141=1,Voeux!H141=2),Voeux!H$2,""),IF(OR(Voeux!I141=1,Voeux!I141=2),Voeux!I$2,""),IF(OR(Voeux!J141=1,Voeux!J141=2),Voeux!J$2,""),IF(OR(Voeux!K141=1,Voeux!K141=2),Voeux!K$2,""),IF(OR(Voeux!L141=1,Voeux!L141=2),Voeux!L$2,""))</f>
        <v>SesSvt</v>
      </c>
      <c r="E141" t="str">
        <f t="shared" si="18"/>
        <v>Ses</v>
      </c>
      <c r="F141" t="str">
        <f t="shared" si="19"/>
        <v>Svt</v>
      </c>
      <c r="G141" t="str">
        <f>IF(Voeux!D141=3,Voeux!$D$2,IF(Voeux!E141=3,Voeux!$E$2,IF(Voeux!F141=3,Voeux!$F$2,IF(Voeux!G141=3,Voeux!$G$2,IF(Voeux!H141=3,Voeux!$H$2,IF(Voeux!I141=3,Voeux!$I$2,IF(Voeux!J141=3,Voeux!$J$2,IF(Voeux!K141=3,Voeux!$K$2,IF(Voeux!L141=3,Voeux!$L$2,"")))))))))</f>
        <v>Pch</v>
      </c>
      <c r="I141" t="str">
        <f>IF(Voeux!E141=4,Voeux!$E$2,IF(Voeux!F141=4,Voeux!$F$2,IF(Voeux!G141=4,Voeux!$G$2,IF(Voeux!H141=4,Voeux!$H$2,IF(Voeux!I141=4,Voeux!$I$2,IF(Voeux!J141=4,Voeux!$J$2,IF(Voeux!K141=4,Voeux!$K$2,IF(Voeux!L141=4,Voeux!$L$2,IF(Voeux!D141=4,Voeux!$D$2,"")))))))))</f>
        <v>Num</v>
      </c>
      <c r="K141" t="str">
        <f t="shared" si="16"/>
        <v>Pch</v>
      </c>
      <c r="L141" t="str">
        <f t="shared" si="17"/>
        <v>Num</v>
      </c>
      <c r="N141" t="str">
        <f t="shared" si="20"/>
        <v>SesSvtPch</v>
      </c>
    </row>
    <row r="142" spans="1:14" x14ac:dyDescent="0.25">
      <c r="A142" t="s">
        <v>795</v>
      </c>
      <c r="B142" t="s">
        <v>487</v>
      </c>
      <c r="C142" s="1">
        <v>43192</v>
      </c>
      <c r="D142" t="str">
        <f>CONCATENATE(IF(OR(Voeux!D142=1,Voeux!D142=2),Voeux!D$2,""),IF(OR(Voeux!E142=1,Voeux!E142=2),Voeux!E$2,""),IF(OR(Voeux!F142=1,Voeux!F142=2),Voeux!F$2,""),IF(OR(Voeux!G142=1,Voeux!G142=2),Voeux!G$2,""),IF(OR(Voeux!H142=1,Voeux!H142=2),Voeux!H$2,""),IF(OR(Voeux!I142=1,Voeux!I142=2),Voeux!I$2,""),IF(OR(Voeux!J142=1,Voeux!J142=2),Voeux!J$2,""),IF(OR(Voeux!K142=1,Voeux!K142=2),Voeux!K$2,""),IF(OR(Voeux!L142=1,Voeux!L142=2),Voeux!L$2,""))</f>
        <v/>
      </c>
      <c r="E142" t="str">
        <f t="shared" si="18"/>
        <v/>
      </c>
      <c r="F142" t="str">
        <f t="shared" si="19"/>
        <v/>
      </c>
      <c r="G142" t="str">
        <f>IF(Voeux!D142=3,Voeux!$D$2,IF(Voeux!E142=3,Voeux!$E$2,IF(Voeux!F142=3,Voeux!$F$2,IF(Voeux!G142=3,Voeux!$G$2,IF(Voeux!H142=3,Voeux!$H$2,IF(Voeux!I142=3,Voeux!$I$2,IF(Voeux!J142=3,Voeux!$J$2,IF(Voeux!K142=3,Voeux!$K$2,IF(Voeux!L142=3,Voeux!$L$2,"")))))))))</f>
        <v/>
      </c>
      <c r="I142" t="str">
        <f>IF(Voeux!E142=4,Voeux!$E$2,IF(Voeux!F142=4,Voeux!$F$2,IF(Voeux!G142=4,Voeux!$G$2,IF(Voeux!H142=4,Voeux!$H$2,IF(Voeux!I142=4,Voeux!$I$2,IF(Voeux!J142=4,Voeux!$J$2,IF(Voeux!K142=4,Voeux!$K$2,IF(Voeux!L142=4,Voeux!$L$2,IF(Voeux!D142=4,Voeux!$D$2,"")))))))))</f>
        <v/>
      </c>
      <c r="K142" t="str">
        <f t="shared" ref="K142:K205" si="21">IF(J142&lt;&gt;"","",G142)</f>
        <v/>
      </c>
      <c r="L142" t="str">
        <f t="shared" ref="L142:L205" si="22">IF(J142&lt;&gt;"","",I142)</f>
        <v/>
      </c>
      <c r="N142" t="str">
        <f t="shared" si="20"/>
        <v/>
      </c>
    </row>
    <row r="143" spans="1:14" x14ac:dyDescent="0.25">
      <c r="A143" t="s">
        <v>796</v>
      </c>
      <c r="B143" t="s">
        <v>488</v>
      </c>
      <c r="C143" s="1">
        <v>43253</v>
      </c>
      <c r="D143" t="str">
        <f>CONCATENATE(IF(OR(Voeux!D143=1,Voeux!D143=2),Voeux!D$2,""),IF(OR(Voeux!E143=1,Voeux!E143=2),Voeux!E$2,""),IF(OR(Voeux!F143=1,Voeux!F143=2),Voeux!F$2,""),IF(OR(Voeux!G143=1,Voeux!G143=2),Voeux!G$2,""),IF(OR(Voeux!H143=1,Voeux!H143=2),Voeux!H$2,""),IF(OR(Voeux!I143=1,Voeux!I143=2),Voeux!I$2,""),IF(OR(Voeux!J143=1,Voeux!J143=2),Voeux!J$2,""),IF(OR(Voeux!K143=1,Voeux!K143=2),Voeux!K$2,""),IF(OR(Voeux!L143=1,Voeux!L143=2),Voeux!L$2,""))</f>
        <v>HlpLlc</v>
      </c>
      <c r="E143" t="str">
        <f t="shared" si="18"/>
        <v>Hlp</v>
      </c>
      <c r="F143" t="str">
        <f t="shared" si="19"/>
        <v>Llc</v>
      </c>
      <c r="G143" t="str">
        <f>IF(Voeux!D143=3,Voeux!$D$2,IF(Voeux!E143=3,Voeux!$E$2,IF(Voeux!F143=3,Voeux!$F$2,IF(Voeux!G143=3,Voeux!$G$2,IF(Voeux!H143=3,Voeux!$H$2,IF(Voeux!I143=3,Voeux!$I$2,IF(Voeux!J143=3,Voeux!$J$2,IF(Voeux!K143=3,Voeux!$K$2,IF(Voeux!L143=3,Voeux!$L$2,"")))))))))</f>
        <v>Hgg</v>
      </c>
      <c r="I143" t="str">
        <f>IF(Voeux!E143=4,Voeux!$E$2,IF(Voeux!F143=4,Voeux!$F$2,IF(Voeux!G143=4,Voeux!$G$2,IF(Voeux!H143=4,Voeux!$H$2,IF(Voeux!I143=4,Voeux!$I$2,IF(Voeux!J143=4,Voeux!$J$2,IF(Voeux!K143=4,Voeux!$K$2,IF(Voeux!L143=4,Voeux!$L$2,IF(Voeux!D143=4,Voeux!$D$2,"")))))))))</f>
        <v>Hda</v>
      </c>
      <c r="K143" t="str">
        <f t="shared" si="21"/>
        <v>Hgg</v>
      </c>
      <c r="L143" t="str">
        <f t="shared" si="22"/>
        <v>Hda</v>
      </c>
      <c r="N143" t="str">
        <f t="shared" si="20"/>
        <v>HlpLlcHgg</v>
      </c>
    </row>
    <row r="144" spans="1:14" x14ac:dyDescent="0.25">
      <c r="A144" t="s">
        <v>797</v>
      </c>
      <c r="B144" t="s">
        <v>489</v>
      </c>
      <c r="C144" s="1">
        <v>43283</v>
      </c>
      <c r="D144" t="str">
        <f>CONCATENATE(IF(OR(Voeux!D144=1,Voeux!D144=2),Voeux!D$2,""),IF(OR(Voeux!E144=1,Voeux!E144=2),Voeux!E$2,""),IF(OR(Voeux!F144=1,Voeux!F144=2),Voeux!F$2,""),IF(OR(Voeux!G144=1,Voeux!G144=2),Voeux!G$2,""),IF(OR(Voeux!H144=1,Voeux!H144=2),Voeux!H$2,""),IF(OR(Voeux!I144=1,Voeux!I144=2),Voeux!I$2,""),IF(OR(Voeux!J144=1,Voeux!J144=2),Voeux!J$2,""),IF(OR(Voeux!K144=1,Voeux!K144=2),Voeux!K$2,""),IF(OR(Voeux!L144=1,Voeux!L144=2),Voeux!L$2,""))</f>
        <v>MatNum</v>
      </c>
      <c r="E144" t="str">
        <f t="shared" si="18"/>
        <v>Mat</v>
      </c>
      <c r="F144" t="str">
        <f t="shared" si="19"/>
        <v>Num</v>
      </c>
      <c r="G144" t="str">
        <f>IF(Voeux!D144=3,Voeux!$D$2,IF(Voeux!E144=3,Voeux!$E$2,IF(Voeux!F144=3,Voeux!$F$2,IF(Voeux!G144=3,Voeux!$G$2,IF(Voeux!H144=3,Voeux!$H$2,IF(Voeux!I144=3,Voeux!$I$2,IF(Voeux!J144=3,Voeux!$J$2,IF(Voeux!K144=3,Voeux!$K$2,IF(Voeux!L144=3,Voeux!$L$2,"")))))))))</f>
        <v>Pch</v>
      </c>
      <c r="I144" t="str">
        <f>IF(Voeux!E144=4,Voeux!$E$2,IF(Voeux!F144=4,Voeux!$F$2,IF(Voeux!G144=4,Voeux!$G$2,IF(Voeux!H144=4,Voeux!$H$2,IF(Voeux!I144=4,Voeux!$I$2,IF(Voeux!J144=4,Voeux!$J$2,IF(Voeux!K144=4,Voeux!$K$2,IF(Voeux!L144=4,Voeux!$L$2,IF(Voeux!D144=4,Voeux!$D$2,"")))))))))</f>
        <v>Ses</v>
      </c>
      <c r="K144" t="str">
        <f t="shared" si="21"/>
        <v>Pch</v>
      </c>
      <c r="L144" t="str">
        <f t="shared" si="22"/>
        <v>Ses</v>
      </c>
      <c r="N144" t="str">
        <f t="shared" si="20"/>
        <v>MatNumPch</v>
      </c>
    </row>
    <row r="145" spans="1:14" x14ac:dyDescent="0.25">
      <c r="A145" t="s">
        <v>798</v>
      </c>
      <c r="B145" t="s">
        <v>490</v>
      </c>
      <c r="C145" s="1">
        <v>43253</v>
      </c>
      <c r="D145" t="str">
        <f>CONCATENATE(IF(OR(Voeux!D145=1,Voeux!D145=2),Voeux!D$2,""),IF(OR(Voeux!E145=1,Voeux!E145=2),Voeux!E$2,""),IF(OR(Voeux!F145=1,Voeux!F145=2),Voeux!F$2,""),IF(OR(Voeux!G145=1,Voeux!G145=2),Voeux!G$2,""),IF(OR(Voeux!H145=1,Voeux!H145=2),Voeux!H$2,""),IF(OR(Voeux!I145=1,Voeux!I145=2),Voeux!I$2,""),IF(OR(Voeux!J145=1,Voeux!J145=2),Voeux!J$2,""),IF(OR(Voeux!K145=1,Voeux!K145=2),Voeux!K$2,""),IF(OR(Voeux!L145=1,Voeux!L145=2),Voeux!L$2,""))</f>
        <v>NumPch</v>
      </c>
      <c r="E145" t="str">
        <f t="shared" si="18"/>
        <v>Num</v>
      </c>
      <c r="F145" t="str">
        <f t="shared" si="19"/>
        <v>Pch</v>
      </c>
      <c r="G145" t="str">
        <f>IF(Voeux!D145=3,Voeux!$D$2,IF(Voeux!E145=3,Voeux!$E$2,IF(Voeux!F145=3,Voeux!$F$2,IF(Voeux!G145=3,Voeux!$G$2,IF(Voeux!H145=3,Voeux!$H$2,IF(Voeux!I145=3,Voeux!$I$2,IF(Voeux!J145=3,Voeux!$J$2,IF(Voeux!K145=3,Voeux!$K$2,IF(Voeux!L145=3,Voeux!$L$2,"")))))))))</f>
        <v>Ses</v>
      </c>
      <c r="I145" t="str">
        <f>IF(Voeux!E145=4,Voeux!$E$2,IF(Voeux!F145=4,Voeux!$F$2,IF(Voeux!G145=4,Voeux!$G$2,IF(Voeux!H145=4,Voeux!$H$2,IF(Voeux!I145=4,Voeux!$I$2,IF(Voeux!J145=4,Voeux!$J$2,IF(Voeux!K145=4,Voeux!$K$2,IF(Voeux!L145=4,Voeux!$L$2,IF(Voeux!D145=4,Voeux!$D$2,"")))))))))</f>
        <v>Svt</v>
      </c>
      <c r="K145" t="str">
        <f t="shared" si="21"/>
        <v>Ses</v>
      </c>
      <c r="L145" t="str">
        <f t="shared" si="22"/>
        <v>Svt</v>
      </c>
      <c r="N145" t="str">
        <f t="shared" si="20"/>
        <v>NumPchSes</v>
      </c>
    </row>
    <row r="146" spans="1:14" x14ac:dyDescent="0.25">
      <c r="A146" t="s">
        <v>799</v>
      </c>
      <c r="B146" t="s">
        <v>491</v>
      </c>
      <c r="C146" s="1">
        <v>43314</v>
      </c>
      <c r="D146" t="str">
        <f>CONCATENATE(IF(OR(Voeux!D146=1,Voeux!D146=2),Voeux!D$2,""),IF(OR(Voeux!E146=1,Voeux!E146=2),Voeux!E$2,""),IF(OR(Voeux!F146=1,Voeux!F146=2),Voeux!F$2,""),IF(OR(Voeux!G146=1,Voeux!G146=2),Voeux!G$2,""),IF(OR(Voeux!H146=1,Voeux!H146=2),Voeux!H$2,""),IF(OR(Voeux!I146=1,Voeux!I146=2),Voeux!I$2,""),IF(OR(Voeux!J146=1,Voeux!J146=2),Voeux!J$2,""),IF(OR(Voeux!K146=1,Voeux!K146=2),Voeux!K$2,""),IF(OR(Voeux!L146=1,Voeux!L146=2),Voeux!L$2,""))</f>
        <v>PchSes</v>
      </c>
      <c r="E146" t="str">
        <f t="shared" si="18"/>
        <v>Pch</v>
      </c>
      <c r="F146" t="str">
        <f t="shared" si="19"/>
        <v>Ses</v>
      </c>
      <c r="G146" t="str">
        <f>IF(Voeux!D146=3,Voeux!$D$2,IF(Voeux!E146=3,Voeux!$E$2,IF(Voeux!F146=3,Voeux!$F$2,IF(Voeux!G146=3,Voeux!$G$2,IF(Voeux!H146=3,Voeux!$H$2,IF(Voeux!I146=3,Voeux!$I$2,IF(Voeux!J146=3,Voeux!$J$2,IF(Voeux!K146=3,Voeux!$K$2,IF(Voeux!L146=3,Voeux!$L$2,"")))))))))</f>
        <v>Num</v>
      </c>
      <c r="I146" t="str">
        <f>IF(Voeux!E146=4,Voeux!$E$2,IF(Voeux!F146=4,Voeux!$F$2,IF(Voeux!G146=4,Voeux!$G$2,IF(Voeux!H146=4,Voeux!$H$2,IF(Voeux!I146=4,Voeux!$I$2,IF(Voeux!J146=4,Voeux!$J$2,IF(Voeux!K146=4,Voeux!$K$2,IF(Voeux!L146=4,Voeux!$L$2,IF(Voeux!D146=4,Voeux!$D$2,"")))))))))</f>
        <v>Mat</v>
      </c>
      <c r="K146" t="str">
        <f t="shared" si="21"/>
        <v>Num</v>
      </c>
      <c r="L146" t="str">
        <f t="shared" si="22"/>
        <v>Mat</v>
      </c>
      <c r="N146" t="str">
        <f t="shared" si="20"/>
        <v>PchSesNum</v>
      </c>
    </row>
    <row r="147" spans="1:14" x14ac:dyDescent="0.25">
      <c r="A147" t="s">
        <v>800</v>
      </c>
      <c r="B147" t="s">
        <v>492</v>
      </c>
      <c r="C147" s="1">
        <v>43283</v>
      </c>
      <c r="D147" t="str">
        <f>CONCATENATE(IF(OR(Voeux!D147=1,Voeux!D147=2),Voeux!D$2,""),IF(OR(Voeux!E147=1,Voeux!E147=2),Voeux!E$2,""),IF(OR(Voeux!F147=1,Voeux!F147=2),Voeux!F$2,""),IF(OR(Voeux!G147=1,Voeux!G147=2),Voeux!G$2,""),IF(OR(Voeux!H147=1,Voeux!H147=2),Voeux!H$2,""),IF(OR(Voeux!I147=1,Voeux!I147=2),Voeux!I$2,""),IF(OR(Voeux!J147=1,Voeux!J147=2),Voeux!J$2,""),IF(OR(Voeux!K147=1,Voeux!K147=2),Voeux!K$2,""),IF(OR(Voeux!L147=1,Voeux!L147=2),Voeux!L$2,""))</f>
        <v>HdaHgg</v>
      </c>
      <c r="E147" t="str">
        <f t="shared" si="18"/>
        <v>Hda</v>
      </c>
      <c r="F147" t="str">
        <f t="shared" si="19"/>
        <v>Hgg</v>
      </c>
      <c r="G147" t="str">
        <f>IF(Voeux!D147=3,Voeux!$D$2,IF(Voeux!E147=3,Voeux!$E$2,IF(Voeux!F147=3,Voeux!$F$2,IF(Voeux!G147=3,Voeux!$G$2,IF(Voeux!H147=3,Voeux!$H$2,IF(Voeux!I147=3,Voeux!$I$2,IF(Voeux!J147=3,Voeux!$J$2,IF(Voeux!K147=3,Voeux!$K$2,IF(Voeux!L147=3,Voeux!$L$2,"")))))))))</f>
        <v>Hlp</v>
      </c>
      <c r="I147" t="str">
        <f>IF(Voeux!E147=4,Voeux!$E$2,IF(Voeux!F147=4,Voeux!$F$2,IF(Voeux!G147=4,Voeux!$G$2,IF(Voeux!H147=4,Voeux!$H$2,IF(Voeux!I147=4,Voeux!$I$2,IF(Voeux!J147=4,Voeux!$J$2,IF(Voeux!K147=4,Voeux!$K$2,IF(Voeux!L147=4,Voeux!$L$2,IF(Voeux!D147=4,Voeux!$D$2,"")))))))))</f>
        <v>Llc</v>
      </c>
      <c r="K147" t="str">
        <f t="shared" si="21"/>
        <v>Hlp</v>
      </c>
      <c r="L147" t="str">
        <f t="shared" si="22"/>
        <v>Llc</v>
      </c>
      <c r="N147" t="str">
        <f t="shared" si="20"/>
        <v>HdaHggHlp</v>
      </c>
    </row>
    <row r="148" spans="1:14" x14ac:dyDescent="0.25">
      <c r="A148" t="s">
        <v>801</v>
      </c>
      <c r="B148" t="s">
        <v>493</v>
      </c>
      <c r="C148" s="1">
        <v>43345</v>
      </c>
      <c r="D148" t="str">
        <f>CONCATENATE(IF(OR(Voeux!D148=1,Voeux!D148=2),Voeux!D$2,""),IF(OR(Voeux!E148=1,Voeux!E148=2),Voeux!E$2,""),IF(OR(Voeux!F148=1,Voeux!F148=2),Voeux!F$2,""),IF(OR(Voeux!G148=1,Voeux!G148=2),Voeux!G$2,""),IF(OR(Voeux!H148=1,Voeux!H148=2),Voeux!H$2,""),IF(OR(Voeux!I148=1,Voeux!I148=2),Voeux!I$2,""),IF(OR(Voeux!J148=1,Voeux!J148=2),Voeux!J$2,""),IF(OR(Voeux!K148=1,Voeux!K148=2),Voeux!K$2,""),IF(OR(Voeux!L148=1,Voeux!L148=2),Voeux!L$2,""))</f>
        <v>LlcMat</v>
      </c>
      <c r="E148" t="str">
        <f t="shared" si="18"/>
        <v>Llc</v>
      </c>
      <c r="F148" t="str">
        <f t="shared" si="19"/>
        <v>Mat</v>
      </c>
      <c r="G148" t="str">
        <f>IF(Voeux!D148=3,Voeux!$D$2,IF(Voeux!E148=3,Voeux!$E$2,IF(Voeux!F148=3,Voeux!$F$2,IF(Voeux!G148=3,Voeux!$G$2,IF(Voeux!H148=3,Voeux!$H$2,IF(Voeux!I148=3,Voeux!$I$2,IF(Voeux!J148=3,Voeux!$J$2,IF(Voeux!K148=3,Voeux!$K$2,IF(Voeux!L148=3,Voeux!$L$2,"")))))))))</f>
        <v>Num</v>
      </c>
      <c r="I148" t="str">
        <f>IF(Voeux!E148=4,Voeux!$E$2,IF(Voeux!F148=4,Voeux!$F$2,IF(Voeux!G148=4,Voeux!$G$2,IF(Voeux!H148=4,Voeux!$H$2,IF(Voeux!I148=4,Voeux!$I$2,IF(Voeux!J148=4,Voeux!$J$2,IF(Voeux!K148=4,Voeux!$K$2,IF(Voeux!L148=4,Voeux!$L$2,IF(Voeux!D148=4,Voeux!$D$2,"")))))))))</f>
        <v>Pch</v>
      </c>
      <c r="K148" t="str">
        <f t="shared" si="21"/>
        <v>Num</v>
      </c>
      <c r="L148" t="str">
        <f t="shared" si="22"/>
        <v>Pch</v>
      </c>
      <c r="N148" t="str">
        <f t="shared" si="20"/>
        <v>LlcMatNum</v>
      </c>
    </row>
    <row r="149" spans="1:14" x14ac:dyDescent="0.25">
      <c r="A149" t="s">
        <v>802</v>
      </c>
      <c r="B149" t="s">
        <v>494</v>
      </c>
      <c r="C149" s="1">
        <v>43192</v>
      </c>
      <c r="D149" t="str">
        <f>CONCATENATE(IF(OR(Voeux!D149=1,Voeux!D149=2),Voeux!D$2,""),IF(OR(Voeux!E149=1,Voeux!E149=2),Voeux!E$2,""),IF(OR(Voeux!F149=1,Voeux!F149=2),Voeux!F$2,""),IF(OR(Voeux!G149=1,Voeux!G149=2),Voeux!G$2,""),IF(OR(Voeux!H149=1,Voeux!H149=2),Voeux!H$2,""),IF(OR(Voeux!I149=1,Voeux!I149=2),Voeux!I$2,""),IF(OR(Voeux!J149=1,Voeux!J149=2),Voeux!J$2,""),IF(OR(Voeux!K149=1,Voeux!K149=2),Voeux!K$2,""),IF(OR(Voeux!L149=1,Voeux!L149=2),Voeux!L$2,""))</f>
        <v>HlpLlc</v>
      </c>
      <c r="E149" t="str">
        <f t="shared" si="18"/>
        <v>Hlp</v>
      </c>
      <c r="F149" t="str">
        <f t="shared" si="19"/>
        <v>Llc</v>
      </c>
      <c r="G149" t="str">
        <f>IF(Voeux!D149=3,Voeux!$D$2,IF(Voeux!E149=3,Voeux!$E$2,IF(Voeux!F149=3,Voeux!$F$2,IF(Voeux!G149=3,Voeux!$G$2,IF(Voeux!H149=3,Voeux!$H$2,IF(Voeux!I149=3,Voeux!$I$2,IF(Voeux!J149=3,Voeux!$J$2,IF(Voeux!K149=3,Voeux!$K$2,IF(Voeux!L149=3,Voeux!$L$2,"")))))))))</f>
        <v>Ses</v>
      </c>
      <c r="I149" t="str">
        <f>IF(Voeux!E149=4,Voeux!$E$2,IF(Voeux!F149=4,Voeux!$F$2,IF(Voeux!G149=4,Voeux!$G$2,IF(Voeux!H149=4,Voeux!$H$2,IF(Voeux!I149=4,Voeux!$I$2,IF(Voeux!J149=4,Voeux!$J$2,IF(Voeux!K149=4,Voeux!$K$2,IF(Voeux!L149=4,Voeux!$L$2,IF(Voeux!D149=4,Voeux!$D$2,"")))))))))</f>
        <v>Svt</v>
      </c>
      <c r="K149" t="str">
        <f t="shared" si="21"/>
        <v>Ses</v>
      </c>
      <c r="L149" t="str">
        <f t="shared" si="22"/>
        <v>Svt</v>
      </c>
      <c r="N149" t="str">
        <f t="shared" si="20"/>
        <v>HlpLlcSes</v>
      </c>
    </row>
    <row r="150" spans="1:14" x14ac:dyDescent="0.25">
      <c r="A150" t="s">
        <v>803</v>
      </c>
      <c r="B150" t="s">
        <v>495</v>
      </c>
      <c r="C150" s="1">
        <v>43161</v>
      </c>
      <c r="D150" t="str">
        <f>CONCATENATE(IF(OR(Voeux!D150=1,Voeux!D150=2),Voeux!D$2,""),IF(OR(Voeux!E150=1,Voeux!E150=2),Voeux!E$2,""),IF(OR(Voeux!F150=1,Voeux!F150=2),Voeux!F$2,""),IF(OR(Voeux!G150=1,Voeux!G150=2),Voeux!G$2,""),IF(OR(Voeux!H150=1,Voeux!H150=2),Voeux!H$2,""),IF(OR(Voeux!I150=1,Voeux!I150=2),Voeux!I$2,""),IF(OR(Voeux!J150=1,Voeux!J150=2),Voeux!J$2,""),IF(OR(Voeux!K150=1,Voeux!K150=2),Voeux!K$2,""),IF(OR(Voeux!L150=1,Voeux!L150=2),Voeux!L$2,""))</f>
        <v>SesSvt</v>
      </c>
      <c r="E150" t="str">
        <f t="shared" si="18"/>
        <v>Ses</v>
      </c>
      <c r="F150" t="str">
        <f t="shared" si="19"/>
        <v>Svt</v>
      </c>
      <c r="G150" t="str">
        <f>IF(Voeux!D150=3,Voeux!$D$2,IF(Voeux!E150=3,Voeux!$E$2,IF(Voeux!F150=3,Voeux!$F$2,IF(Voeux!G150=3,Voeux!$G$2,IF(Voeux!H150=3,Voeux!$H$2,IF(Voeux!I150=3,Voeux!$I$2,IF(Voeux!J150=3,Voeux!$J$2,IF(Voeux!K150=3,Voeux!$K$2,IF(Voeux!L150=3,Voeux!$L$2,"")))))))))</f>
        <v>Pch</v>
      </c>
      <c r="I150" t="str">
        <f>IF(Voeux!E150=4,Voeux!$E$2,IF(Voeux!F150=4,Voeux!$F$2,IF(Voeux!G150=4,Voeux!$G$2,IF(Voeux!H150=4,Voeux!$H$2,IF(Voeux!I150=4,Voeux!$I$2,IF(Voeux!J150=4,Voeux!$J$2,IF(Voeux!K150=4,Voeux!$K$2,IF(Voeux!L150=4,Voeux!$L$2,IF(Voeux!D150=4,Voeux!$D$2,"")))))))))</f>
        <v>Num</v>
      </c>
      <c r="K150" t="str">
        <f t="shared" si="21"/>
        <v>Pch</v>
      </c>
      <c r="L150" t="str">
        <f t="shared" si="22"/>
        <v>Num</v>
      </c>
      <c r="N150" t="str">
        <f t="shared" si="20"/>
        <v>SesSvtPch</v>
      </c>
    </row>
    <row r="151" spans="1:14" x14ac:dyDescent="0.25">
      <c r="A151" t="s">
        <v>804</v>
      </c>
      <c r="B151" t="s">
        <v>496</v>
      </c>
      <c r="C151" s="1">
        <v>43222</v>
      </c>
      <c r="D151" t="str">
        <f>CONCATENATE(IF(OR(Voeux!D151=1,Voeux!D151=2),Voeux!D$2,""),IF(OR(Voeux!E151=1,Voeux!E151=2),Voeux!E$2,""),IF(OR(Voeux!F151=1,Voeux!F151=2),Voeux!F$2,""),IF(OR(Voeux!G151=1,Voeux!G151=2),Voeux!G$2,""),IF(OR(Voeux!H151=1,Voeux!H151=2),Voeux!H$2,""),IF(OR(Voeux!I151=1,Voeux!I151=2),Voeux!I$2,""),IF(OR(Voeux!J151=1,Voeux!J151=2),Voeux!J$2,""),IF(OR(Voeux!K151=1,Voeux!K151=2),Voeux!K$2,""),IF(OR(Voeux!L151=1,Voeux!L151=2),Voeux!L$2,""))</f>
        <v>SesSvt</v>
      </c>
      <c r="E151" t="str">
        <f t="shared" si="18"/>
        <v>Ses</v>
      </c>
      <c r="F151" t="str">
        <f t="shared" si="19"/>
        <v>Svt</v>
      </c>
      <c r="G151" t="str">
        <f>IF(Voeux!D151=3,Voeux!$D$2,IF(Voeux!E151=3,Voeux!$E$2,IF(Voeux!F151=3,Voeux!$F$2,IF(Voeux!G151=3,Voeux!$G$2,IF(Voeux!H151=3,Voeux!$H$2,IF(Voeux!I151=3,Voeux!$I$2,IF(Voeux!J151=3,Voeux!$J$2,IF(Voeux!K151=3,Voeux!$K$2,IF(Voeux!L151=3,Voeux!$L$2,"")))))))))</f>
        <v>Pch</v>
      </c>
      <c r="I151" t="str">
        <f>IF(Voeux!E151=4,Voeux!$E$2,IF(Voeux!F151=4,Voeux!$F$2,IF(Voeux!G151=4,Voeux!$G$2,IF(Voeux!H151=4,Voeux!$H$2,IF(Voeux!I151=4,Voeux!$I$2,IF(Voeux!J151=4,Voeux!$J$2,IF(Voeux!K151=4,Voeux!$K$2,IF(Voeux!L151=4,Voeux!$L$2,IF(Voeux!D151=4,Voeux!$D$2,"")))))))))</f>
        <v>Num</v>
      </c>
      <c r="K151" t="str">
        <f t="shared" si="21"/>
        <v>Pch</v>
      </c>
      <c r="L151" t="str">
        <f t="shared" si="22"/>
        <v>Num</v>
      </c>
      <c r="N151" t="str">
        <f t="shared" si="20"/>
        <v>SesSvtPch</v>
      </c>
    </row>
    <row r="152" spans="1:14" x14ac:dyDescent="0.25">
      <c r="A152" t="s">
        <v>805</v>
      </c>
      <c r="B152" t="s">
        <v>497</v>
      </c>
      <c r="C152" s="1">
        <v>43345</v>
      </c>
      <c r="D152" t="str">
        <f>CONCATENATE(IF(OR(Voeux!D152=1,Voeux!D152=2),Voeux!D$2,""),IF(OR(Voeux!E152=1,Voeux!E152=2),Voeux!E$2,""),IF(OR(Voeux!F152=1,Voeux!F152=2),Voeux!F$2,""),IF(OR(Voeux!G152=1,Voeux!G152=2),Voeux!G$2,""),IF(OR(Voeux!H152=1,Voeux!H152=2),Voeux!H$2,""),IF(OR(Voeux!I152=1,Voeux!I152=2),Voeux!I$2,""),IF(OR(Voeux!J152=1,Voeux!J152=2),Voeux!J$2,""),IF(OR(Voeux!K152=1,Voeux!K152=2),Voeux!K$2,""),IF(OR(Voeux!L152=1,Voeux!L152=2),Voeux!L$2,""))</f>
        <v>NumPch</v>
      </c>
      <c r="E152" t="str">
        <f t="shared" si="18"/>
        <v>Num</v>
      </c>
      <c r="F152" t="str">
        <f t="shared" si="19"/>
        <v>Pch</v>
      </c>
      <c r="G152" t="str">
        <f>IF(Voeux!D152=3,Voeux!$D$2,IF(Voeux!E152=3,Voeux!$E$2,IF(Voeux!F152=3,Voeux!$F$2,IF(Voeux!G152=3,Voeux!$G$2,IF(Voeux!H152=3,Voeux!$H$2,IF(Voeux!I152=3,Voeux!$I$2,IF(Voeux!J152=3,Voeux!$J$2,IF(Voeux!K152=3,Voeux!$K$2,IF(Voeux!L152=3,Voeux!$L$2,"")))))))))</f>
        <v>Mat</v>
      </c>
      <c r="I152" t="str">
        <f>IF(Voeux!E152=4,Voeux!$E$2,IF(Voeux!F152=4,Voeux!$F$2,IF(Voeux!G152=4,Voeux!$G$2,IF(Voeux!H152=4,Voeux!$H$2,IF(Voeux!I152=4,Voeux!$I$2,IF(Voeux!J152=4,Voeux!$J$2,IF(Voeux!K152=4,Voeux!$K$2,IF(Voeux!L152=4,Voeux!$L$2,IF(Voeux!D152=4,Voeux!$D$2,"")))))))))</f>
        <v>Llc</v>
      </c>
      <c r="K152" t="str">
        <f t="shared" si="21"/>
        <v>Mat</v>
      </c>
      <c r="L152" t="str">
        <f t="shared" si="22"/>
        <v>Llc</v>
      </c>
      <c r="N152" t="str">
        <f t="shared" si="20"/>
        <v>NumPchMat</v>
      </c>
    </row>
    <row r="153" spans="1:14" x14ac:dyDescent="0.25">
      <c r="A153" t="s">
        <v>806</v>
      </c>
      <c r="B153" t="s">
        <v>498</v>
      </c>
      <c r="C153" s="1">
        <v>43161</v>
      </c>
      <c r="D153" t="str">
        <f>CONCATENATE(IF(OR(Voeux!D153=1,Voeux!D153=2),Voeux!D$2,""),IF(OR(Voeux!E153=1,Voeux!E153=2),Voeux!E$2,""),IF(OR(Voeux!F153=1,Voeux!F153=2),Voeux!F$2,""),IF(OR(Voeux!G153=1,Voeux!G153=2),Voeux!G$2,""),IF(OR(Voeux!H153=1,Voeux!H153=2),Voeux!H$2,""),IF(OR(Voeux!I153=1,Voeux!I153=2),Voeux!I$2,""),IF(OR(Voeux!J153=1,Voeux!J153=2),Voeux!J$2,""),IF(OR(Voeux!K153=1,Voeux!K153=2),Voeux!K$2,""),IF(OR(Voeux!L153=1,Voeux!L153=2),Voeux!L$2,""))</f>
        <v>HlpLlc</v>
      </c>
      <c r="E153" t="str">
        <f t="shared" si="18"/>
        <v>Hlp</v>
      </c>
      <c r="F153" t="str">
        <f t="shared" si="19"/>
        <v>Llc</v>
      </c>
      <c r="G153" t="str">
        <f>IF(Voeux!D153=3,Voeux!$D$2,IF(Voeux!E153=3,Voeux!$E$2,IF(Voeux!F153=3,Voeux!$F$2,IF(Voeux!G153=3,Voeux!$G$2,IF(Voeux!H153=3,Voeux!$H$2,IF(Voeux!I153=3,Voeux!$I$2,IF(Voeux!J153=3,Voeux!$J$2,IF(Voeux!K153=3,Voeux!$K$2,IF(Voeux!L153=3,Voeux!$L$2,"")))))))))</f>
        <v>Mat</v>
      </c>
      <c r="I153" t="str">
        <f>IF(Voeux!E153=4,Voeux!$E$2,IF(Voeux!F153=4,Voeux!$F$2,IF(Voeux!G153=4,Voeux!$G$2,IF(Voeux!H153=4,Voeux!$H$2,IF(Voeux!I153=4,Voeux!$I$2,IF(Voeux!J153=4,Voeux!$J$2,IF(Voeux!K153=4,Voeux!$K$2,IF(Voeux!L153=4,Voeux!$L$2,IF(Voeux!D153=4,Voeux!$D$2,"")))))))))</f>
        <v>Num</v>
      </c>
      <c r="K153" t="str">
        <f t="shared" si="21"/>
        <v>Mat</v>
      </c>
      <c r="L153" t="str">
        <f t="shared" si="22"/>
        <v>Num</v>
      </c>
      <c r="N153" t="str">
        <f t="shared" si="20"/>
        <v>HlpLlcMat</v>
      </c>
    </row>
    <row r="154" spans="1:14" x14ac:dyDescent="0.25">
      <c r="A154" t="s">
        <v>807</v>
      </c>
      <c r="B154" t="s">
        <v>499</v>
      </c>
      <c r="C154" s="1">
        <v>43102</v>
      </c>
      <c r="D154" t="str">
        <f>CONCATENATE(IF(OR(Voeux!D154=1,Voeux!D154=2),Voeux!D$2,""),IF(OR(Voeux!E154=1,Voeux!E154=2),Voeux!E$2,""),IF(OR(Voeux!F154=1,Voeux!F154=2),Voeux!F$2,""),IF(OR(Voeux!G154=1,Voeux!G154=2),Voeux!G$2,""),IF(OR(Voeux!H154=1,Voeux!H154=2),Voeux!H$2,""),IF(OR(Voeux!I154=1,Voeux!I154=2),Voeux!I$2,""),IF(OR(Voeux!J154=1,Voeux!J154=2),Voeux!J$2,""),IF(OR(Voeux!K154=1,Voeux!K154=2),Voeux!K$2,""),IF(OR(Voeux!L154=1,Voeux!L154=2),Voeux!L$2,""))</f>
        <v/>
      </c>
      <c r="E154" t="str">
        <f t="shared" si="18"/>
        <v/>
      </c>
      <c r="F154" t="str">
        <f t="shared" si="19"/>
        <v/>
      </c>
      <c r="G154" t="str">
        <f>IF(Voeux!D154=3,Voeux!$D$2,IF(Voeux!E154=3,Voeux!$E$2,IF(Voeux!F154=3,Voeux!$F$2,IF(Voeux!G154=3,Voeux!$G$2,IF(Voeux!H154=3,Voeux!$H$2,IF(Voeux!I154=3,Voeux!$I$2,IF(Voeux!J154=3,Voeux!$J$2,IF(Voeux!K154=3,Voeux!$K$2,IF(Voeux!L154=3,Voeux!$L$2,"")))))))))</f>
        <v/>
      </c>
      <c r="I154" t="str">
        <f>IF(Voeux!E154=4,Voeux!$E$2,IF(Voeux!F154=4,Voeux!$F$2,IF(Voeux!G154=4,Voeux!$G$2,IF(Voeux!H154=4,Voeux!$H$2,IF(Voeux!I154=4,Voeux!$I$2,IF(Voeux!J154=4,Voeux!$J$2,IF(Voeux!K154=4,Voeux!$K$2,IF(Voeux!L154=4,Voeux!$L$2,IF(Voeux!D154=4,Voeux!$D$2,"")))))))))</f>
        <v/>
      </c>
      <c r="K154" t="str">
        <f t="shared" si="21"/>
        <v/>
      </c>
      <c r="L154" t="str">
        <f t="shared" si="22"/>
        <v/>
      </c>
      <c r="N154" t="str">
        <f t="shared" si="20"/>
        <v/>
      </c>
    </row>
    <row r="155" spans="1:14" x14ac:dyDescent="0.25">
      <c r="A155" t="s">
        <v>808</v>
      </c>
      <c r="B155" t="s">
        <v>500</v>
      </c>
      <c r="C155" s="1">
        <v>43345</v>
      </c>
      <c r="D155" t="str">
        <f>CONCATENATE(IF(OR(Voeux!D155=1,Voeux!D155=2),Voeux!D$2,""),IF(OR(Voeux!E155=1,Voeux!E155=2),Voeux!E$2,""),IF(OR(Voeux!F155=1,Voeux!F155=2),Voeux!F$2,""),IF(OR(Voeux!G155=1,Voeux!G155=2),Voeux!G$2,""),IF(OR(Voeux!H155=1,Voeux!H155=2),Voeux!H$2,""),IF(OR(Voeux!I155=1,Voeux!I155=2),Voeux!I$2,""),IF(OR(Voeux!J155=1,Voeux!J155=2),Voeux!J$2,""),IF(OR(Voeux!K155=1,Voeux!K155=2),Voeux!K$2,""),IF(OR(Voeux!L155=1,Voeux!L155=2),Voeux!L$2,""))</f>
        <v>LlcMat</v>
      </c>
      <c r="E155" t="str">
        <f t="shared" si="18"/>
        <v>Llc</v>
      </c>
      <c r="F155" t="str">
        <f t="shared" si="19"/>
        <v>Mat</v>
      </c>
      <c r="G155" t="str">
        <f>IF(Voeux!D155=3,Voeux!$D$2,IF(Voeux!E155=3,Voeux!$E$2,IF(Voeux!F155=3,Voeux!$F$2,IF(Voeux!G155=3,Voeux!$G$2,IF(Voeux!H155=3,Voeux!$H$2,IF(Voeux!I155=3,Voeux!$I$2,IF(Voeux!J155=3,Voeux!$J$2,IF(Voeux!K155=3,Voeux!$K$2,IF(Voeux!L155=3,Voeux!$L$2,"")))))))))</f>
        <v>Hlp</v>
      </c>
      <c r="I155" t="str">
        <f>IF(Voeux!E155=4,Voeux!$E$2,IF(Voeux!F155=4,Voeux!$F$2,IF(Voeux!G155=4,Voeux!$G$2,IF(Voeux!H155=4,Voeux!$H$2,IF(Voeux!I155=4,Voeux!$I$2,IF(Voeux!J155=4,Voeux!$J$2,IF(Voeux!K155=4,Voeux!$K$2,IF(Voeux!L155=4,Voeux!$L$2,IF(Voeux!D155=4,Voeux!$D$2,"")))))))))</f>
        <v>Hgg</v>
      </c>
      <c r="K155" t="str">
        <f t="shared" si="21"/>
        <v>Hlp</v>
      </c>
      <c r="L155" t="str">
        <f t="shared" si="22"/>
        <v>Hgg</v>
      </c>
      <c r="N155" t="str">
        <f t="shared" si="20"/>
        <v>LlcMatHlp</v>
      </c>
    </row>
    <row r="156" spans="1:14" x14ac:dyDescent="0.25">
      <c r="A156" t="s">
        <v>809</v>
      </c>
      <c r="B156" t="s">
        <v>501</v>
      </c>
      <c r="C156" s="1">
        <v>43192</v>
      </c>
      <c r="D156" t="str">
        <f>CONCATENATE(IF(OR(Voeux!D156=1,Voeux!D156=2),Voeux!D$2,""),IF(OR(Voeux!E156=1,Voeux!E156=2),Voeux!E$2,""),IF(OR(Voeux!F156=1,Voeux!F156=2),Voeux!F$2,""),IF(OR(Voeux!G156=1,Voeux!G156=2),Voeux!G$2,""),IF(OR(Voeux!H156=1,Voeux!H156=2),Voeux!H$2,""),IF(OR(Voeux!I156=1,Voeux!I156=2),Voeux!I$2,""),IF(OR(Voeux!J156=1,Voeux!J156=2),Voeux!J$2,""),IF(OR(Voeux!K156=1,Voeux!K156=2),Voeux!K$2,""),IF(OR(Voeux!L156=1,Voeux!L156=2),Voeux!L$2,""))</f>
        <v>MatNum</v>
      </c>
      <c r="E156" t="str">
        <f t="shared" si="18"/>
        <v>Mat</v>
      </c>
      <c r="F156" t="str">
        <f t="shared" si="19"/>
        <v>Num</v>
      </c>
      <c r="G156" t="str">
        <f>IF(Voeux!D156=3,Voeux!$D$2,IF(Voeux!E156=3,Voeux!$E$2,IF(Voeux!F156=3,Voeux!$F$2,IF(Voeux!G156=3,Voeux!$G$2,IF(Voeux!H156=3,Voeux!$H$2,IF(Voeux!I156=3,Voeux!$I$2,IF(Voeux!J156=3,Voeux!$J$2,IF(Voeux!K156=3,Voeux!$K$2,IF(Voeux!L156=3,Voeux!$L$2,"")))))))))</f>
        <v>Llc</v>
      </c>
      <c r="I156" t="str">
        <f>IF(Voeux!E156=4,Voeux!$E$2,IF(Voeux!F156=4,Voeux!$F$2,IF(Voeux!G156=4,Voeux!$G$2,IF(Voeux!H156=4,Voeux!$H$2,IF(Voeux!I156=4,Voeux!$I$2,IF(Voeux!J156=4,Voeux!$J$2,IF(Voeux!K156=4,Voeux!$K$2,IF(Voeux!L156=4,Voeux!$L$2,IF(Voeux!D156=4,Voeux!$D$2,"")))))))))</f>
        <v>Hlp</v>
      </c>
      <c r="K156" t="str">
        <f t="shared" si="21"/>
        <v>Llc</v>
      </c>
      <c r="L156" t="str">
        <f t="shared" si="22"/>
        <v>Hlp</v>
      </c>
      <c r="N156" t="str">
        <f t="shared" si="20"/>
        <v>MatNumLlc</v>
      </c>
    </row>
    <row r="157" spans="1:14" x14ac:dyDescent="0.25">
      <c r="A157" t="s">
        <v>810</v>
      </c>
      <c r="B157" t="s">
        <v>502</v>
      </c>
      <c r="C157" s="1">
        <v>43253</v>
      </c>
      <c r="D157" t="str">
        <f>CONCATENATE(IF(OR(Voeux!D157=1,Voeux!D157=2),Voeux!D$2,""),IF(OR(Voeux!E157=1,Voeux!E157=2),Voeux!E$2,""),IF(OR(Voeux!F157=1,Voeux!F157=2),Voeux!F$2,""),IF(OR(Voeux!G157=1,Voeux!G157=2),Voeux!G$2,""),IF(OR(Voeux!H157=1,Voeux!H157=2),Voeux!H$2,""),IF(OR(Voeux!I157=1,Voeux!I157=2),Voeux!I$2,""),IF(OR(Voeux!J157=1,Voeux!J157=2),Voeux!J$2,""),IF(OR(Voeux!K157=1,Voeux!K157=2),Voeux!K$2,""),IF(OR(Voeux!L157=1,Voeux!L157=2),Voeux!L$2,""))</f>
        <v>NumPch</v>
      </c>
      <c r="E157" t="str">
        <f t="shared" si="18"/>
        <v>Num</v>
      </c>
      <c r="F157" t="str">
        <f t="shared" si="19"/>
        <v>Pch</v>
      </c>
      <c r="G157" t="str">
        <f>IF(Voeux!D157=3,Voeux!$D$2,IF(Voeux!E157=3,Voeux!$E$2,IF(Voeux!F157=3,Voeux!$F$2,IF(Voeux!G157=3,Voeux!$G$2,IF(Voeux!H157=3,Voeux!$H$2,IF(Voeux!I157=3,Voeux!$I$2,IF(Voeux!J157=3,Voeux!$J$2,IF(Voeux!K157=3,Voeux!$K$2,IF(Voeux!L157=3,Voeux!$L$2,"")))))))))</f>
        <v>Mat</v>
      </c>
      <c r="I157" t="str">
        <f>IF(Voeux!E157=4,Voeux!$E$2,IF(Voeux!F157=4,Voeux!$F$2,IF(Voeux!G157=4,Voeux!$G$2,IF(Voeux!H157=4,Voeux!$H$2,IF(Voeux!I157=4,Voeux!$I$2,IF(Voeux!J157=4,Voeux!$J$2,IF(Voeux!K157=4,Voeux!$K$2,IF(Voeux!L157=4,Voeux!$L$2,IF(Voeux!D157=4,Voeux!$D$2,"")))))))))</f>
        <v>Llc</v>
      </c>
      <c r="K157" t="str">
        <f t="shared" si="21"/>
        <v>Mat</v>
      </c>
      <c r="L157" t="str">
        <f t="shared" si="22"/>
        <v>Llc</v>
      </c>
      <c r="N157" t="str">
        <f t="shared" si="20"/>
        <v>NumPchMat</v>
      </c>
    </row>
    <row r="158" spans="1:14" x14ac:dyDescent="0.25">
      <c r="A158" t="s">
        <v>811</v>
      </c>
      <c r="B158" t="s">
        <v>503</v>
      </c>
      <c r="C158" s="1">
        <v>43283</v>
      </c>
      <c r="D158" t="str">
        <f>CONCATENATE(IF(OR(Voeux!D158=1,Voeux!D158=2),Voeux!D$2,""),IF(OR(Voeux!E158=1,Voeux!E158=2),Voeux!E$2,""),IF(OR(Voeux!F158=1,Voeux!F158=2),Voeux!F$2,""),IF(OR(Voeux!G158=1,Voeux!G158=2),Voeux!G$2,""),IF(OR(Voeux!H158=1,Voeux!H158=2),Voeux!H$2,""),IF(OR(Voeux!I158=1,Voeux!I158=2),Voeux!I$2,""),IF(OR(Voeux!J158=1,Voeux!J158=2),Voeux!J$2,""),IF(OR(Voeux!K158=1,Voeux!K158=2),Voeux!K$2,""),IF(OR(Voeux!L158=1,Voeux!L158=2),Voeux!L$2,""))</f>
        <v>PchSes</v>
      </c>
      <c r="E158" t="str">
        <f t="shared" si="18"/>
        <v>Pch</v>
      </c>
      <c r="F158" t="str">
        <f t="shared" si="19"/>
        <v>Ses</v>
      </c>
      <c r="G158" t="str">
        <f>IF(Voeux!D158=3,Voeux!$D$2,IF(Voeux!E158=3,Voeux!$E$2,IF(Voeux!F158=3,Voeux!$F$2,IF(Voeux!G158=3,Voeux!$G$2,IF(Voeux!H158=3,Voeux!$H$2,IF(Voeux!I158=3,Voeux!$I$2,IF(Voeux!J158=3,Voeux!$J$2,IF(Voeux!K158=3,Voeux!$K$2,IF(Voeux!L158=3,Voeux!$L$2,"")))))))))</f>
        <v>Num</v>
      </c>
      <c r="I158" t="str">
        <f>IF(Voeux!E158=4,Voeux!$E$2,IF(Voeux!F158=4,Voeux!$F$2,IF(Voeux!G158=4,Voeux!$G$2,IF(Voeux!H158=4,Voeux!$H$2,IF(Voeux!I158=4,Voeux!$I$2,IF(Voeux!J158=4,Voeux!$J$2,IF(Voeux!K158=4,Voeux!$K$2,IF(Voeux!L158=4,Voeux!$L$2,IF(Voeux!D158=4,Voeux!$D$2,"")))))))))</f>
        <v>Mat</v>
      </c>
      <c r="K158" t="str">
        <f t="shared" si="21"/>
        <v>Num</v>
      </c>
      <c r="L158" t="str">
        <f t="shared" si="22"/>
        <v>Mat</v>
      </c>
      <c r="N158" t="str">
        <f t="shared" si="20"/>
        <v>PchSesNum</v>
      </c>
    </row>
    <row r="159" spans="1:14" x14ac:dyDescent="0.25">
      <c r="A159" t="s">
        <v>812</v>
      </c>
      <c r="B159" t="s">
        <v>504</v>
      </c>
      <c r="C159" s="1">
        <v>43133</v>
      </c>
      <c r="D159" t="str">
        <f>CONCATENATE(IF(OR(Voeux!D159=1,Voeux!D159=2),Voeux!D$2,""),IF(OR(Voeux!E159=1,Voeux!E159=2),Voeux!E$2,""),IF(OR(Voeux!F159=1,Voeux!F159=2),Voeux!F$2,""),IF(OR(Voeux!G159=1,Voeux!G159=2),Voeux!G$2,""),IF(OR(Voeux!H159=1,Voeux!H159=2),Voeux!H$2,""),IF(OR(Voeux!I159=1,Voeux!I159=2),Voeux!I$2,""),IF(OR(Voeux!J159=1,Voeux!J159=2),Voeux!J$2,""),IF(OR(Voeux!K159=1,Voeux!K159=2),Voeux!K$2,""),IF(OR(Voeux!L159=1,Voeux!L159=2),Voeux!L$2,""))</f>
        <v>SesSvt</v>
      </c>
      <c r="E159" t="str">
        <f t="shared" si="18"/>
        <v>Ses</v>
      </c>
      <c r="F159" t="str">
        <f t="shared" si="19"/>
        <v>Svt</v>
      </c>
      <c r="G159" t="str">
        <f>IF(Voeux!D159=3,Voeux!$D$2,IF(Voeux!E159=3,Voeux!$E$2,IF(Voeux!F159=3,Voeux!$F$2,IF(Voeux!G159=3,Voeux!$G$2,IF(Voeux!H159=3,Voeux!$H$2,IF(Voeux!I159=3,Voeux!$I$2,IF(Voeux!J159=3,Voeux!$J$2,IF(Voeux!K159=3,Voeux!$K$2,IF(Voeux!L159=3,Voeux!$L$2,"")))))))))</f>
        <v>Pch</v>
      </c>
      <c r="I159" t="str">
        <f>IF(Voeux!E159=4,Voeux!$E$2,IF(Voeux!F159=4,Voeux!$F$2,IF(Voeux!G159=4,Voeux!$G$2,IF(Voeux!H159=4,Voeux!$H$2,IF(Voeux!I159=4,Voeux!$I$2,IF(Voeux!J159=4,Voeux!$J$2,IF(Voeux!K159=4,Voeux!$K$2,IF(Voeux!L159=4,Voeux!$L$2,IF(Voeux!D159=4,Voeux!$D$2,"")))))))))</f>
        <v>Num</v>
      </c>
      <c r="K159" t="str">
        <f t="shared" si="21"/>
        <v>Pch</v>
      </c>
      <c r="L159" t="str">
        <f t="shared" si="22"/>
        <v>Num</v>
      </c>
      <c r="N159" t="str">
        <f t="shared" si="20"/>
        <v>SesSvtPch</v>
      </c>
    </row>
    <row r="160" spans="1:14" x14ac:dyDescent="0.25">
      <c r="A160" t="s">
        <v>813</v>
      </c>
      <c r="B160" t="s">
        <v>505</v>
      </c>
      <c r="C160" s="1">
        <v>43102</v>
      </c>
      <c r="D160" t="str">
        <f>CONCATENATE(IF(OR(Voeux!D160=1,Voeux!D160=2),Voeux!D$2,""),IF(OR(Voeux!E160=1,Voeux!E160=2),Voeux!E$2,""),IF(OR(Voeux!F160=1,Voeux!F160=2),Voeux!F$2,""),IF(OR(Voeux!G160=1,Voeux!G160=2),Voeux!G$2,""),IF(OR(Voeux!H160=1,Voeux!H160=2),Voeux!H$2,""),IF(OR(Voeux!I160=1,Voeux!I160=2),Voeux!I$2,""),IF(OR(Voeux!J160=1,Voeux!J160=2),Voeux!J$2,""),IF(OR(Voeux!K160=1,Voeux!K160=2),Voeux!K$2,""),IF(OR(Voeux!L160=1,Voeux!L160=2),Voeux!L$2,""))</f>
        <v/>
      </c>
      <c r="E160" t="str">
        <f t="shared" si="18"/>
        <v/>
      </c>
      <c r="F160" t="str">
        <f t="shared" si="19"/>
        <v/>
      </c>
      <c r="G160" t="str">
        <f>IF(Voeux!D160=3,Voeux!$D$2,IF(Voeux!E160=3,Voeux!$E$2,IF(Voeux!F160=3,Voeux!$F$2,IF(Voeux!G160=3,Voeux!$G$2,IF(Voeux!H160=3,Voeux!$H$2,IF(Voeux!I160=3,Voeux!$I$2,IF(Voeux!J160=3,Voeux!$J$2,IF(Voeux!K160=3,Voeux!$K$2,IF(Voeux!L160=3,Voeux!$L$2,"")))))))))</f>
        <v/>
      </c>
      <c r="I160" t="str">
        <f>IF(Voeux!E160=4,Voeux!$E$2,IF(Voeux!F160=4,Voeux!$F$2,IF(Voeux!G160=4,Voeux!$G$2,IF(Voeux!H160=4,Voeux!$H$2,IF(Voeux!I160=4,Voeux!$I$2,IF(Voeux!J160=4,Voeux!$J$2,IF(Voeux!K160=4,Voeux!$K$2,IF(Voeux!L160=4,Voeux!$L$2,IF(Voeux!D160=4,Voeux!$D$2,"")))))))))</f>
        <v/>
      </c>
      <c r="K160" t="str">
        <f t="shared" si="21"/>
        <v/>
      </c>
      <c r="L160" t="str">
        <f t="shared" si="22"/>
        <v/>
      </c>
      <c r="N160" t="str">
        <f t="shared" si="20"/>
        <v/>
      </c>
    </row>
    <row r="161" spans="1:14" x14ac:dyDescent="0.25">
      <c r="A161" t="s">
        <v>814</v>
      </c>
      <c r="B161" t="s">
        <v>506</v>
      </c>
      <c r="C161" s="1">
        <v>43161</v>
      </c>
      <c r="D161" t="str">
        <f>CONCATENATE(IF(OR(Voeux!D161=1,Voeux!D161=2),Voeux!D$2,""),IF(OR(Voeux!E161=1,Voeux!E161=2),Voeux!E$2,""),IF(OR(Voeux!F161=1,Voeux!F161=2),Voeux!F$2,""),IF(OR(Voeux!G161=1,Voeux!G161=2),Voeux!G$2,""),IF(OR(Voeux!H161=1,Voeux!H161=2),Voeux!H$2,""),IF(OR(Voeux!I161=1,Voeux!I161=2),Voeux!I$2,""),IF(OR(Voeux!J161=1,Voeux!J161=2),Voeux!J$2,""),IF(OR(Voeux!K161=1,Voeux!K161=2),Voeux!K$2,""),IF(OR(Voeux!L161=1,Voeux!L161=2),Voeux!L$2,""))</f>
        <v>HlpLlc</v>
      </c>
      <c r="E161" t="str">
        <f t="shared" si="18"/>
        <v>Hlp</v>
      </c>
      <c r="F161" t="str">
        <f t="shared" si="19"/>
        <v>Llc</v>
      </c>
      <c r="G161" t="str">
        <f>IF(Voeux!D161=3,Voeux!$D$2,IF(Voeux!E161=3,Voeux!$E$2,IF(Voeux!F161=3,Voeux!$F$2,IF(Voeux!G161=3,Voeux!$G$2,IF(Voeux!H161=3,Voeux!$H$2,IF(Voeux!I161=3,Voeux!$I$2,IF(Voeux!J161=3,Voeux!$J$2,IF(Voeux!K161=3,Voeux!$K$2,IF(Voeux!L161=3,Voeux!$L$2,"")))))))))</f>
        <v>Hgg</v>
      </c>
      <c r="I161" t="str">
        <f>IF(Voeux!E161=4,Voeux!$E$2,IF(Voeux!F161=4,Voeux!$F$2,IF(Voeux!G161=4,Voeux!$G$2,IF(Voeux!H161=4,Voeux!$H$2,IF(Voeux!I161=4,Voeux!$I$2,IF(Voeux!J161=4,Voeux!$J$2,IF(Voeux!K161=4,Voeux!$K$2,IF(Voeux!L161=4,Voeux!$L$2,IF(Voeux!D161=4,Voeux!$D$2,"")))))))))</f>
        <v>Hda</v>
      </c>
      <c r="K161" t="str">
        <f t="shared" si="21"/>
        <v>Hgg</v>
      </c>
      <c r="L161" t="str">
        <f t="shared" si="22"/>
        <v>Hda</v>
      </c>
      <c r="N161" t="str">
        <f t="shared" si="20"/>
        <v>HlpLlcHgg</v>
      </c>
    </row>
    <row r="162" spans="1:14" x14ac:dyDescent="0.25">
      <c r="A162" t="s">
        <v>815</v>
      </c>
      <c r="B162" t="s">
        <v>507</v>
      </c>
      <c r="C162" s="1">
        <v>43222</v>
      </c>
      <c r="D162" t="str">
        <f>CONCATENATE(IF(OR(Voeux!D162=1,Voeux!D162=2),Voeux!D$2,""),IF(OR(Voeux!E162=1,Voeux!E162=2),Voeux!E$2,""),IF(OR(Voeux!F162=1,Voeux!F162=2),Voeux!F$2,""),IF(OR(Voeux!G162=1,Voeux!G162=2),Voeux!G$2,""),IF(OR(Voeux!H162=1,Voeux!H162=2),Voeux!H$2,""),IF(OR(Voeux!I162=1,Voeux!I162=2),Voeux!I$2,""),IF(OR(Voeux!J162=1,Voeux!J162=2),Voeux!J$2,""),IF(OR(Voeux!K162=1,Voeux!K162=2),Voeux!K$2,""),IF(OR(Voeux!L162=1,Voeux!L162=2),Voeux!L$2,""))</f>
        <v>MatNum</v>
      </c>
      <c r="E162" t="str">
        <f t="shared" si="18"/>
        <v>Mat</v>
      </c>
      <c r="F162" t="str">
        <f t="shared" si="19"/>
        <v>Num</v>
      </c>
      <c r="G162" t="str">
        <f>IF(Voeux!D162=3,Voeux!$D$2,IF(Voeux!E162=3,Voeux!$E$2,IF(Voeux!F162=3,Voeux!$F$2,IF(Voeux!G162=3,Voeux!$G$2,IF(Voeux!H162=3,Voeux!$H$2,IF(Voeux!I162=3,Voeux!$I$2,IF(Voeux!J162=3,Voeux!$J$2,IF(Voeux!K162=3,Voeux!$K$2,IF(Voeux!L162=3,Voeux!$L$2,"")))))))))</f>
        <v>Pch</v>
      </c>
      <c r="I162" t="str">
        <f>IF(Voeux!E162=4,Voeux!$E$2,IF(Voeux!F162=4,Voeux!$F$2,IF(Voeux!G162=4,Voeux!$G$2,IF(Voeux!H162=4,Voeux!$H$2,IF(Voeux!I162=4,Voeux!$I$2,IF(Voeux!J162=4,Voeux!$J$2,IF(Voeux!K162=4,Voeux!$K$2,IF(Voeux!L162=4,Voeux!$L$2,IF(Voeux!D162=4,Voeux!$D$2,"")))))))))</f>
        <v>Ses</v>
      </c>
      <c r="K162" t="str">
        <f t="shared" si="21"/>
        <v>Pch</v>
      </c>
      <c r="L162" t="str">
        <f t="shared" si="22"/>
        <v>Ses</v>
      </c>
      <c r="N162" t="str">
        <f t="shared" si="20"/>
        <v>MatNumPch</v>
      </c>
    </row>
    <row r="163" spans="1:14" x14ac:dyDescent="0.25">
      <c r="A163" t="s">
        <v>816</v>
      </c>
      <c r="B163" t="s">
        <v>508</v>
      </c>
      <c r="C163" s="1">
        <v>43161</v>
      </c>
      <c r="D163" t="str">
        <f>CONCATENATE(IF(OR(Voeux!D163=1,Voeux!D163=2),Voeux!D$2,""),IF(OR(Voeux!E163=1,Voeux!E163=2),Voeux!E$2,""),IF(OR(Voeux!F163=1,Voeux!F163=2),Voeux!F$2,""),IF(OR(Voeux!G163=1,Voeux!G163=2),Voeux!G$2,""),IF(OR(Voeux!H163=1,Voeux!H163=2),Voeux!H$2,""),IF(OR(Voeux!I163=1,Voeux!I163=2),Voeux!I$2,""),IF(OR(Voeux!J163=1,Voeux!J163=2),Voeux!J$2,""),IF(OR(Voeux!K163=1,Voeux!K163=2),Voeux!K$2,""),IF(OR(Voeux!L163=1,Voeux!L163=2),Voeux!L$2,""))</f>
        <v>NumPch</v>
      </c>
      <c r="E163" t="str">
        <f t="shared" si="18"/>
        <v>Num</v>
      </c>
      <c r="F163" t="str">
        <f t="shared" si="19"/>
        <v>Pch</v>
      </c>
      <c r="G163" t="str">
        <f>IF(Voeux!D163=3,Voeux!$D$2,IF(Voeux!E163=3,Voeux!$E$2,IF(Voeux!F163=3,Voeux!$F$2,IF(Voeux!G163=3,Voeux!$G$2,IF(Voeux!H163=3,Voeux!$H$2,IF(Voeux!I163=3,Voeux!$I$2,IF(Voeux!J163=3,Voeux!$J$2,IF(Voeux!K163=3,Voeux!$K$2,IF(Voeux!L163=3,Voeux!$L$2,"")))))))))</f>
        <v>Ses</v>
      </c>
      <c r="I163" t="str">
        <f>IF(Voeux!E163=4,Voeux!$E$2,IF(Voeux!F163=4,Voeux!$F$2,IF(Voeux!G163=4,Voeux!$G$2,IF(Voeux!H163=4,Voeux!$H$2,IF(Voeux!I163=4,Voeux!$I$2,IF(Voeux!J163=4,Voeux!$J$2,IF(Voeux!K163=4,Voeux!$K$2,IF(Voeux!L163=4,Voeux!$L$2,IF(Voeux!D163=4,Voeux!$D$2,"")))))))))</f>
        <v>Svt</v>
      </c>
      <c r="K163" t="str">
        <f t="shared" si="21"/>
        <v>Ses</v>
      </c>
      <c r="L163" t="str">
        <f t="shared" si="22"/>
        <v>Svt</v>
      </c>
      <c r="N163" t="str">
        <f t="shared" si="20"/>
        <v>NumPchSes</v>
      </c>
    </row>
    <row r="164" spans="1:14" x14ac:dyDescent="0.25">
      <c r="A164" t="s">
        <v>817</v>
      </c>
      <c r="B164" t="s">
        <v>509</v>
      </c>
      <c r="C164" s="1">
        <v>43102</v>
      </c>
      <c r="D164" t="str">
        <f>CONCATENATE(IF(OR(Voeux!D164=1,Voeux!D164=2),Voeux!D$2,""),IF(OR(Voeux!E164=1,Voeux!E164=2),Voeux!E$2,""),IF(OR(Voeux!F164=1,Voeux!F164=2),Voeux!F$2,""),IF(OR(Voeux!G164=1,Voeux!G164=2),Voeux!G$2,""),IF(OR(Voeux!H164=1,Voeux!H164=2),Voeux!H$2,""),IF(OR(Voeux!I164=1,Voeux!I164=2),Voeux!I$2,""),IF(OR(Voeux!J164=1,Voeux!J164=2),Voeux!J$2,""),IF(OR(Voeux!K164=1,Voeux!K164=2),Voeux!K$2,""),IF(OR(Voeux!L164=1,Voeux!L164=2),Voeux!L$2,""))</f>
        <v>PchSes</v>
      </c>
      <c r="E164" t="str">
        <f t="shared" si="18"/>
        <v>Pch</v>
      </c>
      <c r="F164" t="str">
        <f t="shared" si="19"/>
        <v>Ses</v>
      </c>
      <c r="G164" t="str">
        <f>IF(Voeux!D164=3,Voeux!$D$2,IF(Voeux!E164=3,Voeux!$E$2,IF(Voeux!F164=3,Voeux!$F$2,IF(Voeux!G164=3,Voeux!$G$2,IF(Voeux!H164=3,Voeux!$H$2,IF(Voeux!I164=3,Voeux!$I$2,IF(Voeux!J164=3,Voeux!$J$2,IF(Voeux!K164=3,Voeux!$K$2,IF(Voeux!L164=3,Voeux!$L$2,"")))))))))</f>
        <v>Num</v>
      </c>
      <c r="I164" t="str">
        <f>IF(Voeux!E164=4,Voeux!$E$2,IF(Voeux!F164=4,Voeux!$F$2,IF(Voeux!G164=4,Voeux!$G$2,IF(Voeux!H164=4,Voeux!$H$2,IF(Voeux!I164=4,Voeux!$I$2,IF(Voeux!J164=4,Voeux!$J$2,IF(Voeux!K164=4,Voeux!$K$2,IF(Voeux!L164=4,Voeux!$L$2,IF(Voeux!D164=4,Voeux!$D$2,"")))))))))</f>
        <v>Mat</v>
      </c>
      <c r="K164" t="str">
        <f t="shared" si="21"/>
        <v>Num</v>
      </c>
      <c r="L164" t="str">
        <f t="shared" si="22"/>
        <v>Mat</v>
      </c>
      <c r="N164" t="str">
        <f t="shared" si="20"/>
        <v>PchSesNum</v>
      </c>
    </row>
    <row r="165" spans="1:14" x14ac:dyDescent="0.25">
      <c r="A165" t="s">
        <v>818</v>
      </c>
      <c r="B165" t="s">
        <v>510</v>
      </c>
      <c r="C165" s="1">
        <v>43222</v>
      </c>
      <c r="D165" t="str">
        <f>CONCATENATE(IF(OR(Voeux!D165=1,Voeux!D165=2),Voeux!D$2,""),IF(OR(Voeux!E165=1,Voeux!E165=2),Voeux!E$2,""),IF(OR(Voeux!F165=1,Voeux!F165=2),Voeux!F$2,""),IF(OR(Voeux!G165=1,Voeux!G165=2),Voeux!G$2,""),IF(OR(Voeux!H165=1,Voeux!H165=2),Voeux!H$2,""),IF(OR(Voeux!I165=1,Voeux!I165=2),Voeux!I$2,""),IF(OR(Voeux!J165=1,Voeux!J165=2),Voeux!J$2,""),IF(OR(Voeux!K165=1,Voeux!K165=2),Voeux!K$2,""),IF(OR(Voeux!L165=1,Voeux!L165=2),Voeux!L$2,""))</f>
        <v>HdaHgg</v>
      </c>
      <c r="E165" t="str">
        <f t="shared" si="18"/>
        <v>Hda</v>
      </c>
      <c r="F165" t="str">
        <f t="shared" si="19"/>
        <v>Hgg</v>
      </c>
      <c r="G165" t="str">
        <f>IF(Voeux!D165=3,Voeux!$D$2,IF(Voeux!E165=3,Voeux!$E$2,IF(Voeux!F165=3,Voeux!$F$2,IF(Voeux!G165=3,Voeux!$G$2,IF(Voeux!H165=3,Voeux!$H$2,IF(Voeux!I165=3,Voeux!$I$2,IF(Voeux!J165=3,Voeux!$J$2,IF(Voeux!K165=3,Voeux!$K$2,IF(Voeux!L165=3,Voeux!$L$2,"")))))))))</f>
        <v>Hlp</v>
      </c>
      <c r="I165" t="str">
        <f>IF(Voeux!E165=4,Voeux!$E$2,IF(Voeux!F165=4,Voeux!$F$2,IF(Voeux!G165=4,Voeux!$G$2,IF(Voeux!H165=4,Voeux!$H$2,IF(Voeux!I165=4,Voeux!$I$2,IF(Voeux!J165=4,Voeux!$J$2,IF(Voeux!K165=4,Voeux!$K$2,IF(Voeux!L165=4,Voeux!$L$2,IF(Voeux!D165=4,Voeux!$D$2,"")))))))))</f>
        <v>Llc</v>
      </c>
      <c r="K165" t="str">
        <f t="shared" si="21"/>
        <v>Hlp</v>
      </c>
      <c r="L165" t="str">
        <f t="shared" si="22"/>
        <v>Llc</v>
      </c>
      <c r="N165" t="str">
        <f t="shared" si="20"/>
        <v>HdaHggHlp</v>
      </c>
    </row>
    <row r="166" spans="1:14" x14ac:dyDescent="0.25">
      <c r="A166" t="s">
        <v>819</v>
      </c>
      <c r="B166" t="s">
        <v>511</v>
      </c>
      <c r="C166" s="1">
        <v>43192</v>
      </c>
      <c r="D166" t="str">
        <f>CONCATENATE(IF(OR(Voeux!D166=1,Voeux!D166=2),Voeux!D$2,""),IF(OR(Voeux!E166=1,Voeux!E166=2),Voeux!E$2,""),IF(OR(Voeux!F166=1,Voeux!F166=2),Voeux!F$2,""),IF(OR(Voeux!G166=1,Voeux!G166=2),Voeux!G$2,""),IF(OR(Voeux!H166=1,Voeux!H166=2),Voeux!H$2,""),IF(OR(Voeux!I166=1,Voeux!I166=2),Voeux!I$2,""),IF(OR(Voeux!J166=1,Voeux!J166=2),Voeux!J$2,""),IF(OR(Voeux!K166=1,Voeux!K166=2),Voeux!K$2,""),IF(OR(Voeux!L166=1,Voeux!L166=2),Voeux!L$2,""))</f>
        <v>LlcMat</v>
      </c>
      <c r="E166" t="str">
        <f t="shared" si="18"/>
        <v>Llc</v>
      </c>
      <c r="F166" t="str">
        <f t="shared" si="19"/>
        <v>Mat</v>
      </c>
      <c r="G166" t="str">
        <f>IF(Voeux!D166=3,Voeux!$D$2,IF(Voeux!E166=3,Voeux!$E$2,IF(Voeux!F166=3,Voeux!$F$2,IF(Voeux!G166=3,Voeux!$G$2,IF(Voeux!H166=3,Voeux!$H$2,IF(Voeux!I166=3,Voeux!$I$2,IF(Voeux!J166=3,Voeux!$J$2,IF(Voeux!K166=3,Voeux!$K$2,IF(Voeux!L166=3,Voeux!$L$2,"")))))))))</f>
        <v>Num</v>
      </c>
      <c r="I166" t="str">
        <f>IF(Voeux!E166=4,Voeux!$E$2,IF(Voeux!F166=4,Voeux!$F$2,IF(Voeux!G166=4,Voeux!$G$2,IF(Voeux!H166=4,Voeux!$H$2,IF(Voeux!I166=4,Voeux!$I$2,IF(Voeux!J166=4,Voeux!$J$2,IF(Voeux!K166=4,Voeux!$K$2,IF(Voeux!L166=4,Voeux!$L$2,IF(Voeux!D166=4,Voeux!$D$2,"")))))))))</f>
        <v>Pch</v>
      </c>
      <c r="K166" t="str">
        <f t="shared" si="21"/>
        <v>Num</v>
      </c>
      <c r="L166" t="str">
        <f t="shared" si="22"/>
        <v>Pch</v>
      </c>
      <c r="N166" t="str">
        <f t="shared" si="20"/>
        <v>LlcMatNum</v>
      </c>
    </row>
    <row r="167" spans="1:14" x14ac:dyDescent="0.25">
      <c r="A167" t="s">
        <v>820</v>
      </c>
      <c r="B167" t="s">
        <v>512</v>
      </c>
      <c r="C167" s="1">
        <v>43222</v>
      </c>
      <c r="D167" t="str">
        <f>CONCATENATE(IF(OR(Voeux!D167=1,Voeux!D167=2),Voeux!D$2,""),IF(OR(Voeux!E167=1,Voeux!E167=2),Voeux!E$2,""),IF(OR(Voeux!F167=1,Voeux!F167=2),Voeux!F$2,""),IF(OR(Voeux!G167=1,Voeux!G167=2),Voeux!G$2,""),IF(OR(Voeux!H167=1,Voeux!H167=2),Voeux!H$2,""),IF(OR(Voeux!I167=1,Voeux!I167=2),Voeux!I$2,""),IF(OR(Voeux!J167=1,Voeux!J167=2),Voeux!J$2,""),IF(OR(Voeux!K167=1,Voeux!K167=2),Voeux!K$2,""),IF(OR(Voeux!L167=1,Voeux!L167=2),Voeux!L$2,""))</f>
        <v>HlpLlc</v>
      </c>
      <c r="E167" t="str">
        <f t="shared" si="18"/>
        <v>Hlp</v>
      </c>
      <c r="F167" t="str">
        <f t="shared" si="19"/>
        <v>Llc</v>
      </c>
      <c r="G167" t="str">
        <f>IF(Voeux!D167=3,Voeux!$D$2,IF(Voeux!E167=3,Voeux!$E$2,IF(Voeux!F167=3,Voeux!$F$2,IF(Voeux!G167=3,Voeux!$G$2,IF(Voeux!H167=3,Voeux!$H$2,IF(Voeux!I167=3,Voeux!$I$2,IF(Voeux!J167=3,Voeux!$J$2,IF(Voeux!K167=3,Voeux!$K$2,IF(Voeux!L167=3,Voeux!$L$2,"")))))))))</f>
        <v>Ses</v>
      </c>
      <c r="I167" t="str">
        <f>IF(Voeux!E167=4,Voeux!$E$2,IF(Voeux!F167=4,Voeux!$F$2,IF(Voeux!G167=4,Voeux!$G$2,IF(Voeux!H167=4,Voeux!$H$2,IF(Voeux!I167=4,Voeux!$I$2,IF(Voeux!J167=4,Voeux!$J$2,IF(Voeux!K167=4,Voeux!$K$2,IF(Voeux!L167=4,Voeux!$L$2,IF(Voeux!D167=4,Voeux!$D$2,"")))))))))</f>
        <v>Svt</v>
      </c>
      <c r="K167" t="str">
        <f t="shared" si="21"/>
        <v>Ses</v>
      </c>
      <c r="L167" t="str">
        <f t="shared" si="22"/>
        <v>Svt</v>
      </c>
      <c r="N167" t="str">
        <f t="shared" si="20"/>
        <v>HlpLlcSes</v>
      </c>
    </row>
    <row r="168" spans="1:14" x14ac:dyDescent="0.25">
      <c r="A168" t="s">
        <v>821</v>
      </c>
      <c r="B168" t="s">
        <v>513</v>
      </c>
      <c r="C168" s="1">
        <v>43161</v>
      </c>
      <c r="D168" t="str">
        <f>CONCATENATE(IF(OR(Voeux!D168=1,Voeux!D168=2),Voeux!D$2,""),IF(OR(Voeux!E168=1,Voeux!E168=2),Voeux!E$2,""),IF(OR(Voeux!F168=1,Voeux!F168=2),Voeux!F$2,""),IF(OR(Voeux!G168=1,Voeux!G168=2),Voeux!G$2,""),IF(OR(Voeux!H168=1,Voeux!H168=2),Voeux!H$2,""),IF(OR(Voeux!I168=1,Voeux!I168=2),Voeux!I$2,""),IF(OR(Voeux!J168=1,Voeux!J168=2),Voeux!J$2,""),IF(OR(Voeux!K168=1,Voeux!K168=2),Voeux!K$2,""),IF(OR(Voeux!L168=1,Voeux!L168=2),Voeux!L$2,""))</f>
        <v>SesSvt</v>
      </c>
      <c r="E168" t="str">
        <f t="shared" si="18"/>
        <v>Ses</v>
      </c>
      <c r="F168" t="str">
        <f t="shared" si="19"/>
        <v>Svt</v>
      </c>
      <c r="G168" t="str">
        <f>IF(Voeux!D168=3,Voeux!$D$2,IF(Voeux!E168=3,Voeux!$E$2,IF(Voeux!F168=3,Voeux!$F$2,IF(Voeux!G168=3,Voeux!$G$2,IF(Voeux!H168=3,Voeux!$H$2,IF(Voeux!I168=3,Voeux!$I$2,IF(Voeux!J168=3,Voeux!$J$2,IF(Voeux!K168=3,Voeux!$K$2,IF(Voeux!L168=3,Voeux!$L$2,"")))))))))</f>
        <v>Pch</v>
      </c>
      <c r="I168" t="str">
        <f>IF(Voeux!E168=4,Voeux!$E$2,IF(Voeux!F168=4,Voeux!$F$2,IF(Voeux!G168=4,Voeux!$G$2,IF(Voeux!H168=4,Voeux!$H$2,IF(Voeux!I168=4,Voeux!$I$2,IF(Voeux!J168=4,Voeux!$J$2,IF(Voeux!K168=4,Voeux!$K$2,IF(Voeux!L168=4,Voeux!$L$2,IF(Voeux!D168=4,Voeux!$D$2,"")))))))))</f>
        <v>Num</v>
      </c>
      <c r="K168" t="str">
        <f t="shared" si="21"/>
        <v>Pch</v>
      </c>
      <c r="L168" t="str">
        <f t="shared" si="22"/>
        <v>Num</v>
      </c>
      <c r="N168" t="str">
        <f t="shared" si="20"/>
        <v>SesSvtPch</v>
      </c>
    </row>
    <row r="169" spans="1:14" x14ac:dyDescent="0.25">
      <c r="A169" t="s">
        <v>822</v>
      </c>
      <c r="B169" t="s">
        <v>514</v>
      </c>
      <c r="C169" s="1">
        <v>43102</v>
      </c>
      <c r="D169" t="str">
        <f>CONCATENATE(IF(OR(Voeux!D169=1,Voeux!D169=2),Voeux!D$2,""),IF(OR(Voeux!E169=1,Voeux!E169=2),Voeux!E$2,""),IF(OR(Voeux!F169=1,Voeux!F169=2),Voeux!F$2,""),IF(OR(Voeux!G169=1,Voeux!G169=2),Voeux!G$2,""),IF(OR(Voeux!H169=1,Voeux!H169=2),Voeux!H$2,""),IF(OR(Voeux!I169=1,Voeux!I169=2),Voeux!I$2,""),IF(OR(Voeux!J169=1,Voeux!J169=2),Voeux!J$2,""),IF(OR(Voeux!K169=1,Voeux!K169=2),Voeux!K$2,""),IF(OR(Voeux!L169=1,Voeux!L169=2),Voeux!L$2,""))</f>
        <v>SesSvt</v>
      </c>
      <c r="E169" t="str">
        <f t="shared" si="18"/>
        <v>Ses</v>
      </c>
      <c r="F169" t="str">
        <f t="shared" si="19"/>
        <v>Svt</v>
      </c>
      <c r="G169" t="str">
        <f>IF(Voeux!D169=3,Voeux!$D$2,IF(Voeux!E169=3,Voeux!$E$2,IF(Voeux!F169=3,Voeux!$F$2,IF(Voeux!G169=3,Voeux!$G$2,IF(Voeux!H169=3,Voeux!$H$2,IF(Voeux!I169=3,Voeux!$I$2,IF(Voeux!J169=3,Voeux!$J$2,IF(Voeux!K169=3,Voeux!$K$2,IF(Voeux!L169=3,Voeux!$L$2,"")))))))))</f>
        <v>Pch</v>
      </c>
      <c r="I169" t="str">
        <f>IF(Voeux!E169=4,Voeux!$E$2,IF(Voeux!F169=4,Voeux!$F$2,IF(Voeux!G169=4,Voeux!$G$2,IF(Voeux!H169=4,Voeux!$H$2,IF(Voeux!I169=4,Voeux!$I$2,IF(Voeux!J169=4,Voeux!$J$2,IF(Voeux!K169=4,Voeux!$K$2,IF(Voeux!L169=4,Voeux!$L$2,IF(Voeux!D169=4,Voeux!$D$2,"")))))))))</f>
        <v>Num</v>
      </c>
      <c r="K169" t="str">
        <f t="shared" si="21"/>
        <v>Pch</v>
      </c>
      <c r="L169" t="str">
        <f t="shared" si="22"/>
        <v>Num</v>
      </c>
      <c r="N169" t="str">
        <f t="shared" si="20"/>
        <v>SesSvtPch</v>
      </c>
    </row>
    <row r="170" spans="1:14" x14ac:dyDescent="0.25">
      <c r="A170" t="s">
        <v>823</v>
      </c>
      <c r="B170" t="s">
        <v>515</v>
      </c>
      <c r="C170" s="1">
        <v>43314</v>
      </c>
      <c r="D170" t="str">
        <f>CONCATENATE(IF(OR(Voeux!D170=1,Voeux!D170=2),Voeux!D$2,""),IF(OR(Voeux!E170=1,Voeux!E170=2),Voeux!E$2,""),IF(OR(Voeux!F170=1,Voeux!F170=2),Voeux!F$2,""),IF(OR(Voeux!G170=1,Voeux!G170=2),Voeux!G$2,""),IF(OR(Voeux!H170=1,Voeux!H170=2),Voeux!H$2,""),IF(OR(Voeux!I170=1,Voeux!I170=2),Voeux!I$2,""),IF(OR(Voeux!J170=1,Voeux!J170=2),Voeux!J$2,""),IF(OR(Voeux!K170=1,Voeux!K170=2),Voeux!K$2,""),IF(OR(Voeux!L170=1,Voeux!L170=2),Voeux!L$2,""))</f>
        <v>NumPch</v>
      </c>
      <c r="E170" t="str">
        <f t="shared" si="18"/>
        <v>Num</v>
      </c>
      <c r="F170" t="str">
        <f t="shared" si="19"/>
        <v>Pch</v>
      </c>
      <c r="G170" t="str">
        <f>IF(Voeux!D170=3,Voeux!$D$2,IF(Voeux!E170=3,Voeux!$E$2,IF(Voeux!F170=3,Voeux!$F$2,IF(Voeux!G170=3,Voeux!$G$2,IF(Voeux!H170=3,Voeux!$H$2,IF(Voeux!I170=3,Voeux!$I$2,IF(Voeux!J170=3,Voeux!$J$2,IF(Voeux!K170=3,Voeux!$K$2,IF(Voeux!L170=3,Voeux!$L$2,"")))))))))</f>
        <v>Mat</v>
      </c>
      <c r="I170" t="str">
        <f>IF(Voeux!E170=4,Voeux!$E$2,IF(Voeux!F170=4,Voeux!$F$2,IF(Voeux!G170=4,Voeux!$G$2,IF(Voeux!H170=4,Voeux!$H$2,IF(Voeux!I170=4,Voeux!$I$2,IF(Voeux!J170=4,Voeux!$J$2,IF(Voeux!K170=4,Voeux!$K$2,IF(Voeux!L170=4,Voeux!$L$2,IF(Voeux!D170=4,Voeux!$D$2,"")))))))))</f>
        <v>Llc</v>
      </c>
      <c r="K170" t="str">
        <f t="shared" si="21"/>
        <v>Mat</v>
      </c>
      <c r="L170" t="str">
        <f t="shared" si="22"/>
        <v>Llc</v>
      </c>
      <c r="N170" t="str">
        <f t="shared" si="20"/>
        <v>NumPchMat</v>
      </c>
    </row>
    <row r="171" spans="1:14" x14ac:dyDescent="0.25">
      <c r="A171" t="s">
        <v>824</v>
      </c>
      <c r="B171" t="s">
        <v>516</v>
      </c>
      <c r="C171" s="1">
        <v>43161</v>
      </c>
      <c r="D171" t="str">
        <f>CONCATENATE(IF(OR(Voeux!D171=1,Voeux!D171=2),Voeux!D$2,""),IF(OR(Voeux!E171=1,Voeux!E171=2),Voeux!E$2,""),IF(OR(Voeux!F171=1,Voeux!F171=2),Voeux!F$2,""),IF(OR(Voeux!G171=1,Voeux!G171=2),Voeux!G$2,""),IF(OR(Voeux!H171=1,Voeux!H171=2),Voeux!H$2,""),IF(OR(Voeux!I171=1,Voeux!I171=2),Voeux!I$2,""),IF(OR(Voeux!J171=1,Voeux!J171=2),Voeux!J$2,""),IF(OR(Voeux!K171=1,Voeux!K171=2),Voeux!K$2,""),IF(OR(Voeux!L171=1,Voeux!L171=2),Voeux!L$2,""))</f>
        <v>HlpLlc</v>
      </c>
      <c r="E171" t="str">
        <f t="shared" si="18"/>
        <v>Hlp</v>
      </c>
      <c r="F171" t="str">
        <f t="shared" si="19"/>
        <v>Llc</v>
      </c>
      <c r="G171" t="str">
        <f>IF(Voeux!D171=3,Voeux!$D$2,IF(Voeux!E171=3,Voeux!$E$2,IF(Voeux!F171=3,Voeux!$F$2,IF(Voeux!G171=3,Voeux!$G$2,IF(Voeux!H171=3,Voeux!$H$2,IF(Voeux!I171=3,Voeux!$I$2,IF(Voeux!J171=3,Voeux!$J$2,IF(Voeux!K171=3,Voeux!$K$2,IF(Voeux!L171=3,Voeux!$L$2,"")))))))))</f>
        <v>Mat</v>
      </c>
      <c r="I171" t="str">
        <f>IF(Voeux!E171=4,Voeux!$E$2,IF(Voeux!F171=4,Voeux!$F$2,IF(Voeux!G171=4,Voeux!$G$2,IF(Voeux!H171=4,Voeux!$H$2,IF(Voeux!I171=4,Voeux!$I$2,IF(Voeux!J171=4,Voeux!$J$2,IF(Voeux!K171=4,Voeux!$K$2,IF(Voeux!L171=4,Voeux!$L$2,IF(Voeux!D171=4,Voeux!$D$2,"")))))))))</f>
        <v>Num</v>
      </c>
      <c r="K171" t="str">
        <f t="shared" si="21"/>
        <v>Mat</v>
      </c>
      <c r="L171" t="str">
        <f t="shared" si="22"/>
        <v>Num</v>
      </c>
      <c r="N171" t="str">
        <f t="shared" si="20"/>
        <v>HlpLlcMat</v>
      </c>
    </row>
    <row r="172" spans="1:14" x14ac:dyDescent="0.25">
      <c r="A172" t="s">
        <v>825</v>
      </c>
      <c r="B172" t="s">
        <v>517</v>
      </c>
      <c r="C172" s="1">
        <v>43161</v>
      </c>
      <c r="D172" t="str">
        <f>CONCATENATE(IF(OR(Voeux!D172=1,Voeux!D172=2),Voeux!D$2,""),IF(OR(Voeux!E172=1,Voeux!E172=2),Voeux!E$2,""),IF(OR(Voeux!F172=1,Voeux!F172=2),Voeux!F$2,""),IF(OR(Voeux!G172=1,Voeux!G172=2),Voeux!G$2,""),IF(OR(Voeux!H172=1,Voeux!H172=2),Voeux!H$2,""),IF(OR(Voeux!I172=1,Voeux!I172=2),Voeux!I$2,""),IF(OR(Voeux!J172=1,Voeux!J172=2),Voeux!J$2,""),IF(OR(Voeux!K172=1,Voeux!K172=2),Voeux!K$2,""),IF(OR(Voeux!L172=1,Voeux!L172=2),Voeux!L$2,""))</f>
        <v/>
      </c>
      <c r="E172" t="str">
        <f t="shared" si="18"/>
        <v/>
      </c>
      <c r="F172" t="str">
        <f t="shared" si="19"/>
        <v/>
      </c>
      <c r="G172" t="str">
        <f>IF(Voeux!D172=3,Voeux!$D$2,IF(Voeux!E172=3,Voeux!$E$2,IF(Voeux!F172=3,Voeux!$F$2,IF(Voeux!G172=3,Voeux!$G$2,IF(Voeux!H172=3,Voeux!$H$2,IF(Voeux!I172=3,Voeux!$I$2,IF(Voeux!J172=3,Voeux!$J$2,IF(Voeux!K172=3,Voeux!$K$2,IF(Voeux!L172=3,Voeux!$L$2,"")))))))))</f>
        <v/>
      </c>
      <c r="I172" t="str">
        <f>IF(Voeux!E172=4,Voeux!$E$2,IF(Voeux!F172=4,Voeux!$F$2,IF(Voeux!G172=4,Voeux!$G$2,IF(Voeux!H172=4,Voeux!$H$2,IF(Voeux!I172=4,Voeux!$I$2,IF(Voeux!J172=4,Voeux!$J$2,IF(Voeux!K172=4,Voeux!$K$2,IF(Voeux!L172=4,Voeux!$L$2,IF(Voeux!D172=4,Voeux!$D$2,"")))))))))</f>
        <v/>
      </c>
      <c r="K172" t="str">
        <f t="shared" si="21"/>
        <v/>
      </c>
      <c r="L172" t="str">
        <f t="shared" si="22"/>
        <v/>
      </c>
      <c r="N172" t="str">
        <f t="shared" si="20"/>
        <v/>
      </c>
    </row>
    <row r="173" spans="1:14" x14ac:dyDescent="0.25">
      <c r="A173" t="s">
        <v>826</v>
      </c>
      <c r="B173" t="s">
        <v>518</v>
      </c>
      <c r="C173" s="1">
        <v>43345</v>
      </c>
      <c r="D173" t="str">
        <f>CONCATENATE(IF(OR(Voeux!D173=1,Voeux!D173=2),Voeux!D$2,""),IF(OR(Voeux!E173=1,Voeux!E173=2),Voeux!E$2,""),IF(OR(Voeux!F173=1,Voeux!F173=2),Voeux!F$2,""),IF(OR(Voeux!G173=1,Voeux!G173=2),Voeux!G$2,""),IF(OR(Voeux!H173=1,Voeux!H173=2),Voeux!H$2,""),IF(OR(Voeux!I173=1,Voeux!I173=2),Voeux!I$2,""),IF(OR(Voeux!J173=1,Voeux!J173=2),Voeux!J$2,""),IF(OR(Voeux!K173=1,Voeux!K173=2),Voeux!K$2,""),IF(OR(Voeux!L173=1,Voeux!L173=2),Voeux!L$2,""))</f>
        <v>LlcMat</v>
      </c>
      <c r="E173" t="str">
        <f t="shared" si="18"/>
        <v>Llc</v>
      </c>
      <c r="F173" t="str">
        <f t="shared" si="19"/>
        <v>Mat</v>
      </c>
      <c r="G173" t="str">
        <f>IF(Voeux!D173=3,Voeux!$D$2,IF(Voeux!E173=3,Voeux!$E$2,IF(Voeux!F173=3,Voeux!$F$2,IF(Voeux!G173=3,Voeux!$G$2,IF(Voeux!H173=3,Voeux!$H$2,IF(Voeux!I173=3,Voeux!$I$2,IF(Voeux!J173=3,Voeux!$J$2,IF(Voeux!K173=3,Voeux!$K$2,IF(Voeux!L173=3,Voeux!$L$2,"")))))))))</f>
        <v>Hlp</v>
      </c>
      <c r="I173" t="str">
        <f>IF(Voeux!E173=4,Voeux!$E$2,IF(Voeux!F173=4,Voeux!$F$2,IF(Voeux!G173=4,Voeux!$G$2,IF(Voeux!H173=4,Voeux!$H$2,IF(Voeux!I173=4,Voeux!$I$2,IF(Voeux!J173=4,Voeux!$J$2,IF(Voeux!K173=4,Voeux!$K$2,IF(Voeux!L173=4,Voeux!$L$2,IF(Voeux!D173=4,Voeux!$D$2,"")))))))))</f>
        <v>Hgg</v>
      </c>
      <c r="K173" t="str">
        <f t="shared" si="21"/>
        <v>Hlp</v>
      </c>
      <c r="L173" t="str">
        <f t="shared" si="22"/>
        <v>Hgg</v>
      </c>
      <c r="N173" t="str">
        <f t="shared" si="20"/>
        <v>LlcMatHlp</v>
      </c>
    </row>
    <row r="174" spans="1:14" x14ac:dyDescent="0.25">
      <c r="A174" t="s">
        <v>827</v>
      </c>
      <c r="B174" t="s">
        <v>519</v>
      </c>
      <c r="C174" s="1">
        <v>43161</v>
      </c>
      <c r="D174" t="str">
        <f>CONCATENATE(IF(OR(Voeux!D174=1,Voeux!D174=2),Voeux!D$2,""),IF(OR(Voeux!E174=1,Voeux!E174=2),Voeux!E$2,""),IF(OR(Voeux!F174=1,Voeux!F174=2),Voeux!F$2,""),IF(OR(Voeux!G174=1,Voeux!G174=2),Voeux!G$2,""),IF(OR(Voeux!H174=1,Voeux!H174=2),Voeux!H$2,""),IF(OR(Voeux!I174=1,Voeux!I174=2),Voeux!I$2,""),IF(OR(Voeux!J174=1,Voeux!J174=2),Voeux!J$2,""),IF(OR(Voeux!K174=1,Voeux!K174=2),Voeux!K$2,""),IF(OR(Voeux!L174=1,Voeux!L174=2),Voeux!L$2,""))</f>
        <v>MatNum</v>
      </c>
      <c r="E174" t="str">
        <f t="shared" si="18"/>
        <v>Mat</v>
      </c>
      <c r="F174" t="str">
        <f t="shared" si="19"/>
        <v>Num</v>
      </c>
      <c r="G174" t="str">
        <f>IF(Voeux!D174=3,Voeux!$D$2,IF(Voeux!E174=3,Voeux!$E$2,IF(Voeux!F174=3,Voeux!$F$2,IF(Voeux!G174=3,Voeux!$G$2,IF(Voeux!H174=3,Voeux!$H$2,IF(Voeux!I174=3,Voeux!$I$2,IF(Voeux!J174=3,Voeux!$J$2,IF(Voeux!K174=3,Voeux!$K$2,IF(Voeux!L174=3,Voeux!$L$2,"")))))))))</f>
        <v>Llc</v>
      </c>
      <c r="I174" t="str">
        <f>IF(Voeux!E174=4,Voeux!$E$2,IF(Voeux!F174=4,Voeux!$F$2,IF(Voeux!G174=4,Voeux!$G$2,IF(Voeux!H174=4,Voeux!$H$2,IF(Voeux!I174=4,Voeux!$I$2,IF(Voeux!J174=4,Voeux!$J$2,IF(Voeux!K174=4,Voeux!$K$2,IF(Voeux!L174=4,Voeux!$L$2,IF(Voeux!D174=4,Voeux!$D$2,"")))))))))</f>
        <v>Hlp</v>
      </c>
      <c r="K174" t="str">
        <f t="shared" si="21"/>
        <v>Llc</v>
      </c>
      <c r="L174" t="str">
        <f t="shared" si="22"/>
        <v>Hlp</v>
      </c>
      <c r="N174" t="str">
        <f t="shared" si="20"/>
        <v>MatNumLlc</v>
      </c>
    </row>
    <row r="175" spans="1:14" x14ac:dyDescent="0.25">
      <c r="A175" t="s">
        <v>828</v>
      </c>
      <c r="B175" t="s">
        <v>520</v>
      </c>
      <c r="C175" s="1">
        <v>43133</v>
      </c>
      <c r="D175" t="str">
        <f>CONCATENATE(IF(OR(Voeux!D175=1,Voeux!D175=2),Voeux!D$2,""),IF(OR(Voeux!E175=1,Voeux!E175=2),Voeux!E$2,""),IF(OR(Voeux!F175=1,Voeux!F175=2),Voeux!F$2,""),IF(OR(Voeux!G175=1,Voeux!G175=2),Voeux!G$2,""),IF(OR(Voeux!H175=1,Voeux!H175=2),Voeux!H$2,""),IF(OR(Voeux!I175=1,Voeux!I175=2),Voeux!I$2,""),IF(OR(Voeux!J175=1,Voeux!J175=2),Voeux!J$2,""),IF(OR(Voeux!K175=1,Voeux!K175=2),Voeux!K$2,""),IF(OR(Voeux!L175=1,Voeux!L175=2),Voeux!L$2,""))</f>
        <v>NumPch</v>
      </c>
      <c r="E175" t="str">
        <f t="shared" si="18"/>
        <v>Num</v>
      </c>
      <c r="F175" t="str">
        <f t="shared" si="19"/>
        <v>Pch</v>
      </c>
      <c r="G175" t="str">
        <f>IF(Voeux!D175=3,Voeux!$D$2,IF(Voeux!E175=3,Voeux!$E$2,IF(Voeux!F175=3,Voeux!$F$2,IF(Voeux!G175=3,Voeux!$G$2,IF(Voeux!H175=3,Voeux!$H$2,IF(Voeux!I175=3,Voeux!$I$2,IF(Voeux!J175=3,Voeux!$J$2,IF(Voeux!K175=3,Voeux!$K$2,IF(Voeux!L175=3,Voeux!$L$2,"")))))))))</f>
        <v>Mat</v>
      </c>
      <c r="I175" t="str">
        <f>IF(Voeux!E175=4,Voeux!$E$2,IF(Voeux!F175=4,Voeux!$F$2,IF(Voeux!G175=4,Voeux!$G$2,IF(Voeux!H175=4,Voeux!$H$2,IF(Voeux!I175=4,Voeux!$I$2,IF(Voeux!J175=4,Voeux!$J$2,IF(Voeux!K175=4,Voeux!$K$2,IF(Voeux!L175=4,Voeux!$L$2,IF(Voeux!D175=4,Voeux!$D$2,"")))))))))</f>
        <v>Llc</v>
      </c>
      <c r="K175" t="str">
        <f t="shared" si="21"/>
        <v>Mat</v>
      </c>
      <c r="L175" t="str">
        <f t="shared" si="22"/>
        <v>Llc</v>
      </c>
      <c r="N175" t="str">
        <f t="shared" si="20"/>
        <v>NumPchMat</v>
      </c>
    </row>
    <row r="176" spans="1:14" x14ac:dyDescent="0.25">
      <c r="A176" t="s">
        <v>829</v>
      </c>
      <c r="B176" t="s">
        <v>521</v>
      </c>
      <c r="C176" s="1">
        <v>43222</v>
      </c>
      <c r="D176" t="str">
        <f>CONCATENATE(IF(OR(Voeux!D176=1,Voeux!D176=2),Voeux!D$2,""),IF(OR(Voeux!E176=1,Voeux!E176=2),Voeux!E$2,""),IF(OR(Voeux!F176=1,Voeux!F176=2),Voeux!F$2,""),IF(OR(Voeux!G176=1,Voeux!G176=2),Voeux!G$2,""),IF(OR(Voeux!H176=1,Voeux!H176=2),Voeux!H$2,""),IF(OR(Voeux!I176=1,Voeux!I176=2),Voeux!I$2,""),IF(OR(Voeux!J176=1,Voeux!J176=2),Voeux!J$2,""),IF(OR(Voeux!K176=1,Voeux!K176=2),Voeux!K$2,""),IF(OR(Voeux!L176=1,Voeux!L176=2),Voeux!L$2,""))</f>
        <v>PchSes</v>
      </c>
      <c r="E176" t="str">
        <f t="shared" si="18"/>
        <v>Pch</v>
      </c>
      <c r="F176" t="str">
        <f t="shared" si="19"/>
        <v>Ses</v>
      </c>
      <c r="G176" t="str">
        <f>IF(Voeux!D176=3,Voeux!$D$2,IF(Voeux!E176=3,Voeux!$E$2,IF(Voeux!F176=3,Voeux!$F$2,IF(Voeux!G176=3,Voeux!$G$2,IF(Voeux!H176=3,Voeux!$H$2,IF(Voeux!I176=3,Voeux!$I$2,IF(Voeux!J176=3,Voeux!$J$2,IF(Voeux!K176=3,Voeux!$K$2,IF(Voeux!L176=3,Voeux!$L$2,"")))))))))</f>
        <v>Num</v>
      </c>
      <c r="I176" t="str">
        <f>IF(Voeux!E176=4,Voeux!$E$2,IF(Voeux!F176=4,Voeux!$F$2,IF(Voeux!G176=4,Voeux!$G$2,IF(Voeux!H176=4,Voeux!$H$2,IF(Voeux!I176=4,Voeux!$I$2,IF(Voeux!J176=4,Voeux!$J$2,IF(Voeux!K176=4,Voeux!$K$2,IF(Voeux!L176=4,Voeux!$L$2,IF(Voeux!D176=4,Voeux!$D$2,"")))))))))</f>
        <v>Mat</v>
      </c>
      <c r="K176" t="str">
        <f t="shared" si="21"/>
        <v>Num</v>
      </c>
      <c r="L176" t="str">
        <f t="shared" si="22"/>
        <v>Mat</v>
      </c>
      <c r="N176" t="str">
        <f t="shared" si="20"/>
        <v>PchSesNum</v>
      </c>
    </row>
    <row r="177" spans="1:14" x14ac:dyDescent="0.25">
      <c r="A177" t="s">
        <v>830</v>
      </c>
      <c r="B177" t="s">
        <v>522</v>
      </c>
      <c r="C177" s="1">
        <v>43345</v>
      </c>
      <c r="D177" t="str">
        <f>CONCATENATE(IF(OR(Voeux!D177=1,Voeux!D177=2),Voeux!D$2,""),IF(OR(Voeux!E177=1,Voeux!E177=2),Voeux!E$2,""),IF(OR(Voeux!F177=1,Voeux!F177=2),Voeux!F$2,""),IF(OR(Voeux!G177=1,Voeux!G177=2),Voeux!G$2,""),IF(OR(Voeux!H177=1,Voeux!H177=2),Voeux!H$2,""),IF(OR(Voeux!I177=1,Voeux!I177=2),Voeux!I$2,""),IF(OR(Voeux!J177=1,Voeux!J177=2),Voeux!J$2,""),IF(OR(Voeux!K177=1,Voeux!K177=2),Voeux!K$2,""),IF(OR(Voeux!L177=1,Voeux!L177=2),Voeux!L$2,""))</f>
        <v>SesSvt</v>
      </c>
      <c r="E177" t="str">
        <f t="shared" si="18"/>
        <v>Ses</v>
      </c>
      <c r="F177" t="str">
        <f t="shared" si="19"/>
        <v>Svt</v>
      </c>
      <c r="G177" t="str">
        <f>IF(Voeux!D177=3,Voeux!$D$2,IF(Voeux!E177=3,Voeux!$E$2,IF(Voeux!F177=3,Voeux!$F$2,IF(Voeux!G177=3,Voeux!$G$2,IF(Voeux!H177=3,Voeux!$H$2,IF(Voeux!I177=3,Voeux!$I$2,IF(Voeux!J177=3,Voeux!$J$2,IF(Voeux!K177=3,Voeux!$K$2,IF(Voeux!L177=3,Voeux!$L$2,"")))))))))</f>
        <v>Pch</v>
      </c>
      <c r="I177" t="str">
        <f>IF(Voeux!E177=4,Voeux!$E$2,IF(Voeux!F177=4,Voeux!$F$2,IF(Voeux!G177=4,Voeux!$G$2,IF(Voeux!H177=4,Voeux!$H$2,IF(Voeux!I177=4,Voeux!$I$2,IF(Voeux!J177=4,Voeux!$J$2,IF(Voeux!K177=4,Voeux!$K$2,IF(Voeux!L177=4,Voeux!$L$2,IF(Voeux!D177=4,Voeux!$D$2,"")))))))))</f>
        <v>Num</v>
      </c>
      <c r="K177" t="str">
        <f t="shared" si="21"/>
        <v>Pch</v>
      </c>
      <c r="L177" t="str">
        <f t="shared" si="22"/>
        <v>Num</v>
      </c>
      <c r="N177" t="str">
        <f t="shared" si="20"/>
        <v>SesSvtPch</v>
      </c>
    </row>
    <row r="178" spans="1:14" x14ac:dyDescent="0.25">
      <c r="A178" t="s">
        <v>831</v>
      </c>
      <c r="B178" t="s">
        <v>523</v>
      </c>
      <c r="C178" s="1">
        <v>43192</v>
      </c>
      <c r="D178" t="str">
        <f>CONCATENATE(IF(OR(Voeux!D178=1,Voeux!D178=2),Voeux!D$2,""),IF(OR(Voeux!E178=1,Voeux!E178=2),Voeux!E$2,""),IF(OR(Voeux!F178=1,Voeux!F178=2),Voeux!F$2,""),IF(OR(Voeux!G178=1,Voeux!G178=2),Voeux!G$2,""),IF(OR(Voeux!H178=1,Voeux!H178=2),Voeux!H$2,""),IF(OR(Voeux!I178=1,Voeux!I178=2),Voeux!I$2,""),IF(OR(Voeux!J178=1,Voeux!J178=2),Voeux!J$2,""),IF(OR(Voeux!K178=1,Voeux!K178=2),Voeux!K$2,""),IF(OR(Voeux!L178=1,Voeux!L178=2),Voeux!L$2,""))</f>
        <v/>
      </c>
      <c r="E178" t="str">
        <f t="shared" si="18"/>
        <v/>
      </c>
      <c r="F178" t="str">
        <f t="shared" si="19"/>
        <v/>
      </c>
      <c r="G178" t="str">
        <f>IF(Voeux!D178=3,Voeux!$D$2,IF(Voeux!E178=3,Voeux!$E$2,IF(Voeux!F178=3,Voeux!$F$2,IF(Voeux!G178=3,Voeux!$G$2,IF(Voeux!H178=3,Voeux!$H$2,IF(Voeux!I178=3,Voeux!$I$2,IF(Voeux!J178=3,Voeux!$J$2,IF(Voeux!K178=3,Voeux!$K$2,IF(Voeux!L178=3,Voeux!$L$2,"")))))))))</f>
        <v/>
      </c>
      <c r="I178" t="str">
        <f>IF(Voeux!E178=4,Voeux!$E$2,IF(Voeux!F178=4,Voeux!$F$2,IF(Voeux!G178=4,Voeux!$G$2,IF(Voeux!H178=4,Voeux!$H$2,IF(Voeux!I178=4,Voeux!$I$2,IF(Voeux!J178=4,Voeux!$J$2,IF(Voeux!K178=4,Voeux!$K$2,IF(Voeux!L178=4,Voeux!$L$2,IF(Voeux!D178=4,Voeux!$D$2,"")))))))))</f>
        <v/>
      </c>
      <c r="K178" t="str">
        <f t="shared" si="21"/>
        <v/>
      </c>
      <c r="L178" t="str">
        <f t="shared" si="22"/>
        <v/>
      </c>
      <c r="N178" t="str">
        <f t="shared" si="20"/>
        <v/>
      </c>
    </row>
    <row r="179" spans="1:14" x14ac:dyDescent="0.25">
      <c r="A179" t="s">
        <v>832</v>
      </c>
      <c r="B179" t="s">
        <v>524</v>
      </c>
      <c r="C179" s="1">
        <v>43314</v>
      </c>
      <c r="D179" t="str">
        <f>CONCATENATE(IF(OR(Voeux!D179=1,Voeux!D179=2),Voeux!D$2,""),IF(OR(Voeux!E179=1,Voeux!E179=2),Voeux!E$2,""),IF(OR(Voeux!F179=1,Voeux!F179=2),Voeux!F$2,""),IF(OR(Voeux!G179=1,Voeux!G179=2),Voeux!G$2,""),IF(OR(Voeux!H179=1,Voeux!H179=2),Voeux!H$2,""),IF(OR(Voeux!I179=1,Voeux!I179=2),Voeux!I$2,""),IF(OR(Voeux!J179=1,Voeux!J179=2),Voeux!J$2,""),IF(OR(Voeux!K179=1,Voeux!K179=2),Voeux!K$2,""),IF(OR(Voeux!L179=1,Voeux!L179=2),Voeux!L$2,""))</f>
        <v>HlpLlc</v>
      </c>
      <c r="E179" t="str">
        <f t="shared" si="18"/>
        <v>Hlp</v>
      </c>
      <c r="F179" t="str">
        <f t="shared" si="19"/>
        <v>Llc</v>
      </c>
      <c r="G179" t="str">
        <f>IF(Voeux!D179=3,Voeux!$D$2,IF(Voeux!E179=3,Voeux!$E$2,IF(Voeux!F179=3,Voeux!$F$2,IF(Voeux!G179=3,Voeux!$G$2,IF(Voeux!H179=3,Voeux!$H$2,IF(Voeux!I179=3,Voeux!$I$2,IF(Voeux!J179=3,Voeux!$J$2,IF(Voeux!K179=3,Voeux!$K$2,IF(Voeux!L179=3,Voeux!$L$2,"")))))))))</f>
        <v>Hgg</v>
      </c>
      <c r="I179" t="str">
        <f>IF(Voeux!E179=4,Voeux!$E$2,IF(Voeux!F179=4,Voeux!$F$2,IF(Voeux!G179=4,Voeux!$G$2,IF(Voeux!H179=4,Voeux!$H$2,IF(Voeux!I179=4,Voeux!$I$2,IF(Voeux!J179=4,Voeux!$J$2,IF(Voeux!K179=4,Voeux!$K$2,IF(Voeux!L179=4,Voeux!$L$2,IF(Voeux!D179=4,Voeux!$D$2,"")))))))))</f>
        <v>Hda</v>
      </c>
      <c r="K179" t="str">
        <f t="shared" si="21"/>
        <v>Hgg</v>
      </c>
      <c r="L179" t="str">
        <f t="shared" si="22"/>
        <v>Hda</v>
      </c>
      <c r="N179" t="str">
        <f t="shared" si="20"/>
        <v>HlpLlcHgg</v>
      </c>
    </row>
    <row r="180" spans="1:14" x14ac:dyDescent="0.25">
      <c r="A180" t="s">
        <v>833</v>
      </c>
      <c r="B180" t="s">
        <v>525</v>
      </c>
      <c r="C180" s="1">
        <v>43102</v>
      </c>
      <c r="D180" t="str">
        <f>CONCATENATE(IF(OR(Voeux!D180=1,Voeux!D180=2),Voeux!D$2,""),IF(OR(Voeux!E180=1,Voeux!E180=2),Voeux!E$2,""),IF(OR(Voeux!F180=1,Voeux!F180=2),Voeux!F$2,""),IF(OR(Voeux!G180=1,Voeux!G180=2),Voeux!G$2,""),IF(OR(Voeux!H180=1,Voeux!H180=2),Voeux!H$2,""),IF(OR(Voeux!I180=1,Voeux!I180=2),Voeux!I$2,""),IF(OR(Voeux!J180=1,Voeux!J180=2),Voeux!J$2,""),IF(OR(Voeux!K180=1,Voeux!K180=2),Voeux!K$2,""),IF(OR(Voeux!L180=1,Voeux!L180=2),Voeux!L$2,""))</f>
        <v>MatNum</v>
      </c>
      <c r="E180" t="str">
        <f t="shared" si="18"/>
        <v>Mat</v>
      </c>
      <c r="F180" t="str">
        <f t="shared" si="19"/>
        <v>Num</v>
      </c>
      <c r="G180" t="str">
        <f>IF(Voeux!D180=3,Voeux!$D$2,IF(Voeux!E180=3,Voeux!$E$2,IF(Voeux!F180=3,Voeux!$F$2,IF(Voeux!G180=3,Voeux!$G$2,IF(Voeux!H180=3,Voeux!$H$2,IF(Voeux!I180=3,Voeux!$I$2,IF(Voeux!J180=3,Voeux!$J$2,IF(Voeux!K180=3,Voeux!$K$2,IF(Voeux!L180=3,Voeux!$L$2,"")))))))))</f>
        <v>Pch</v>
      </c>
      <c r="I180" t="str">
        <f>IF(Voeux!E180=4,Voeux!$E$2,IF(Voeux!F180=4,Voeux!$F$2,IF(Voeux!G180=4,Voeux!$G$2,IF(Voeux!H180=4,Voeux!$H$2,IF(Voeux!I180=4,Voeux!$I$2,IF(Voeux!J180=4,Voeux!$J$2,IF(Voeux!K180=4,Voeux!$K$2,IF(Voeux!L180=4,Voeux!$L$2,IF(Voeux!D180=4,Voeux!$D$2,"")))))))))</f>
        <v>Ses</v>
      </c>
      <c r="K180" t="str">
        <f t="shared" si="21"/>
        <v>Pch</v>
      </c>
      <c r="L180" t="str">
        <f t="shared" si="22"/>
        <v>Ses</v>
      </c>
      <c r="N180" t="str">
        <f t="shared" si="20"/>
        <v>MatNumPch</v>
      </c>
    </row>
    <row r="181" spans="1:14" x14ac:dyDescent="0.25">
      <c r="A181" t="s">
        <v>834</v>
      </c>
      <c r="B181" t="s">
        <v>526</v>
      </c>
      <c r="C181" s="1">
        <v>43192</v>
      </c>
      <c r="D181" t="str">
        <f>CONCATENATE(IF(OR(Voeux!D181=1,Voeux!D181=2),Voeux!D$2,""),IF(OR(Voeux!E181=1,Voeux!E181=2),Voeux!E$2,""),IF(OR(Voeux!F181=1,Voeux!F181=2),Voeux!F$2,""),IF(OR(Voeux!G181=1,Voeux!G181=2),Voeux!G$2,""),IF(OR(Voeux!H181=1,Voeux!H181=2),Voeux!H$2,""),IF(OR(Voeux!I181=1,Voeux!I181=2),Voeux!I$2,""),IF(OR(Voeux!J181=1,Voeux!J181=2),Voeux!J$2,""),IF(OR(Voeux!K181=1,Voeux!K181=2),Voeux!K$2,""),IF(OR(Voeux!L181=1,Voeux!L181=2),Voeux!L$2,""))</f>
        <v>NumPch</v>
      </c>
      <c r="E181" t="str">
        <f t="shared" si="18"/>
        <v>Num</v>
      </c>
      <c r="F181" t="str">
        <f t="shared" si="19"/>
        <v>Pch</v>
      </c>
      <c r="G181" t="str">
        <f>IF(Voeux!D181=3,Voeux!$D$2,IF(Voeux!E181=3,Voeux!$E$2,IF(Voeux!F181=3,Voeux!$F$2,IF(Voeux!G181=3,Voeux!$G$2,IF(Voeux!H181=3,Voeux!$H$2,IF(Voeux!I181=3,Voeux!$I$2,IF(Voeux!J181=3,Voeux!$J$2,IF(Voeux!K181=3,Voeux!$K$2,IF(Voeux!L181=3,Voeux!$L$2,"")))))))))</f>
        <v>Ses</v>
      </c>
      <c r="I181" t="str">
        <f>IF(Voeux!E181=4,Voeux!$E$2,IF(Voeux!F181=4,Voeux!$F$2,IF(Voeux!G181=4,Voeux!$G$2,IF(Voeux!H181=4,Voeux!$H$2,IF(Voeux!I181=4,Voeux!$I$2,IF(Voeux!J181=4,Voeux!$J$2,IF(Voeux!K181=4,Voeux!$K$2,IF(Voeux!L181=4,Voeux!$L$2,IF(Voeux!D181=4,Voeux!$D$2,"")))))))))</f>
        <v>Svt</v>
      </c>
      <c r="K181" t="str">
        <f t="shared" si="21"/>
        <v>Ses</v>
      </c>
      <c r="L181" t="str">
        <f t="shared" si="22"/>
        <v>Svt</v>
      </c>
      <c r="N181" t="str">
        <f t="shared" si="20"/>
        <v>NumPchSes</v>
      </c>
    </row>
    <row r="182" spans="1:14" x14ac:dyDescent="0.25">
      <c r="A182" t="s">
        <v>835</v>
      </c>
      <c r="B182" t="s">
        <v>527</v>
      </c>
      <c r="C182" s="1">
        <v>43253</v>
      </c>
      <c r="D182" t="str">
        <f>CONCATENATE(IF(OR(Voeux!D182=1,Voeux!D182=2),Voeux!D$2,""),IF(OR(Voeux!E182=1,Voeux!E182=2),Voeux!E$2,""),IF(OR(Voeux!F182=1,Voeux!F182=2),Voeux!F$2,""),IF(OR(Voeux!G182=1,Voeux!G182=2),Voeux!G$2,""),IF(OR(Voeux!H182=1,Voeux!H182=2),Voeux!H$2,""),IF(OR(Voeux!I182=1,Voeux!I182=2),Voeux!I$2,""),IF(OR(Voeux!J182=1,Voeux!J182=2),Voeux!J$2,""),IF(OR(Voeux!K182=1,Voeux!K182=2),Voeux!K$2,""),IF(OR(Voeux!L182=1,Voeux!L182=2),Voeux!L$2,""))</f>
        <v>PchSes</v>
      </c>
      <c r="E182" t="str">
        <f t="shared" si="18"/>
        <v>Pch</v>
      </c>
      <c r="F182" t="str">
        <f t="shared" si="19"/>
        <v>Ses</v>
      </c>
      <c r="G182" t="str">
        <f>IF(Voeux!D182=3,Voeux!$D$2,IF(Voeux!E182=3,Voeux!$E$2,IF(Voeux!F182=3,Voeux!$F$2,IF(Voeux!G182=3,Voeux!$G$2,IF(Voeux!H182=3,Voeux!$H$2,IF(Voeux!I182=3,Voeux!$I$2,IF(Voeux!J182=3,Voeux!$J$2,IF(Voeux!K182=3,Voeux!$K$2,IF(Voeux!L182=3,Voeux!$L$2,"")))))))))</f>
        <v>Num</v>
      </c>
      <c r="I182" t="str">
        <f>IF(Voeux!E182=4,Voeux!$E$2,IF(Voeux!F182=4,Voeux!$F$2,IF(Voeux!G182=4,Voeux!$G$2,IF(Voeux!H182=4,Voeux!$H$2,IF(Voeux!I182=4,Voeux!$I$2,IF(Voeux!J182=4,Voeux!$J$2,IF(Voeux!K182=4,Voeux!$K$2,IF(Voeux!L182=4,Voeux!$L$2,IF(Voeux!D182=4,Voeux!$D$2,"")))))))))</f>
        <v>Mat</v>
      </c>
      <c r="K182" t="str">
        <f t="shared" si="21"/>
        <v>Num</v>
      </c>
      <c r="L182" t="str">
        <f t="shared" si="22"/>
        <v>Mat</v>
      </c>
      <c r="N182" t="str">
        <f t="shared" si="20"/>
        <v>PchSesNum</v>
      </c>
    </row>
    <row r="183" spans="1:14" x14ac:dyDescent="0.25">
      <c r="A183" t="s">
        <v>836</v>
      </c>
      <c r="B183" t="s">
        <v>528</v>
      </c>
      <c r="C183" s="1">
        <v>43192</v>
      </c>
      <c r="D183" t="str">
        <f>CONCATENATE(IF(OR(Voeux!D183=1,Voeux!D183=2),Voeux!D$2,""),IF(OR(Voeux!E183=1,Voeux!E183=2),Voeux!E$2,""),IF(OR(Voeux!F183=1,Voeux!F183=2),Voeux!F$2,""),IF(OR(Voeux!G183=1,Voeux!G183=2),Voeux!G$2,""),IF(OR(Voeux!H183=1,Voeux!H183=2),Voeux!H$2,""),IF(OR(Voeux!I183=1,Voeux!I183=2),Voeux!I$2,""),IF(OR(Voeux!J183=1,Voeux!J183=2),Voeux!J$2,""),IF(OR(Voeux!K183=1,Voeux!K183=2),Voeux!K$2,""),IF(OR(Voeux!L183=1,Voeux!L183=2),Voeux!L$2,""))</f>
        <v>HdaHgg</v>
      </c>
      <c r="E183" t="str">
        <f t="shared" si="18"/>
        <v>Hda</v>
      </c>
      <c r="F183" t="str">
        <f t="shared" si="19"/>
        <v>Hgg</v>
      </c>
      <c r="G183" t="str">
        <f>IF(Voeux!D183=3,Voeux!$D$2,IF(Voeux!E183=3,Voeux!$E$2,IF(Voeux!F183=3,Voeux!$F$2,IF(Voeux!G183=3,Voeux!$G$2,IF(Voeux!H183=3,Voeux!$H$2,IF(Voeux!I183=3,Voeux!$I$2,IF(Voeux!J183=3,Voeux!$J$2,IF(Voeux!K183=3,Voeux!$K$2,IF(Voeux!L183=3,Voeux!$L$2,"")))))))))</f>
        <v>Hlp</v>
      </c>
      <c r="I183" t="str">
        <f>IF(Voeux!E183=4,Voeux!$E$2,IF(Voeux!F183=4,Voeux!$F$2,IF(Voeux!G183=4,Voeux!$G$2,IF(Voeux!H183=4,Voeux!$H$2,IF(Voeux!I183=4,Voeux!$I$2,IF(Voeux!J183=4,Voeux!$J$2,IF(Voeux!K183=4,Voeux!$K$2,IF(Voeux!L183=4,Voeux!$L$2,IF(Voeux!D183=4,Voeux!$D$2,"")))))))))</f>
        <v>Llc</v>
      </c>
      <c r="K183" t="str">
        <f t="shared" si="21"/>
        <v>Hlp</v>
      </c>
      <c r="L183" t="str">
        <f t="shared" si="22"/>
        <v>Llc</v>
      </c>
      <c r="N183" t="str">
        <f t="shared" si="20"/>
        <v>HdaHggHlp</v>
      </c>
    </row>
    <row r="184" spans="1:14" x14ac:dyDescent="0.25">
      <c r="A184" t="s">
        <v>837</v>
      </c>
      <c r="B184" t="s">
        <v>529</v>
      </c>
      <c r="C184" s="1">
        <v>43222</v>
      </c>
      <c r="D184" t="str">
        <f>CONCATENATE(IF(OR(Voeux!D184=1,Voeux!D184=2),Voeux!D$2,""),IF(OR(Voeux!E184=1,Voeux!E184=2),Voeux!E$2,""),IF(OR(Voeux!F184=1,Voeux!F184=2),Voeux!F$2,""),IF(OR(Voeux!G184=1,Voeux!G184=2),Voeux!G$2,""),IF(OR(Voeux!H184=1,Voeux!H184=2),Voeux!H$2,""),IF(OR(Voeux!I184=1,Voeux!I184=2),Voeux!I$2,""),IF(OR(Voeux!J184=1,Voeux!J184=2),Voeux!J$2,""),IF(OR(Voeux!K184=1,Voeux!K184=2),Voeux!K$2,""),IF(OR(Voeux!L184=1,Voeux!L184=2),Voeux!L$2,""))</f>
        <v>LlcMat</v>
      </c>
      <c r="E184" t="str">
        <f t="shared" si="18"/>
        <v>Llc</v>
      </c>
      <c r="F184" t="str">
        <f t="shared" si="19"/>
        <v>Mat</v>
      </c>
      <c r="G184" t="str">
        <f>IF(Voeux!D184=3,Voeux!$D$2,IF(Voeux!E184=3,Voeux!$E$2,IF(Voeux!F184=3,Voeux!$F$2,IF(Voeux!G184=3,Voeux!$G$2,IF(Voeux!H184=3,Voeux!$H$2,IF(Voeux!I184=3,Voeux!$I$2,IF(Voeux!J184=3,Voeux!$J$2,IF(Voeux!K184=3,Voeux!$K$2,IF(Voeux!L184=3,Voeux!$L$2,"")))))))))</f>
        <v>Num</v>
      </c>
      <c r="I184" t="str">
        <f>IF(Voeux!E184=4,Voeux!$E$2,IF(Voeux!F184=4,Voeux!$F$2,IF(Voeux!G184=4,Voeux!$G$2,IF(Voeux!H184=4,Voeux!$H$2,IF(Voeux!I184=4,Voeux!$I$2,IF(Voeux!J184=4,Voeux!$J$2,IF(Voeux!K184=4,Voeux!$K$2,IF(Voeux!L184=4,Voeux!$L$2,IF(Voeux!D184=4,Voeux!$D$2,"")))))))))</f>
        <v>Pch</v>
      </c>
      <c r="K184" t="str">
        <f t="shared" si="21"/>
        <v>Num</v>
      </c>
      <c r="L184" t="str">
        <f t="shared" si="22"/>
        <v>Pch</v>
      </c>
      <c r="N184" t="str">
        <f t="shared" si="20"/>
        <v>LlcMatNum</v>
      </c>
    </row>
    <row r="185" spans="1:14" x14ac:dyDescent="0.25">
      <c r="A185" t="s">
        <v>838</v>
      </c>
      <c r="B185" t="s">
        <v>530</v>
      </c>
      <c r="C185" s="1">
        <v>43253</v>
      </c>
      <c r="D185" t="str">
        <f>CONCATENATE(IF(OR(Voeux!D185=1,Voeux!D185=2),Voeux!D$2,""),IF(OR(Voeux!E185=1,Voeux!E185=2),Voeux!E$2,""),IF(OR(Voeux!F185=1,Voeux!F185=2),Voeux!F$2,""),IF(OR(Voeux!G185=1,Voeux!G185=2),Voeux!G$2,""),IF(OR(Voeux!H185=1,Voeux!H185=2),Voeux!H$2,""),IF(OR(Voeux!I185=1,Voeux!I185=2),Voeux!I$2,""),IF(OR(Voeux!J185=1,Voeux!J185=2),Voeux!J$2,""),IF(OR(Voeux!K185=1,Voeux!K185=2),Voeux!K$2,""),IF(OR(Voeux!L185=1,Voeux!L185=2),Voeux!L$2,""))</f>
        <v>HlpLlc</v>
      </c>
      <c r="E185" t="str">
        <f t="shared" si="18"/>
        <v>Hlp</v>
      </c>
      <c r="F185" t="str">
        <f t="shared" si="19"/>
        <v>Llc</v>
      </c>
      <c r="G185" t="str">
        <f>IF(Voeux!D185=3,Voeux!$D$2,IF(Voeux!E185=3,Voeux!$E$2,IF(Voeux!F185=3,Voeux!$F$2,IF(Voeux!G185=3,Voeux!$G$2,IF(Voeux!H185=3,Voeux!$H$2,IF(Voeux!I185=3,Voeux!$I$2,IF(Voeux!J185=3,Voeux!$J$2,IF(Voeux!K185=3,Voeux!$K$2,IF(Voeux!L185=3,Voeux!$L$2,"")))))))))</f>
        <v>Ses</v>
      </c>
      <c r="I185" t="str">
        <f>IF(Voeux!E185=4,Voeux!$E$2,IF(Voeux!F185=4,Voeux!$F$2,IF(Voeux!G185=4,Voeux!$G$2,IF(Voeux!H185=4,Voeux!$H$2,IF(Voeux!I185=4,Voeux!$I$2,IF(Voeux!J185=4,Voeux!$J$2,IF(Voeux!K185=4,Voeux!$K$2,IF(Voeux!L185=4,Voeux!$L$2,IF(Voeux!D185=4,Voeux!$D$2,"")))))))))</f>
        <v>Svt</v>
      </c>
      <c r="K185" t="str">
        <f t="shared" si="21"/>
        <v>Ses</v>
      </c>
      <c r="L185" t="str">
        <f t="shared" si="22"/>
        <v>Svt</v>
      </c>
      <c r="N185" t="str">
        <f t="shared" si="20"/>
        <v>HlpLlcSes</v>
      </c>
    </row>
    <row r="186" spans="1:14" x14ac:dyDescent="0.25">
      <c r="A186" t="s">
        <v>839</v>
      </c>
      <c r="B186" t="s">
        <v>531</v>
      </c>
      <c r="C186" s="1">
        <v>43192</v>
      </c>
      <c r="D186" t="str">
        <f>CONCATENATE(IF(OR(Voeux!D186=1,Voeux!D186=2),Voeux!D$2,""),IF(OR(Voeux!E186=1,Voeux!E186=2),Voeux!E$2,""),IF(OR(Voeux!F186=1,Voeux!F186=2),Voeux!F$2,""),IF(OR(Voeux!G186=1,Voeux!G186=2),Voeux!G$2,""),IF(OR(Voeux!H186=1,Voeux!H186=2),Voeux!H$2,""),IF(OR(Voeux!I186=1,Voeux!I186=2),Voeux!I$2,""),IF(OR(Voeux!J186=1,Voeux!J186=2),Voeux!J$2,""),IF(OR(Voeux!K186=1,Voeux!K186=2),Voeux!K$2,""),IF(OR(Voeux!L186=1,Voeux!L186=2),Voeux!L$2,""))</f>
        <v>SesSvt</v>
      </c>
      <c r="E186" t="str">
        <f t="shared" si="18"/>
        <v>Ses</v>
      </c>
      <c r="F186" t="str">
        <f t="shared" si="19"/>
        <v>Svt</v>
      </c>
      <c r="G186" t="str">
        <f>IF(Voeux!D186=3,Voeux!$D$2,IF(Voeux!E186=3,Voeux!$E$2,IF(Voeux!F186=3,Voeux!$F$2,IF(Voeux!G186=3,Voeux!$G$2,IF(Voeux!H186=3,Voeux!$H$2,IF(Voeux!I186=3,Voeux!$I$2,IF(Voeux!J186=3,Voeux!$J$2,IF(Voeux!K186=3,Voeux!$K$2,IF(Voeux!L186=3,Voeux!$L$2,"")))))))))</f>
        <v>Pch</v>
      </c>
      <c r="I186" t="str">
        <f>IF(Voeux!E186=4,Voeux!$E$2,IF(Voeux!F186=4,Voeux!$F$2,IF(Voeux!G186=4,Voeux!$G$2,IF(Voeux!H186=4,Voeux!$H$2,IF(Voeux!I186=4,Voeux!$I$2,IF(Voeux!J186=4,Voeux!$J$2,IF(Voeux!K186=4,Voeux!$K$2,IF(Voeux!L186=4,Voeux!$L$2,IF(Voeux!D186=4,Voeux!$D$2,"")))))))))</f>
        <v>Num</v>
      </c>
      <c r="K186" t="str">
        <f t="shared" si="21"/>
        <v>Pch</v>
      </c>
      <c r="L186" t="str">
        <f t="shared" si="22"/>
        <v>Num</v>
      </c>
      <c r="N186" t="str">
        <f t="shared" si="20"/>
        <v>SesSvtPch</v>
      </c>
    </row>
    <row r="187" spans="1:14" x14ac:dyDescent="0.25">
      <c r="A187" t="s">
        <v>840</v>
      </c>
      <c r="B187" t="s">
        <v>532</v>
      </c>
      <c r="C187" s="1">
        <v>43222</v>
      </c>
      <c r="D187" t="str">
        <f>CONCATENATE(IF(OR(Voeux!D187=1,Voeux!D187=2),Voeux!D$2,""),IF(OR(Voeux!E187=1,Voeux!E187=2),Voeux!E$2,""),IF(OR(Voeux!F187=1,Voeux!F187=2),Voeux!F$2,""),IF(OR(Voeux!G187=1,Voeux!G187=2),Voeux!G$2,""),IF(OR(Voeux!H187=1,Voeux!H187=2),Voeux!H$2,""),IF(OR(Voeux!I187=1,Voeux!I187=2),Voeux!I$2,""),IF(OR(Voeux!J187=1,Voeux!J187=2),Voeux!J$2,""),IF(OR(Voeux!K187=1,Voeux!K187=2),Voeux!K$2,""),IF(OR(Voeux!L187=1,Voeux!L187=2),Voeux!L$2,""))</f>
        <v>SesSvt</v>
      </c>
      <c r="E187" t="str">
        <f t="shared" si="18"/>
        <v>Ses</v>
      </c>
      <c r="F187" t="str">
        <f t="shared" si="19"/>
        <v>Svt</v>
      </c>
      <c r="G187" t="str">
        <f>IF(Voeux!D187=3,Voeux!$D$2,IF(Voeux!E187=3,Voeux!$E$2,IF(Voeux!F187=3,Voeux!$F$2,IF(Voeux!G187=3,Voeux!$G$2,IF(Voeux!H187=3,Voeux!$H$2,IF(Voeux!I187=3,Voeux!$I$2,IF(Voeux!J187=3,Voeux!$J$2,IF(Voeux!K187=3,Voeux!$K$2,IF(Voeux!L187=3,Voeux!$L$2,"")))))))))</f>
        <v>Pch</v>
      </c>
      <c r="I187" t="str">
        <f>IF(Voeux!E187=4,Voeux!$E$2,IF(Voeux!F187=4,Voeux!$F$2,IF(Voeux!G187=4,Voeux!$G$2,IF(Voeux!H187=4,Voeux!$H$2,IF(Voeux!I187=4,Voeux!$I$2,IF(Voeux!J187=4,Voeux!$J$2,IF(Voeux!K187=4,Voeux!$K$2,IF(Voeux!L187=4,Voeux!$L$2,IF(Voeux!D187=4,Voeux!$D$2,"")))))))))</f>
        <v>Num</v>
      </c>
      <c r="K187" t="str">
        <f t="shared" si="21"/>
        <v>Pch</v>
      </c>
      <c r="L187" t="str">
        <f t="shared" si="22"/>
        <v>Num</v>
      </c>
      <c r="N187" t="str">
        <f t="shared" si="20"/>
        <v>SesSvtPch</v>
      </c>
    </row>
    <row r="188" spans="1:14" x14ac:dyDescent="0.25">
      <c r="A188" t="s">
        <v>841</v>
      </c>
      <c r="B188" t="s">
        <v>533</v>
      </c>
      <c r="C188" s="1">
        <v>43314</v>
      </c>
      <c r="D188" t="str">
        <f>CONCATENATE(IF(OR(Voeux!D188=1,Voeux!D188=2),Voeux!D$2,""),IF(OR(Voeux!E188=1,Voeux!E188=2),Voeux!E$2,""),IF(OR(Voeux!F188=1,Voeux!F188=2),Voeux!F$2,""),IF(OR(Voeux!G188=1,Voeux!G188=2),Voeux!G$2,""),IF(OR(Voeux!H188=1,Voeux!H188=2),Voeux!H$2,""),IF(OR(Voeux!I188=1,Voeux!I188=2),Voeux!I$2,""),IF(OR(Voeux!J188=1,Voeux!J188=2),Voeux!J$2,""),IF(OR(Voeux!K188=1,Voeux!K188=2),Voeux!K$2,""),IF(OR(Voeux!L188=1,Voeux!L188=2),Voeux!L$2,""))</f>
        <v>NumPch</v>
      </c>
      <c r="E188" t="str">
        <f t="shared" si="18"/>
        <v>Num</v>
      </c>
      <c r="F188" t="str">
        <f t="shared" si="19"/>
        <v>Pch</v>
      </c>
      <c r="G188" t="str">
        <f>IF(Voeux!D188=3,Voeux!$D$2,IF(Voeux!E188=3,Voeux!$E$2,IF(Voeux!F188=3,Voeux!$F$2,IF(Voeux!G188=3,Voeux!$G$2,IF(Voeux!H188=3,Voeux!$H$2,IF(Voeux!I188=3,Voeux!$I$2,IF(Voeux!J188=3,Voeux!$J$2,IF(Voeux!K188=3,Voeux!$K$2,IF(Voeux!L188=3,Voeux!$L$2,"")))))))))</f>
        <v>Mat</v>
      </c>
      <c r="I188" t="str">
        <f>IF(Voeux!E188=4,Voeux!$E$2,IF(Voeux!F188=4,Voeux!$F$2,IF(Voeux!G188=4,Voeux!$G$2,IF(Voeux!H188=4,Voeux!$H$2,IF(Voeux!I188=4,Voeux!$I$2,IF(Voeux!J188=4,Voeux!$J$2,IF(Voeux!K188=4,Voeux!$K$2,IF(Voeux!L188=4,Voeux!$L$2,IF(Voeux!D188=4,Voeux!$D$2,"")))))))))</f>
        <v>Llc</v>
      </c>
      <c r="K188" t="str">
        <f t="shared" si="21"/>
        <v>Mat</v>
      </c>
      <c r="L188" t="str">
        <f t="shared" si="22"/>
        <v>Llc</v>
      </c>
      <c r="N188" t="str">
        <f t="shared" si="20"/>
        <v>NumPchMat</v>
      </c>
    </row>
    <row r="189" spans="1:14" x14ac:dyDescent="0.25">
      <c r="A189" t="s">
        <v>842</v>
      </c>
      <c r="B189" t="s">
        <v>534</v>
      </c>
      <c r="C189" s="1">
        <v>43283</v>
      </c>
      <c r="D189" t="str">
        <f>CONCATENATE(IF(OR(Voeux!D189=1,Voeux!D189=2),Voeux!D$2,""),IF(OR(Voeux!E189=1,Voeux!E189=2),Voeux!E$2,""),IF(OR(Voeux!F189=1,Voeux!F189=2),Voeux!F$2,""),IF(OR(Voeux!G189=1,Voeux!G189=2),Voeux!G$2,""),IF(OR(Voeux!H189=1,Voeux!H189=2),Voeux!H$2,""),IF(OR(Voeux!I189=1,Voeux!I189=2),Voeux!I$2,""),IF(OR(Voeux!J189=1,Voeux!J189=2),Voeux!J$2,""),IF(OR(Voeux!K189=1,Voeux!K189=2),Voeux!K$2,""),IF(OR(Voeux!L189=1,Voeux!L189=2),Voeux!L$2,""))</f>
        <v>HlpLlc</v>
      </c>
      <c r="E189" t="str">
        <f t="shared" si="18"/>
        <v>Hlp</v>
      </c>
      <c r="F189" t="str">
        <f t="shared" si="19"/>
        <v>Llc</v>
      </c>
      <c r="G189" t="str">
        <f>IF(Voeux!D189=3,Voeux!$D$2,IF(Voeux!E189=3,Voeux!$E$2,IF(Voeux!F189=3,Voeux!$F$2,IF(Voeux!G189=3,Voeux!$G$2,IF(Voeux!H189=3,Voeux!$H$2,IF(Voeux!I189=3,Voeux!$I$2,IF(Voeux!J189=3,Voeux!$J$2,IF(Voeux!K189=3,Voeux!$K$2,IF(Voeux!L189=3,Voeux!$L$2,"")))))))))</f>
        <v>Mat</v>
      </c>
      <c r="I189" t="str">
        <f>IF(Voeux!E189=4,Voeux!$E$2,IF(Voeux!F189=4,Voeux!$F$2,IF(Voeux!G189=4,Voeux!$G$2,IF(Voeux!H189=4,Voeux!$H$2,IF(Voeux!I189=4,Voeux!$I$2,IF(Voeux!J189=4,Voeux!$J$2,IF(Voeux!K189=4,Voeux!$K$2,IF(Voeux!L189=4,Voeux!$L$2,IF(Voeux!D189=4,Voeux!$D$2,"")))))))))</f>
        <v>Num</v>
      </c>
      <c r="K189" t="str">
        <f t="shared" si="21"/>
        <v>Mat</v>
      </c>
      <c r="L189" t="str">
        <f t="shared" si="22"/>
        <v>Num</v>
      </c>
      <c r="N189" t="str">
        <f t="shared" si="20"/>
        <v>HlpLlcMat</v>
      </c>
    </row>
    <row r="190" spans="1:14" x14ac:dyDescent="0.25">
      <c r="A190" t="s">
        <v>843</v>
      </c>
      <c r="B190" t="s">
        <v>535</v>
      </c>
      <c r="C190" s="1">
        <v>43161</v>
      </c>
      <c r="D190" t="str">
        <f>CONCATENATE(IF(OR(Voeux!D190=1,Voeux!D190=2),Voeux!D$2,""),IF(OR(Voeux!E190=1,Voeux!E190=2),Voeux!E$2,""),IF(OR(Voeux!F190=1,Voeux!F190=2),Voeux!F$2,""),IF(OR(Voeux!G190=1,Voeux!G190=2),Voeux!G$2,""),IF(OR(Voeux!H190=1,Voeux!H190=2),Voeux!H$2,""),IF(OR(Voeux!I190=1,Voeux!I190=2),Voeux!I$2,""),IF(OR(Voeux!J190=1,Voeux!J190=2),Voeux!J$2,""),IF(OR(Voeux!K190=1,Voeux!K190=2),Voeux!K$2,""),IF(OR(Voeux!L190=1,Voeux!L190=2),Voeux!L$2,""))</f>
        <v/>
      </c>
      <c r="E190" t="str">
        <f t="shared" si="18"/>
        <v/>
      </c>
      <c r="F190" t="str">
        <f t="shared" si="19"/>
        <v/>
      </c>
      <c r="G190" t="str">
        <f>IF(Voeux!D190=3,Voeux!$D$2,IF(Voeux!E190=3,Voeux!$E$2,IF(Voeux!F190=3,Voeux!$F$2,IF(Voeux!G190=3,Voeux!$G$2,IF(Voeux!H190=3,Voeux!$H$2,IF(Voeux!I190=3,Voeux!$I$2,IF(Voeux!J190=3,Voeux!$J$2,IF(Voeux!K190=3,Voeux!$K$2,IF(Voeux!L190=3,Voeux!$L$2,"")))))))))</f>
        <v/>
      </c>
      <c r="I190" t="str">
        <f>IF(Voeux!E190=4,Voeux!$E$2,IF(Voeux!F190=4,Voeux!$F$2,IF(Voeux!G190=4,Voeux!$G$2,IF(Voeux!H190=4,Voeux!$H$2,IF(Voeux!I190=4,Voeux!$I$2,IF(Voeux!J190=4,Voeux!$J$2,IF(Voeux!K190=4,Voeux!$K$2,IF(Voeux!L190=4,Voeux!$L$2,IF(Voeux!D190=4,Voeux!$D$2,"")))))))))</f>
        <v/>
      </c>
      <c r="K190" t="str">
        <f t="shared" si="21"/>
        <v/>
      </c>
      <c r="L190" t="str">
        <f t="shared" si="22"/>
        <v/>
      </c>
      <c r="N190" t="str">
        <f t="shared" si="20"/>
        <v/>
      </c>
    </row>
    <row r="191" spans="1:14" x14ac:dyDescent="0.25">
      <c r="A191" t="s">
        <v>844</v>
      </c>
      <c r="B191" t="s">
        <v>536</v>
      </c>
      <c r="C191" s="1">
        <v>43345</v>
      </c>
      <c r="D191" t="str">
        <f>CONCATENATE(IF(OR(Voeux!D191=1,Voeux!D191=2),Voeux!D$2,""),IF(OR(Voeux!E191=1,Voeux!E191=2),Voeux!E$2,""),IF(OR(Voeux!F191=1,Voeux!F191=2),Voeux!F$2,""),IF(OR(Voeux!G191=1,Voeux!G191=2),Voeux!G$2,""),IF(OR(Voeux!H191=1,Voeux!H191=2),Voeux!H$2,""),IF(OR(Voeux!I191=1,Voeux!I191=2),Voeux!I$2,""),IF(OR(Voeux!J191=1,Voeux!J191=2),Voeux!J$2,""),IF(OR(Voeux!K191=1,Voeux!K191=2),Voeux!K$2,""),IF(OR(Voeux!L191=1,Voeux!L191=2),Voeux!L$2,""))</f>
        <v>LlcMat</v>
      </c>
      <c r="E191" t="str">
        <f t="shared" si="18"/>
        <v>Llc</v>
      </c>
      <c r="F191" t="str">
        <f t="shared" si="19"/>
        <v>Mat</v>
      </c>
      <c r="G191" t="str">
        <f>IF(Voeux!D191=3,Voeux!$D$2,IF(Voeux!E191=3,Voeux!$E$2,IF(Voeux!F191=3,Voeux!$F$2,IF(Voeux!G191=3,Voeux!$G$2,IF(Voeux!H191=3,Voeux!$H$2,IF(Voeux!I191=3,Voeux!$I$2,IF(Voeux!J191=3,Voeux!$J$2,IF(Voeux!K191=3,Voeux!$K$2,IF(Voeux!L191=3,Voeux!$L$2,"")))))))))</f>
        <v>Hlp</v>
      </c>
      <c r="I191" t="str">
        <f>IF(Voeux!E191=4,Voeux!$E$2,IF(Voeux!F191=4,Voeux!$F$2,IF(Voeux!G191=4,Voeux!$G$2,IF(Voeux!H191=4,Voeux!$H$2,IF(Voeux!I191=4,Voeux!$I$2,IF(Voeux!J191=4,Voeux!$J$2,IF(Voeux!K191=4,Voeux!$K$2,IF(Voeux!L191=4,Voeux!$L$2,IF(Voeux!D191=4,Voeux!$D$2,"")))))))))</f>
        <v>Hgg</v>
      </c>
      <c r="K191" t="str">
        <f t="shared" si="21"/>
        <v>Hlp</v>
      </c>
      <c r="L191" t="str">
        <f t="shared" si="22"/>
        <v>Hgg</v>
      </c>
      <c r="N191" t="str">
        <f t="shared" si="20"/>
        <v>LlcMatHlp</v>
      </c>
    </row>
    <row r="192" spans="1:14" x14ac:dyDescent="0.25">
      <c r="A192" t="s">
        <v>845</v>
      </c>
      <c r="B192" t="s">
        <v>537</v>
      </c>
      <c r="C192" s="1">
        <v>43253</v>
      </c>
      <c r="D192" t="str">
        <f>CONCATENATE(IF(OR(Voeux!D192=1,Voeux!D192=2),Voeux!D$2,""),IF(OR(Voeux!E192=1,Voeux!E192=2),Voeux!E$2,""),IF(OR(Voeux!F192=1,Voeux!F192=2),Voeux!F$2,""),IF(OR(Voeux!G192=1,Voeux!G192=2),Voeux!G$2,""),IF(OR(Voeux!H192=1,Voeux!H192=2),Voeux!H$2,""),IF(OR(Voeux!I192=1,Voeux!I192=2),Voeux!I$2,""),IF(OR(Voeux!J192=1,Voeux!J192=2),Voeux!J$2,""),IF(OR(Voeux!K192=1,Voeux!K192=2),Voeux!K$2,""),IF(OR(Voeux!L192=1,Voeux!L192=2),Voeux!L$2,""))</f>
        <v>MatNum</v>
      </c>
      <c r="E192" t="str">
        <f t="shared" si="18"/>
        <v>Mat</v>
      </c>
      <c r="F192" t="str">
        <f t="shared" si="19"/>
        <v>Num</v>
      </c>
      <c r="G192" t="str">
        <f>IF(Voeux!D192=3,Voeux!$D$2,IF(Voeux!E192=3,Voeux!$E$2,IF(Voeux!F192=3,Voeux!$F$2,IF(Voeux!G192=3,Voeux!$G$2,IF(Voeux!H192=3,Voeux!$H$2,IF(Voeux!I192=3,Voeux!$I$2,IF(Voeux!J192=3,Voeux!$J$2,IF(Voeux!K192=3,Voeux!$K$2,IF(Voeux!L192=3,Voeux!$L$2,"")))))))))</f>
        <v>Llc</v>
      </c>
      <c r="I192" t="str">
        <f>IF(Voeux!E192=4,Voeux!$E$2,IF(Voeux!F192=4,Voeux!$F$2,IF(Voeux!G192=4,Voeux!$G$2,IF(Voeux!H192=4,Voeux!$H$2,IF(Voeux!I192=4,Voeux!$I$2,IF(Voeux!J192=4,Voeux!$J$2,IF(Voeux!K192=4,Voeux!$K$2,IF(Voeux!L192=4,Voeux!$L$2,IF(Voeux!D192=4,Voeux!$D$2,"")))))))))</f>
        <v>Hlp</v>
      </c>
      <c r="K192" t="str">
        <f t="shared" si="21"/>
        <v>Llc</v>
      </c>
      <c r="L192" t="str">
        <f t="shared" si="22"/>
        <v>Hlp</v>
      </c>
      <c r="N192" t="str">
        <f t="shared" si="20"/>
        <v>MatNumLlc</v>
      </c>
    </row>
    <row r="193" spans="1:14" x14ac:dyDescent="0.25">
      <c r="A193" t="s">
        <v>846</v>
      </c>
      <c r="B193" t="s">
        <v>538</v>
      </c>
      <c r="C193" s="1">
        <v>43314</v>
      </c>
      <c r="D193" t="str">
        <f>CONCATENATE(IF(OR(Voeux!D193=1,Voeux!D193=2),Voeux!D$2,""),IF(OR(Voeux!E193=1,Voeux!E193=2),Voeux!E$2,""),IF(OR(Voeux!F193=1,Voeux!F193=2),Voeux!F$2,""),IF(OR(Voeux!G193=1,Voeux!G193=2),Voeux!G$2,""),IF(OR(Voeux!H193=1,Voeux!H193=2),Voeux!H$2,""),IF(OR(Voeux!I193=1,Voeux!I193=2),Voeux!I$2,""),IF(OR(Voeux!J193=1,Voeux!J193=2),Voeux!J$2,""),IF(OR(Voeux!K193=1,Voeux!K193=2),Voeux!K$2,""),IF(OR(Voeux!L193=1,Voeux!L193=2),Voeux!L$2,""))</f>
        <v>NumPch</v>
      </c>
      <c r="E193" t="str">
        <f t="shared" si="18"/>
        <v>Num</v>
      </c>
      <c r="F193" t="str">
        <f t="shared" si="19"/>
        <v>Pch</v>
      </c>
      <c r="G193" t="str">
        <f>IF(Voeux!D193=3,Voeux!$D$2,IF(Voeux!E193=3,Voeux!$E$2,IF(Voeux!F193=3,Voeux!$F$2,IF(Voeux!G193=3,Voeux!$G$2,IF(Voeux!H193=3,Voeux!$H$2,IF(Voeux!I193=3,Voeux!$I$2,IF(Voeux!J193=3,Voeux!$J$2,IF(Voeux!K193=3,Voeux!$K$2,IF(Voeux!L193=3,Voeux!$L$2,"")))))))))</f>
        <v>Mat</v>
      </c>
      <c r="I193" t="str">
        <f>IF(Voeux!E193=4,Voeux!$E$2,IF(Voeux!F193=4,Voeux!$F$2,IF(Voeux!G193=4,Voeux!$G$2,IF(Voeux!H193=4,Voeux!$H$2,IF(Voeux!I193=4,Voeux!$I$2,IF(Voeux!J193=4,Voeux!$J$2,IF(Voeux!K193=4,Voeux!$K$2,IF(Voeux!L193=4,Voeux!$L$2,IF(Voeux!D193=4,Voeux!$D$2,"")))))))))</f>
        <v>Llc</v>
      </c>
      <c r="K193" t="str">
        <f t="shared" si="21"/>
        <v>Mat</v>
      </c>
      <c r="L193" t="str">
        <f t="shared" si="22"/>
        <v>Llc</v>
      </c>
      <c r="N193" t="str">
        <f t="shared" si="20"/>
        <v>NumPchMat</v>
      </c>
    </row>
    <row r="194" spans="1:14" x14ac:dyDescent="0.25">
      <c r="A194" t="s">
        <v>847</v>
      </c>
      <c r="B194" t="s">
        <v>539</v>
      </c>
      <c r="C194" s="1">
        <v>43283</v>
      </c>
      <c r="D194" t="str">
        <f>CONCATENATE(IF(OR(Voeux!D194=1,Voeux!D194=2),Voeux!D$2,""),IF(OR(Voeux!E194=1,Voeux!E194=2),Voeux!E$2,""),IF(OR(Voeux!F194=1,Voeux!F194=2),Voeux!F$2,""),IF(OR(Voeux!G194=1,Voeux!G194=2),Voeux!G$2,""),IF(OR(Voeux!H194=1,Voeux!H194=2),Voeux!H$2,""),IF(OR(Voeux!I194=1,Voeux!I194=2),Voeux!I$2,""),IF(OR(Voeux!J194=1,Voeux!J194=2),Voeux!J$2,""),IF(OR(Voeux!K194=1,Voeux!K194=2),Voeux!K$2,""),IF(OR(Voeux!L194=1,Voeux!L194=2),Voeux!L$2,""))</f>
        <v>PchSes</v>
      </c>
      <c r="E194" t="str">
        <f t="shared" si="18"/>
        <v>Pch</v>
      </c>
      <c r="F194" t="str">
        <f t="shared" si="19"/>
        <v>Ses</v>
      </c>
      <c r="G194" t="str">
        <f>IF(Voeux!D194=3,Voeux!$D$2,IF(Voeux!E194=3,Voeux!$E$2,IF(Voeux!F194=3,Voeux!$F$2,IF(Voeux!G194=3,Voeux!$G$2,IF(Voeux!H194=3,Voeux!$H$2,IF(Voeux!I194=3,Voeux!$I$2,IF(Voeux!J194=3,Voeux!$J$2,IF(Voeux!K194=3,Voeux!$K$2,IF(Voeux!L194=3,Voeux!$L$2,"")))))))))</f>
        <v>Num</v>
      </c>
      <c r="I194" t="str">
        <f>IF(Voeux!E194=4,Voeux!$E$2,IF(Voeux!F194=4,Voeux!$F$2,IF(Voeux!G194=4,Voeux!$G$2,IF(Voeux!H194=4,Voeux!$H$2,IF(Voeux!I194=4,Voeux!$I$2,IF(Voeux!J194=4,Voeux!$J$2,IF(Voeux!K194=4,Voeux!$K$2,IF(Voeux!L194=4,Voeux!$L$2,IF(Voeux!D194=4,Voeux!$D$2,"")))))))))</f>
        <v>Mat</v>
      </c>
      <c r="K194" t="str">
        <f t="shared" si="21"/>
        <v>Num</v>
      </c>
      <c r="L194" t="str">
        <f t="shared" si="22"/>
        <v>Mat</v>
      </c>
      <c r="N194" t="str">
        <f t="shared" si="20"/>
        <v>PchSesNum</v>
      </c>
    </row>
    <row r="195" spans="1:14" x14ac:dyDescent="0.25">
      <c r="A195" t="s">
        <v>848</v>
      </c>
      <c r="B195" t="s">
        <v>540</v>
      </c>
      <c r="C195" s="1">
        <v>43222</v>
      </c>
      <c r="D195" t="str">
        <f>CONCATENATE(IF(OR(Voeux!D195=1,Voeux!D195=2),Voeux!D$2,""),IF(OR(Voeux!E195=1,Voeux!E195=2),Voeux!E$2,""),IF(OR(Voeux!F195=1,Voeux!F195=2),Voeux!F$2,""),IF(OR(Voeux!G195=1,Voeux!G195=2),Voeux!G$2,""),IF(OR(Voeux!H195=1,Voeux!H195=2),Voeux!H$2,""),IF(OR(Voeux!I195=1,Voeux!I195=2),Voeux!I$2,""),IF(OR(Voeux!J195=1,Voeux!J195=2),Voeux!J$2,""),IF(OR(Voeux!K195=1,Voeux!K195=2),Voeux!K$2,""),IF(OR(Voeux!L195=1,Voeux!L195=2),Voeux!L$2,""))</f>
        <v>SesSvt</v>
      </c>
      <c r="E195" t="str">
        <f t="shared" ref="E195:E258" si="23">LEFT(D195,3)</f>
        <v>Ses</v>
      </c>
      <c r="F195" t="str">
        <f t="shared" ref="F195:F258" si="24">RIGHT(D195,3)</f>
        <v>Svt</v>
      </c>
      <c r="G195" t="str">
        <f>IF(Voeux!D195=3,Voeux!$D$2,IF(Voeux!E195=3,Voeux!$E$2,IF(Voeux!F195=3,Voeux!$F$2,IF(Voeux!G195=3,Voeux!$G$2,IF(Voeux!H195=3,Voeux!$H$2,IF(Voeux!I195=3,Voeux!$I$2,IF(Voeux!J195=3,Voeux!$J$2,IF(Voeux!K195=3,Voeux!$K$2,IF(Voeux!L195=3,Voeux!$L$2,"")))))))))</f>
        <v>Pch</v>
      </c>
      <c r="I195" t="str">
        <f>IF(Voeux!E195=4,Voeux!$E$2,IF(Voeux!F195=4,Voeux!$F$2,IF(Voeux!G195=4,Voeux!$G$2,IF(Voeux!H195=4,Voeux!$H$2,IF(Voeux!I195=4,Voeux!$I$2,IF(Voeux!J195=4,Voeux!$J$2,IF(Voeux!K195=4,Voeux!$K$2,IF(Voeux!L195=4,Voeux!$L$2,IF(Voeux!D195=4,Voeux!$D$2,"")))))))))</f>
        <v>Num</v>
      </c>
      <c r="K195" t="str">
        <f t="shared" si="21"/>
        <v>Pch</v>
      </c>
      <c r="L195" t="str">
        <f t="shared" si="22"/>
        <v>Num</v>
      </c>
      <c r="N195" t="str">
        <f t="shared" ref="N195:N258" si="25">CONCATENATE(D195,G195)</f>
        <v>SesSvtPch</v>
      </c>
    </row>
    <row r="196" spans="1:14" x14ac:dyDescent="0.25">
      <c r="A196" t="s">
        <v>849</v>
      </c>
      <c r="B196" t="s">
        <v>541</v>
      </c>
      <c r="C196" s="1">
        <v>43102</v>
      </c>
      <c r="D196" t="str">
        <f>CONCATENATE(IF(OR(Voeux!D196=1,Voeux!D196=2),Voeux!D$2,""),IF(OR(Voeux!E196=1,Voeux!E196=2),Voeux!E$2,""),IF(OR(Voeux!F196=1,Voeux!F196=2),Voeux!F$2,""),IF(OR(Voeux!G196=1,Voeux!G196=2),Voeux!G$2,""),IF(OR(Voeux!H196=1,Voeux!H196=2),Voeux!H$2,""),IF(OR(Voeux!I196=1,Voeux!I196=2),Voeux!I$2,""),IF(OR(Voeux!J196=1,Voeux!J196=2),Voeux!J$2,""),IF(OR(Voeux!K196=1,Voeux!K196=2),Voeux!K$2,""),IF(OR(Voeux!L196=1,Voeux!L196=2),Voeux!L$2,""))</f>
        <v/>
      </c>
      <c r="E196" t="str">
        <f t="shared" si="23"/>
        <v/>
      </c>
      <c r="F196" t="str">
        <f t="shared" si="24"/>
        <v/>
      </c>
      <c r="G196" t="str">
        <f>IF(Voeux!D196=3,Voeux!$D$2,IF(Voeux!E196=3,Voeux!$E$2,IF(Voeux!F196=3,Voeux!$F$2,IF(Voeux!G196=3,Voeux!$G$2,IF(Voeux!H196=3,Voeux!$H$2,IF(Voeux!I196=3,Voeux!$I$2,IF(Voeux!J196=3,Voeux!$J$2,IF(Voeux!K196=3,Voeux!$K$2,IF(Voeux!L196=3,Voeux!$L$2,"")))))))))</f>
        <v/>
      </c>
      <c r="I196" t="str">
        <f>IF(Voeux!E196=4,Voeux!$E$2,IF(Voeux!F196=4,Voeux!$F$2,IF(Voeux!G196=4,Voeux!$G$2,IF(Voeux!H196=4,Voeux!$H$2,IF(Voeux!I196=4,Voeux!$I$2,IF(Voeux!J196=4,Voeux!$J$2,IF(Voeux!K196=4,Voeux!$K$2,IF(Voeux!L196=4,Voeux!$L$2,IF(Voeux!D196=4,Voeux!$D$2,"")))))))))</f>
        <v/>
      </c>
      <c r="K196" t="str">
        <f t="shared" si="21"/>
        <v/>
      </c>
      <c r="L196" t="str">
        <f t="shared" si="22"/>
        <v/>
      </c>
      <c r="N196" t="str">
        <f t="shared" si="25"/>
        <v/>
      </c>
    </row>
    <row r="197" spans="1:14" x14ac:dyDescent="0.25">
      <c r="A197" t="s">
        <v>850</v>
      </c>
      <c r="B197" t="s">
        <v>542</v>
      </c>
      <c r="C197" s="1">
        <v>43161</v>
      </c>
      <c r="D197" t="str">
        <f>CONCATENATE(IF(OR(Voeux!D197=1,Voeux!D197=2),Voeux!D$2,""),IF(OR(Voeux!E197=1,Voeux!E197=2),Voeux!E$2,""),IF(OR(Voeux!F197=1,Voeux!F197=2),Voeux!F$2,""),IF(OR(Voeux!G197=1,Voeux!G197=2),Voeux!G$2,""),IF(OR(Voeux!H197=1,Voeux!H197=2),Voeux!H$2,""),IF(OR(Voeux!I197=1,Voeux!I197=2),Voeux!I$2,""),IF(OR(Voeux!J197=1,Voeux!J197=2),Voeux!J$2,""),IF(OR(Voeux!K197=1,Voeux!K197=2),Voeux!K$2,""),IF(OR(Voeux!L197=1,Voeux!L197=2),Voeux!L$2,""))</f>
        <v>HlpLlc</v>
      </c>
      <c r="E197" t="str">
        <f t="shared" si="23"/>
        <v>Hlp</v>
      </c>
      <c r="F197" t="str">
        <f t="shared" si="24"/>
        <v>Llc</v>
      </c>
      <c r="G197" t="str">
        <f>IF(Voeux!D197=3,Voeux!$D$2,IF(Voeux!E197=3,Voeux!$E$2,IF(Voeux!F197=3,Voeux!$F$2,IF(Voeux!G197=3,Voeux!$G$2,IF(Voeux!H197=3,Voeux!$H$2,IF(Voeux!I197=3,Voeux!$I$2,IF(Voeux!J197=3,Voeux!$J$2,IF(Voeux!K197=3,Voeux!$K$2,IF(Voeux!L197=3,Voeux!$L$2,"")))))))))</f>
        <v>Hgg</v>
      </c>
      <c r="I197" t="str">
        <f>IF(Voeux!E197=4,Voeux!$E$2,IF(Voeux!F197=4,Voeux!$F$2,IF(Voeux!G197=4,Voeux!$G$2,IF(Voeux!H197=4,Voeux!$H$2,IF(Voeux!I197=4,Voeux!$I$2,IF(Voeux!J197=4,Voeux!$J$2,IF(Voeux!K197=4,Voeux!$K$2,IF(Voeux!L197=4,Voeux!$L$2,IF(Voeux!D197=4,Voeux!$D$2,"")))))))))</f>
        <v>Hda</v>
      </c>
      <c r="K197" t="str">
        <f t="shared" si="21"/>
        <v>Hgg</v>
      </c>
      <c r="L197" t="str">
        <f t="shared" si="22"/>
        <v>Hda</v>
      </c>
      <c r="N197" t="str">
        <f t="shared" si="25"/>
        <v>HlpLlcHgg</v>
      </c>
    </row>
    <row r="198" spans="1:14" x14ac:dyDescent="0.25">
      <c r="A198" t="s">
        <v>851</v>
      </c>
      <c r="B198" t="s">
        <v>543</v>
      </c>
      <c r="C198" s="1">
        <v>43161</v>
      </c>
      <c r="D198" t="str">
        <f>CONCATENATE(IF(OR(Voeux!D198=1,Voeux!D198=2),Voeux!D$2,""),IF(OR(Voeux!E198=1,Voeux!E198=2),Voeux!E$2,""),IF(OR(Voeux!F198=1,Voeux!F198=2),Voeux!F$2,""),IF(OR(Voeux!G198=1,Voeux!G198=2),Voeux!G$2,""),IF(OR(Voeux!H198=1,Voeux!H198=2),Voeux!H$2,""),IF(OR(Voeux!I198=1,Voeux!I198=2),Voeux!I$2,""),IF(OR(Voeux!J198=1,Voeux!J198=2),Voeux!J$2,""),IF(OR(Voeux!K198=1,Voeux!K198=2),Voeux!K$2,""),IF(OR(Voeux!L198=1,Voeux!L198=2),Voeux!L$2,""))</f>
        <v>MatNum</v>
      </c>
      <c r="E198" t="str">
        <f t="shared" si="23"/>
        <v>Mat</v>
      </c>
      <c r="F198" t="str">
        <f t="shared" si="24"/>
        <v>Num</v>
      </c>
      <c r="G198" t="str">
        <f>IF(Voeux!D198=3,Voeux!$D$2,IF(Voeux!E198=3,Voeux!$E$2,IF(Voeux!F198=3,Voeux!$F$2,IF(Voeux!G198=3,Voeux!$G$2,IF(Voeux!H198=3,Voeux!$H$2,IF(Voeux!I198=3,Voeux!$I$2,IF(Voeux!J198=3,Voeux!$J$2,IF(Voeux!K198=3,Voeux!$K$2,IF(Voeux!L198=3,Voeux!$L$2,"")))))))))</f>
        <v>Pch</v>
      </c>
      <c r="I198" t="str">
        <f>IF(Voeux!E198=4,Voeux!$E$2,IF(Voeux!F198=4,Voeux!$F$2,IF(Voeux!G198=4,Voeux!$G$2,IF(Voeux!H198=4,Voeux!$H$2,IF(Voeux!I198=4,Voeux!$I$2,IF(Voeux!J198=4,Voeux!$J$2,IF(Voeux!K198=4,Voeux!$K$2,IF(Voeux!L198=4,Voeux!$L$2,IF(Voeux!D198=4,Voeux!$D$2,"")))))))))</f>
        <v>Ses</v>
      </c>
      <c r="K198" t="str">
        <f t="shared" si="21"/>
        <v>Pch</v>
      </c>
      <c r="L198" t="str">
        <f t="shared" si="22"/>
        <v>Ses</v>
      </c>
      <c r="N198" t="str">
        <f t="shared" si="25"/>
        <v>MatNumPch</v>
      </c>
    </row>
    <row r="199" spans="1:14" x14ac:dyDescent="0.25">
      <c r="A199" t="s">
        <v>852</v>
      </c>
      <c r="B199" t="s">
        <v>544</v>
      </c>
      <c r="C199" s="1">
        <v>43102</v>
      </c>
      <c r="D199" t="str">
        <f>CONCATENATE(IF(OR(Voeux!D199=1,Voeux!D199=2),Voeux!D$2,""),IF(OR(Voeux!E199=1,Voeux!E199=2),Voeux!E$2,""),IF(OR(Voeux!F199=1,Voeux!F199=2),Voeux!F$2,""),IF(OR(Voeux!G199=1,Voeux!G199=2),Voeux!G$2,""),IF(OR(Voeux!H199=1,Voeux!H199=2),Voeux!H$2,""),IF(OR(Voeux!I199=1,Voeux!I199=2),Voeux!I$2,""),IF(OR(Voeux!J199=1,Voeux!J199=2),Voeux!J$2,""),IF(OR(Voeux!K199=1,Voeux!K199=2),Voeux!K$2,""),IF(OR(Voeux!L199=1,Voeux!L199=2),Voeux!L$2,""))</f>
        <v>NumPch</v>
      </c>
      <c r="E199" t="str">
        <f t="shared" si="23"/>
        <v>Num</v>
      </c>
      <c r="F199" t="str">
        <f t="shared" si="24"/>
        <v>Pch</v>
      </c>
      <c r="G199" t="str">
        <f>IF(Voeux!D199=3,Voeux!$D$2,IF(Voeux!E199=3,Voeux!$E$2,IF(Voeux!F199=3,Voeux!$F$2,IF(Voeux!G199=3,Voeux!$G$2,IF(Voeux!H199=3,Voeux!$H$2,IF(Voeux!I199=3,Voeux!$I$2,IF(Voeux!J199=3,Voeux!$J$2,IF(Voeux!K199=3,Voeux!$K$2,IF(Voeux!L199=3,Voeux!$L$2,"")))))))))</f>
        <v>Ses</v>
      </c>
      <c r="I199" t="str">
        <f>IF(Voeux!E199=4,Voeux!$E$2,IF(Voeux!F199=4,Voeux!$F$2,IF(Voeux!G199=4,Voeux!$G$2,IF(Voeux!H199=4,Voeux!$H$2,IF(Voeux!I199=4,Voeux!$I$2,IF(Voeux!J199=4,Voeux!$J$2,IF(Voeux!K199=4,Voeux!$K$2,IF(Voeux!L199=4,Voeux!$L$2,IF(Voeux!D199=4,Voeux!$D$2,"")))))))))</f>
        <v>Svt</v>
      </c>
      <c r="K199" t="str">
        <f t="shared" si="21"/>
        <v>Ses</v>
      </c>
      <c r="L199" t="str">
        <f t="shared" si="22"/>
        <v>Svt</v>
      </c>
      <c r="N199" t="str">
        <f t="shared" si="25"/>
        <v>NumPchSes</v>
      </c>
    </row>
    <row r="200" spans="1:14" x14ac:dyDescent="0.25">
      <c r="A200" t="s">
        <v>853</v>
      </c>
      <c r="B200" t="s">
        <v>545</v>
      </c>
      <c r="C200" s="1">
        <v>43192</v>
      </c>
      <c r="D200" t="str">
        <f>CONCATENATE(IF(OR(Voeux!D200=1,Voeux!D200=2),Voeux!D$2,""),IF(OR(Voeux!E200=1,Voeux!E200=2),Voeux!E$2,""),IF(OR(Voeux!F200=1,Voeux!F200=2),Voeux!F$2,""),IF(OR(Voeux!G200=1,Voeux!G200=2),Voeux!G$2,""),IF(OR(Voeux!H200=1,Voeux!H200=2),Voeux!H$2,""),IF(OR(Voeux!I200=1,Voeux!I200=2),Voeux!I$2,""),IF(OR(Voeux!J200=1,Voeux!J200=2),Voeux!J$2,""),IF(OR(Voeux!K200=1,Voeux!K200=2),Voeux!K$2,""),IF(OR(Voeux!L200=1,Voeux!L200=2),Voeux!L$2,""))</f>
        <v>PchSes</v>
      </c>
      <c r="E200" t="str">
        <f t="shared" si="23"/>
        <v>Pch</v>
      </c>
      <c r="F200" t="str">
        <f t="shared" si="24"/>
        <v>Ses</v>
      </c>
      <c r="G200" t="str">
        <f>IF(Voeux!D200=3,Voeux!$D$2,IF(Voeux!E200=3,Voeux!$E$2,IF(Voeux!F200=3,Voeux!$F$2,IF(Voeux!G200=3,Voeux!$G$2,IF(Voeux!H200=3,Voeux!$H$2,IF(Voeux!I200=3,Voeux!$I$2,IF(Voeux!J200=3,Voeux!$J$2,IF(Voeux!K200=3,Voeux!$K$2,IF(Voeux!L200=3,Voeux!$L$2,"")))))))))</f>
        <v>Num</v>
      </c>
      <c r="I200" t="str">
        <f>IF(Voeux!E200=4,Voeux!$E$2,IF(Voeux!F200=4,Voeux!$F$2,IF(Voeux!G200=4,Voeux!$G$2,IF(Voeux!H200=4,Voeux!$H$2,IF(Voeux!I200=4,Voeux!$I$2,IF(Voeux!J200=4,Voeux!$J$2,IF(Voeux!K200=4,Voeux!$K$2,IF(Voeux!L200=4,Voeux!$L$2,IF(Voeux!D200=4,Voeux!$D$2,"")))))))))</f>
        <v>Mat</v>
      </c>
      <c r="K200" t="str">
        <f t="shared" si="21"/>
        <v>Num</v>
      </c>
      <c r="L200" t="str">
        <f t="shared" si="22"/>
        <v>Mat</v>
      </c>
      <c r="N200" t="str">
        <f t="shared" si="25"/>
        <v>PchSesNum</v>
      </c>
    </row>
    <row r="201" spans="1:14" x14ac:dyDescent="0.25">
      <c r="A201" t="s">
        <v>854</v>
      </c>
      <c r="B201" t="s">
        <v>546</v>
      </c>
      <c r="C201" s="1">
        <v>43192</v>
      </c>
      <c r="D201" t="str">
        <f>CONCATENATE(IF(OR(Voeux!D201=1,Voeux!D201=2),Voeux!D$2,""),IF(OR(Voeux!E201=1,Voeux!E201=2),Voeux!E$2,""),IF(OR(Voeux!F201=1,Voeux!F201=2),Voeux!F$2,""),IF(OR(Voeux!G201=1,Voeux!G201=2),Voeux!G$2,""),IF(OR(Voeux!H201=1,Voeux!H201=2),Voeux!H$2,""),IF(OR(Voeux!I201=1,Voeux!I201=2),Voeux!I$2,""),IF(OR(Voeux!J201=1,Voeux!J201=2),Voeux!J$2,""),IF(OR(Voeux!K201=1,Voeux!K201=2),Voeux!K$2,""),IF(OR(Voeux!L201=1,Voeux!L201=2),Voeux!L$2,""))</f>
        <v>HdaHgg</v>
      </c>
      <c r="E201" t="str">
        <f t="shared" si="23"/>
        <v>Hda</v>
      </c>
      <c r="F201" t="str">
        <f t="shared" si="24"/>
        <v>Hgg</v>
      </c>
      <c r="G201" t="str">
        <f>IF(Voeux!D201=3,Voeux!$D$2,IF(Voeux!E201=3,Voeux!$E$2,IF(Voeux!F201=3,Voeux!$F$2,IF(Voeux!G201=3,Voeux!$G$2,IF(Voeux!H201=3,Voeux!$H$2,IF(Voeux!I201=3,Voeux!$I$2,IF(Voeux!J201=3,Voeux!$J$2,IF(Voeux!K201=3,Voeux!$K$2,IF(Voeux!L201=3,Voeux!$L$2,"")))))))))</f>
        <v>Hlp</v>
      </c>
      <c r="I201" t="str">
        <f>IF(Voeux!E201=4,Voeux!$E$2,IF(Voeux!F201=4,Voeux!$F$2,IF(Voeux!G201=4,Voeux!$G$2,IF(Voeux!H201=4,Voeux!$H$2,IF(Voeux!I201=4,Voeux!$I$2,IF(Voeux!J201=4,Voeux!$J$2,IF(Voeux!K201=4,Voeux!$K$2,IF(Voeux!L201=4,Voeux!$L$2,IF(Voeux!D201=4,Voeux!$D$2,"")))))))))</f>
        <v>Llc</v>
      </c>
      <c r="K201" t="str">
        <f t="shared" si="21"/>
        <v>Hlp</v>
      </c>
      <c r="L201" t="str">
        <f t="shared" si="22"/>
        <v>Llc</v>
      </c>
      <c r="N201" t="str">
        <f t="shared" si="25"/>
        <v>HdaHggHlp</v>
      </c>
    </row>
    <row r="202" spans="1:14" x14ac:dyDescent="0.25">
      <c r="A202" t="s">
        <v>855</v>
      </c>
      <c r="B202" t="s">
        <v>547</v>
      </c>
      <c r="C202" s="1">
        <v>43161</v>
      </c>
      <c r="D202" t="str">
        <f>CONCATENATE(IF(OR(Voeux!D202=1,Voeux!D202=2),Voeux!D$2,""),IF(OR(Voeux!E202=1,Voeux!E202=2),Voeux!E$2,""),IF(OR(Voeux!F202=1,Voeux!F202=2),Voeux!F$2,""),IF(OR(Voeux!G202=1,Voeux!G202=2),Voeux!G$2,""),IF(OR(Voeux!H202=1,Voeux!H202=2),Voeux!H$2,""),IF(OR(Voeux!I202=1,Voeux!I202=2),Voeux!I$2,""),IF(OR(Voeux!J202=1,Voeux!J202=2),Voeux!J$2,""),IF(OR(Voeux!K202=1,Voeux!K202=2),Voeux!K$2,""),IF(OR(Voeux!L202=1,Voeux!L202=2),Voeux!L$2,""))</f>
        <v>LlcMat</v>
      </c>
      <c r="E202" t="str">
        <f t="shared" si="23"/>
        <v>Llc</v>
      </c>
      <c r="F202" t="str">
        <f t="shared" si="24"/>
        <v>Mat</v>
      </c>
      <c r="G202" t="str">
        <f>IF(Voeux!D202=3,Voeux!$D$2,IF(Voeux!E202=3,Voeux!$E$2,IF(Voeux!F202=3,Voeux!$F$2,IF(Voeux!G202=3,Voeux!$G$2,IF(Voeux!H202=3,Voeux!$H$2,IF(Voeux!I202=3,Voeux!$I$2,IF(Voeux!J202=3,Voeux!$J$2,IF(Voeux!K202=3,Voeux!$K$2,IF(Voeux!L202=3,Voeux!$L$2,"")))))))))</f>
        <v>Num</v>
      </c>
      <c r="I202" t="str">
        <f>IF(Voeux!E202=4,Voeux!$E$2,IF(Voeux!F202=4,Voeux!$F$2,IF(Voeux!G202=4,Voeux!$G$2,IF(Voeux!H202=4,Voeux!$H$2,IF(Voeux!I202=4,Voeux!$I$2,IF(Voeux!J202=4,Voeux!$J$2,IF(Voeux!K202=4,Voeux!$K$2,IF(Voeux!L202=4,Voeux!$L$2,IF(Voeux!D202=4,Voeux!$D$2,"")))))))))</f>
        <v>Pch</v>
      </c>
      <c r="K202" t="str">
        <f t="shared" si="21"/>
        <v>Num</v>
      </c>
      <c r="L202" t="str">
        <f t="shared" si="22"/>
        <v>Pch</v>
      </c>
      <c r="N202" t="str">
        <f t="shared" si="25"/>
        <v>LlcMatNum</v>
      </c>
    </row>
    <row r="203" spans="1:14" x14ac:dyDescent="0.25">
      <c r="A203" t="s">
        <v>856</v>
      </c>
      <c r="B203" t="s">
        <v>548</v>
      </c>
      <c r="C203" s="1">
        <v>43253</v>
      </c>
      <c r="D203" t="str">
        <f>CONCATENATE(IF(OR(Voeux!D203=1,Voeux!D203=2),Voeux!D$2,""),IF(OR(Voeux!E203=1,Voeux!E203=2),Voeux!E$2,""),IF(OR(Voeux!F203=1,Voeux!F203=2),Voeux!F$2,""),IF(OR(Voeux!G203=1,Voeux!G203=2),Voeux!G$2,""),IF(OR(Voeux!H203=1,Voeux!H203=2),Voeux!H$2,""),IF(OR(Voeux!I203=1,Voeux!I203=2),Voeux!I$2,""),IF(OR(Voeux!J203=1,Voeux!J203=2),Voeux!J$2,""),IF(OR(Voeux!K203=1,Voeux!K203=2),Voeux!K$2,""),IF(OR(Voeux!L203=1,Voeux!L203=2),Voeux!L$2,""))</f>
        <v>HlpLlc</v>
      </c>
      <c r="E203" t="str">
        <f t="shared" si="23"/>
        <v>Hlp</v>
      </c>
      <c r="F203" t="str">
        <f t="shared" si="24"/>
        <v>Llc</v>
      </c>
      <c r="G203" t="str">
        <f>IF(Voeux!D203=3,Voeux!$D$2,IF(Voeux!E203=3,Voeux!$E$2,IF(Voeux!F203=3,Voeux!$F$2,IF(Voeux!G203=3,Voeux!$G$2,IF(Voeux!H203=3,Voeux!$H$2,IF(Voeux!I203=3,Voeux!$I$2,IF(Voeux!J203=3,Voeux!$J$2,IF(Voeux!K203=3,Voeux!$K$2,IF(Voeux!L203=3,Voeux!$L$2,"")))))))))</f>
        <v>Ses</v>
      </c>
      <c r="I203" t="str">
        <f>IF(Voeux!E203=4,Voeux!$E$2,IF(Voeux!F203=4,Voeux!$F$2,IF(Voeux!G203=4,Voeux!$G$2,IF(Voeux!H203=4,Voeux!$H$2,IF(Voeux!I203=4,Voeux!$I$2,IF(Voeux!J203=4,Voeux!$J$2,IF(Voeux!K203=4,Voeux!$K$2,IF(Voeux!L203=4,Voeux!$L$2,IF(Voeux!D203=4,Voeux!$D$2,"")))))))))</f>
        <v>Svt</v>
      </c>
      <c r="K203" t="str">
        <f t="shared" si="21"/>
        <v>Ses</v>
      </c>
      <c r="L203" t="str">
        <f t="shared" si="22"/>
        <v>Svt</v>
      </c>
      <c r="N203" t="str">
        <f t="shared" si="25"/>
        <v>HlpLlcSes</v>
      </c>
    </row>
    <row r="204" spans="1:14" x14ac:dyDescent="0.25">
      <c r="A204" t="s">
        <v>857</v>
      </c>
      <c r="B204" t="s">
        <v>549</v>
      </c>
      <c r="C204" s="1">
        <v>43102</v>
      </c>
      <c r="D204" t="str">
        <f>CONCATENATE(IF(OR(Voeux!D204=1,Voeux!D204=2),Voeux!D$2,""),IF(OR(Voeux!E204=1,Voeux!E204=2),Voeux!E$2,""),IF(OR(Voeux!F204=1,Voeux!F204=2),Voeux!F$2,""),IF(OR(Voeux!G204=1,Voeux!G204=2),Voeux!G$2,""),IF(OR(Voeux!H204=1,Voeux!H204=2),Voeux!H$2,""),IF(OR(Voeux!I204=1,Voeux!I204=2),Voeux!I$2,""),IF(OR(Voeux!J204=1,Voeux!J204=2),Voeux!J$2,""),IF(OR(Voeux!K204=1,Voeux!K204=2),Voeux!K$2,""),IF(OR(Voeux!L204=1,Voeux!L204=2),Voeux!L$2,""))</f>
        <v>SesSvt</v>
      </c>
      <c r="E204" t="str">
        <f t="shared" si="23"/>
        <v>Ses</v>
      </c>
      <c r="F204" t="str">
        <f t="shared" si="24"/>
        <v>Svt</v>
      </c>
      <c r="G204" t="str">
        <f>IF(Voeux!D204=3,Voeux!$D$2,IF(Voeux!E204=3,Voeux!$E$2,IF(Voeux!F204=3,Voeux!$F$2,IF(Voeux!G204=3,Voeux!$G$2,IF(Voeux!H204=3,Voeux!$H$2,IF(Voeux!I204=3,Voeux!$I$2,IF(Voeux!J204=3,Voeux!$J$2,IF(Voeux!K204=3,Voeux!$K$2,IF(Voeux!L204=3,Voeux!$L$2,"")))))))))</f>
        <v>Pch</v>
      </c>
      <c r="I204" t="str">
        <f>IF(Voeux!E204=4,Voeux!$E$2,IF(Voeux!F204=4,Voeux!$F$2,IF(Voeux!G204=4,Voeux!$G$2,IF(Voeux!H204=4,Voeux!$H$2,IF(Voeux!I204=4,Voeux!$I$2,IF(Voeux!J204=4,Voeux!$J$2,IF(Voeux!K204=4,Voeux!$K$2,IF(Voeux!L204=4,Voeux!$L$2,IF(Voeux!D204=4,Voeux!$D$2,"")))))))))</f>
        <v>Num</v>
      </c>
      <c r="K204" t="str">
        <f t="shared" si="21"/>
        <v>Pch</v>
      </c>
      <c r="L204" t="str">
        <f t="shared" si="22"/>
        <v>Num</v>
      </c>
      <c r="N204" t="str">
        <f t="shared" si="25"/>
        <v>SesSvtPch</v>
      </c>
    </row>
    <row r="205" spans="1:14" x14ac:dyDescent="0.25">
      <c r="A205" t="s">
        <v>858</v>
      </c>
      <c r="B205" t="s">
        <v>550</v>
      </c>
      <c r="C205" s="1">
        <v>43102</v>
      </c>
      <c r="D205" t="str">
        <f>CONCATENATE(IF(OR(Voeux!D205=1,Voeux!D205=2),Voeux!D$2,""),IF(OR(Voeux!E205=1,Voeux!E205=2),Voeux!E$2,""),IF(OR(Voeux!F205=1,Voeux!F205=2),Voeux!F$2,""),IF(OR(Voeux!G205=1,Voeux!G205=2),Voeux!G$2,""),IF(OR(Voeux!H205=1,Voeux!H205=2),Voeux!H$2,""),IF(OR(Voeux!I205=1,Voeux!I205=2),Voeux!I$2,""),IF(OR(Voeux!J205=1,Voeux!J205=2),Voeux!J$2,""),IF(OR(Voeux!K205=1,Voeux!K205=2),Voeux!K$2,""),IF(OR(Voeux!L205=1,Voeux!L205=2),Voeux!L$2,""))</f>
        <v>SesSvt</v>
      </c>
      <c r="E205" t="str">
        <f t="shared" si="23"/>
        <v>Ses</v>
      </c>
      <c r="F205" t="str">
        <f t="shared" si="24"/>
        <v>Svt</v>
      </c>
      <c r="G205" t="str">
        <f>IF(Voeux!D205=3,Voeux!$D$2,IF(Voeux!E205=3,Voeux!$E$2,IF(Voeux!F205=3,Voeux!$F$2,IF(Voeux!G205=3,Voeux!$G$2,IF(Voeux!H205=3,Voeux!$H$2,IF(Voeux!I205=3,Voeux!$I$2,IF(Voeux!J205=3,Voeux!$J$2,IF(Voeux!K205=3,Voeux!$K$2,IF(Voeux!L205=3,Voeux!$L$2,"")))))))))</f>
        <v>Pch</v>
      </c>
      <c r="I205" t="str">
        <f>IF(Voeux!E205=4,Voeux!$E$2,IF(Voeux!F205=4,Voeux!$F$2,IF(Voeux!G205=4,Voeux!$G$2,IF(Voeux!H205=4,Voeux!$H$2,IF(Voeux!I205=4,Voeux!$I$2,IF(Voeux!J205=4,Voeux!$J$2,IF(Voeux!K205=4,Voeux!$K$2,IF(Voeux!L205=4,Voeux!$L$2,IF(Voeux!D205=4,Voeux!$D$2,"")))))))))</f>
        <v>Num</v>
      </c>
      <c r="K205" t="str">
        <f t="shared" si="21"/>
        <v>Pch</v>
      </c>
      <c r="L205" t="str">
        <f t="shared" si="22"/>
        <v>Num</v>
      </c>
      <c r="N205" t="str">
        <f t="shared" si="25"/>
        <v>SesSvtPch</v>
      </c>
    </row>
    <row r="206" spans="1:14" x14ac:dyDescent="0.25">
      <c r="A206" t="s">
        <v>859</v>
      </c>
      <c r="B206" t="s">
        <v>551</v>
      </c>
      <c r="C206" s="1">
        <v>43161</v>
      </c>
      <c r="D206" t="str">
        <f>CONCATENATE(IF(OR(Voeux!D206=1,Voeux!D206=2),Voeux!D$2,""),IF(OR(Voeux!E206=1,Voeux!E206=2),Voeux!E$2,""),IF(OR(Voeux!F206=1,Voeux!F206=2),Voeux!F$2,""),IF(OR(Voeux!G206=1,Voeux!G206=2),Voeux!G$2,""),IF(OR(Voeux!H206=1,Voeux!H206=2),Voeux!H$2,""),IF(OR(Voeux!I206=1,Voeux!I206=2),Voeux!I$2,""),IF(OR(Voeux!J206=1,Voeux!J206=2),Voeux!J$2,""),IF(OR(Voeux!K206=1,Voeux!K206=2),Voeux!K$2,""),IF(OR(Voeux!L206=1,Voeux!L206=2),Voeux!L$2,""))</f>
        <v>NumPch</v>
      </c>
      <c r="E206" t="str">
        <f t="shared" si="23"/>
        <v>Num</v>
      </c>
      <c r="F206" t="str">
        <f t="shared" si="24"/>
        <v>Pch</v>
      </c>
      <c r="G206" t="str">
        <f>IF(Voeux!D206=3,Voeux!$D$2,IF(Voeux!E206=3,Voeux!$E$2,IF(Voeux!F206=3,Voeux!$F$2,IF(Voeux!G206=3,Voeux!$G$2,IF(Voeux!H206=3,Voeux!$H$2,IF(Voeux!I206=3,Voeux!$I$2,IF(Voeux!J206=3,Voeux!$J$2,IF(Voeux!K206=3,Voeux!$K$2,IF(Voeux!L206=3,Voeux!$L$2,"")))))))))</f>
        <v>Mat</v>
      </c>
      <c r="I206" t="str">
        <f>IF(Voeux!E206=4,Voeux!$E$2,IF(Voeux!F206=4,Voeux!$F$2,IF(Voeux!G206=4,Voeux!$G$2,IF(Voeux!H206=4,Voeux!$H$2,IF(Voeux!I206=4,Voeux!$I$2,IF(Voeux!J206=4,Voeux!$J$2,IF(Voeux!K206=4,Voeux!$K$2,IF(Voeux!L206=4,Voeux!$L$2,IF(Voeux!D206=4,Voeux!$D$2,"")))))))))</f>
        <v>Llc</v>
      </c>
      <c r="K206" t="str">
        <f t="shared" ref="K206:K269" si="26">IF(J206&lt;&gt;"","",G206)</f>
        <v>Mat</v>
      </c>
      <c r="L206" t="str">
        <f t="shared" ref="L206:L269" si="27">IF(J206&lt;&gt;"","",I206)</f>
        <v>Llc</v>
      </c>
      <c r="N206" t="str">
        <f t="shared" si="25"/>
        <v>NumPchMat</v>
      </c>
    </row>
    <row r="207" spans="1:14" x14ac:dyDescent="0.25">
      <c r="A207" t="s">
        <v>860</v>
      </c>
      <c r="B207" t="s">
        <v>552</v>
      </c>
      <c r="C207" s="1">
        <v>43253</v>
      </c>
      <c r="D207" t="str">
        <f>CONCATENATE(IF(OR(Voeux!D207=1,Voeux!D207=2),Voeux!D$2,""),IF(OR(Voeux!E207=1,Voeux!E207=2),Voeux!E$2,""),IF(OR(Voeux!F207=1,Voeux!F207=2),Voeux!F$2,""),IF(OR(Voeux!G207=1,Voeux!G207=2),Voeux!G$2,""),IF(OR(Voeux!H207=1,Voeux!H207=2),Voeux!H$2,""),IF(OR(Voeux!I207=1,Voeux!I207=2),Voeux!I$2,""),IF(OR(Voeux!J207=1,Voeux!J207=2),Voeux!J$2,""),IF(OR(Voeux!K207=1,Voeux!K207=2),Voeux!K$2,""),IF(OR(Voeux!L207=1,Voeux!L207=2),Voeux!L$2,""))</f>
        <v>HlpLlc</v>
      </c>
      <c r="E207" t="str">
        <f t="shared" si="23"/>
        <v>Hlp</v>
      </c>
      <c r="F207" t="str">
        <f t="shared" si="24"/>
        <v>Llc</v>
      </c>
      <c r="G207" t="str">
        <f>IF(Voeux!D207=3,Voeux!$D$2,IF(Voeux!E207=3,Voeux!$E$2,IF(Voeux!F207=3,Voeux!$F$2,IF(Voeux!G207=3,Voeux!$G$2,IF(Voeux!H207=3,Voeux!$H$2,IF(Voeux!I207=3,Voeux!$I$2,IF(Voeux!J207=3,Voeux!$J$2,IF(Voeux!K207=3,Voeux!$K$2,IF(Voeux!L207=3,Voeux!$L$2,"")))))))))</f>
        <v>Mat</v>
      </c>
      <c r="I207" t="str">
        <f>IF(Voeux!E207=4,Voeux!$E$2,IF(Voeux!F207=4,Voeux!$F$2,IF(Voeux!G207=4,Voeux!$G$2,IF(Voeux!H207=4,Voeux!$H$2,IF(Voeux!I207=4,Voeux!$I$2,IF(Voeux!J207=4,Voeux!$J$2,IF(Voeux!K207=4,Voeux!$K$2,IF(Voeux!L207=4,Voeux!$L$2,IF(Voeux!D207=4,Voeux!$D$2,"")))))))))</f>
        <v>Num</v>
      </c>
      <c r="K207" t="str">
        <f t="shared" si="26"/>
        <v>Mat</v>
      </c>
      <c r="L207" t="str">
        <f t="shared" si="27"/>
        <v>Num</v>
      </c>
      <c r="N207" t="str">
        <f t="shared" si="25"/>
        <v>HlpLlcMat</v>
      </c>
    </row>
    <row r="208" spans="1:14" x14ac:dyDescent="0.25">
      <c r="A208" t="s">
        <v>861</v>
      </c>
      <c r="B208" t="s">
        <v>553</v>
      </c>
      <c r="C208" s="1">
        <v>43283</v>
      </c>
      <c r="D208" t="str">
        <f>CONCATENATE(IF(OR(Voeux!D208=1,Voeux!D208=2),Voeux!D$2,""),IF(OR(Voeux!E208=1,Voeux!E208=2),Voeux!E$2,""),IF(OR(Voeux!F208=1,Voeux!F208=2),Voeux!F$2,""),IF(OR(Voeux!G208=1,Voeux!G208=2),Voeux!G$2,""),IF(OR(Voeux!H208=1,Voeux!H208=2),Voeux!H$2,""),IF(OR(Voeux!I208=1,Voeux!I208=2),Voeux!I$2,""),IF(OR(Voeux!J208=1,Voeux!J208=2),Voeux!J$2,""),IF(OR(Voeux!K208=1,Voeux!K208=2),Voeux!K$2,""),IF(OR(Voeux!L208=1,Voeux!L208=2),Voeux!L$2,""))</f>
        <v/>
      </c>
      <c r="E208" t="str">
        <f t="shared" si="23"/>
        <v/>
      </c>
      <c r="F208" t="str">
        <f t="shared" si="24"/>
        <v/>
      </c>
      <c r="G208" t="str">
        <f>IF(Voeux!D208=3,Voeux!$D$2,IF(Voeux!E208=3,Voeux!$E$2,IF(Voeux!F208=3,Voeux!$F$2,IF(Voeux!G208=3,Voeux!$G$2,IF(Voeux!H208=3,Voeux!$H$2,IF(Voeux!I208=3,Voeux!$I$2,IF(Voeux!J208=3,Voeux!$J$2,IF(Voeux!K208=3,Voeux!$K$2,IF(Voeux!L208=3,Voeux!$L$2,"")))))))))</f>
        <v/>
      </c>
      <c r="I208" t="str">
        <f>IF(Voeux!E208=4,Voeux!$E$2,IF(Voeux!F208=4,Voeux!$F$2,IF(Voeux!G208=4,Voeux!$G$2,IF(Voeux!H208=4,Voeux!$H$2,IF(Voeux!I208=4,Voeux!$I$2,IF(Voeux!J208=4,Voeux!$J$2,IF(Voeux!K208=4,Voeux!$K$2,IF(Voeux!L208=4,Voeux!$L$2,IF(Voeux!D208=4,Voeux!$D$2,"")))))))))</f>
        <v/>
      </c>
      <c r="K208" t="str">
        <f t="shared" si="26"/>
        <v/>
      </c>
      <c r="L208" t="str">
        <f t="shared" si="27"/>
        <v/>
      </c>
      <c r="N208" t="str">
        <f t="shared" si="25"/>
        <v/>
      </c>
    </row>
    <row r="209" spans="1:14" x14ac:dyDescent="0.25">
      <c r="A209" t="s">
        <v>862</v>
      </c>
      <c r="B209" t="s">
        <v>554</v>
      </c>
      <c r="C209" s="1">
        <v>43345</v>
      </c>
      <c r="D209" t="str">
        <f>CONCATENATE(IF(OR(Voeux!D209=1,Voeux!D209=2),Voeux!D$2,""),IF(OR(Voeux!E209=1,Voeux!E209=2),Voeux!E$2,""),IF(OR(Voeux!F209=1,Voeux!F209=2),Voeux!F$2,""),IF(OR(Voeux!G209=1,Voeux!G209=2),Voeux!G$2,""),IF(OR(Voeux!H209=1,Voeux!H209=2),Voeux!H$2,""),IF(OR(Voeux!I209=1,Voeux!I209=2),Voeux!I$2,""),IF(OR(Voeux!J209=1,Voeux!J209=2),Voeux!J$2,""),IF(OR(Voeux!K209=1,Voeux!K209=2),Voeux!K$2,""),IF(OR(Voeux!L209=1,Voeux!L209=2),Voeux!L$2,""))</f>
        <v>LlcMat</v>
      </c>
      <c r="E209" t="str">
        <f t="shared" si="23"/>
        <v>Llc</v>
      </c>
      <c r="F209" t="str">
        <f t="shared" si="24"/>
        <v>Mat</v>
      </c>
      <c r="G209" t="str">
        <f>IF(Voeux!D209=3,Voeux!$D$2,IF(Voeux!E209=3,Voeux!$E$2,IF(Voeux!F209=3,Voeux!$F$2,IF(Voeux!G209=3,Voeux!$G$2,IF(Voeux!H209=3,Voeux!$H$2,IF(Voeux!I209=3,Voeux!$I$2,IF(Voeux!J209=3,Voeux!$J$2,IF(Voeux!K209=3,Voeux!$K$2,IF(Voeux!L209=3,Voeux!$L$2,"")))))))))</f>
        <v>Hlp</v>
      </c>
      <c r="I209" t="str">
        <f>IF(Voeux!E209=4,Voeux!$E$2,IF(Voeux!F209=4,Voeux!$F$2,IF(Voeux!G209=4,Voeux!$G$2,IF(Voeux!H209=4,Voeux!$H$2,IF(Voeux!I209=4,Voeux!$I$2,IF(Voeux!J209=4,Voeux!$J$2,IF(Voeux!K209=4,Voeux!$K$2,IF(Voeux!L209=4,Voeux!$L$2,IF(Voeux!D209=4,Voeux!$D$2,"")))))))))</f>
        <v>Hgg</v>
      </c>
      <c r="K209" t="str">
        <f t="shared" si="26"/>
        <v>Hlp</v>
      </c>
      <c r="L209" t="str">
        <f t="shared" si="27"/>
        <v>Hgg</v>
      </c>
      <c r="N209" t="str">
        <f t="shared" si="25"/>
        <v>LlcMatHlp</v>
      </c>
    </row>
    <row r="210" spans="1:14" x14ac:dyDescent="0.25">
      <c r="A210" t="s">
        <v>863</v>
      </c>
      <c r="B210" t="s">
        <v>555</v>
      </c>
      <c r="C210" s="1">
        <v>43222</v>
      </c>
      <c r="D210" t="str">
        <f>CONCATENATE(IF(OR(Voeux!D210=1,Voeux!D210=2),Voeux!D$2,""),IF(OR(Voeux!E210=1,Voeux!E210=2),Voeux!E$2,""),IF(OR(Voeux!F210=1,Voeux!F210=2),Voeux!F$2,""),IF(OR(Voeux!G210=1,Voeux!G210=2),Voeux!G$2,""),IF(OR(Voeux!H210=1,Voeux!H210=2),Voeux!H$2,""),IF(OR(Voeux!I210=1,Voeux!I210=2),Voeux!I$2,""),IF(OR(Voeux!J210=1,Voeux!J210=2),Voeux!J$2,""),IF(OR(Voeux!K210=1,Voeux!K210=2),Voeux!K$2,""),IF(OR(Voeux!L210=1,Voeux!L210=2),Voeux!L$2,""))</f>
        <v>MatNum</v>
      </c>
      <c r="E210" t="str">
        <f t="shared" si="23"/>
        <v>Mat</v>
      </c>
      <c r="F210" t="str">
        <f t="shared" si="24"/>
        <v>Num</v>
      </c>
      <c r="G210" t="str">
        <f>IF(Voeux!D210=3,Voeux!$D$2,IF(Voeux!E210=3,Voeux!$E$2,IF(Voeux!F210=3,Voeux!$F$2,IF(Voeux!G210=3,Voeux!$G$2,IF(Voeux!H210=3,Voeux!$H$2,IF(Voeux!I210=3,Voeux!$I$2,IF(Voeux!J210=3,Voeux!$J$2,IF(Voeux!K210=3,Voeux!$K$2,IF(Voeux!L210=3,Voeux!$L$2,"")))))))))</f>
        <v>Llc</v>
      </c>
      <c r="I210" t="str">
        <f>IF(Voeux!E210=4,Voeux!$E$2,IF(Voeux!F210=4,Voeux!$F$2,IF(Voeux!G210=4,Voeux!$G$2,IF(Voeux!H210=4,Voeux!$H$2,IF(Voeux!I210=4,Voeux!$I$2,IF(Voeux!J210=4,Voeux!$J$2,IF(Voeux!K210=4,Voeux!$K$2,IF(Voeux!L210=4,Voeux!$L$2,IF(Voeux!D210=4,Voeux!$D$2,"")))))))))</f>
        <v>Hlp</v>
      </c>
      <c r="K210" t="str">
        <f t="shared" si="26"/>
        <v>Llc</v>
      </c>
      <c r="L210" t="str">
        <f t="shared" si="27"/>
        <v>Hlp</v>
      </c>
      <c r="N210" t="str">
        <f t="shared" si="25"/>
        <v>MatNumLlc</v>
      </c>
    </row>
    <row r="211" spans="1:14" x14ac:dyDescent="0.25">
      <c r="A211" t="s">
        <v>864</v>
      </c>
      <c r="B211" t="s">
        <v>556</v>
      </c>
      <c r="C211" s="1">
        <v>43222</v>
      </c>
      <c r="D211" t="str">
        <f>CONCATENATE(IF(OR(Voeux!D211=1,Voeux!D211=2),Voeux!D$2,""),IF(OR(Voeux!E211=1,Voeux!E211=2),Voeux!E$2,""),IF(OR(Voeux!F211=1,Voeux!F211=2),Voeux!F$2,""),IF(OR(Voeux!G211=1,Voeux!G211=2),Voeux!G$2,""),IF(OR(Voeux!H211=1,Voeux!H211=2),Voeux!H$2,""),IF(OR(Voeux!I211=1,Voeux!I211=2),Voeux!I$2,""),IF(OR(Voeux!J211=1,Voeux!J211=2),Voeux!J$2,""),IF(OR(Voeux!K211=1,Voeux!K211=2),Voeux!K$2,""),IF(OR(Voeux!L211=1,Voeux!L211=2),Voeux!L$2,""))</f>
        <v>NumPch</v>
      </c>
      <c r="E211" t="str">
        <f t="shared" si="23"/>
        <v>Num</v>
      </c>
      <c r="F211" t="str">
        <f t="shared" si="24"/>
        <v>Pch</v>
      </c>
      <c r="G211" t="str">
        <f>IF(Voeux!D211=3,Voeux!$D$2,IF(Voeux!E211=3,Voeux!$E$2,IF(Voeux!F211=3,Voeux!$F$2,IF(Voeux!G211=3,Voeux!$G$2,IF(Voeux!H211=3,Voeux!$H$2,IF(Voeux!I211=3,Voeux!$I$2,IF(Voeux!J211=3,Voeux!$J$2,IF(Voeux!K211=3,Voeux!$K$2,IF(Voeux!L211=3,Voeux!$L$2,"")))))))))</f>
        <v>Mat</v>
      </c>
      <c r="I211" t="str">
        <f>IF(Voeux!E211=4,Voeux!$E$2,IF(Voeux!F211=4,Voeux!$F$2,IF(Voeux!G211=4,Voeux!$G$2,IF(Voeux!H211=4,Voeux!$H$2,IF(Voeux!I211=4,Voeux!$I$2,IF(Voeux!J211=4,Voeux!$J$2,IF(Voeux!K211=4,Voeux!$K$2,IF(Voeux!L211=4,Voeux!$L$2,IF(Voeux!D211=4,Voeux!$D$2,"")))))))))</f>
        <v>Llc</v>
      </c>
      <c r="K211" t="str">
        <f t="shared" si="26"/>
        <v>Mat</v>
      </c>
      <c r="L211" t="str">
        <f t="shared" si="27"/>
        <v>Llc</v>
      </c>
      <c r="N211" t="str">
        <f t="shared" si="25"/>
        <v>NumPchMat</v>
      </c>
    </row>
    <row r="212" spans="1:14" x14ac:dyDescent="0.25">
      <c r="A212" t="s">
        <v>865</v>
      </c>
      <c r="B212" t="s">
        <v>557</v>
      </c>
      <c r="C212" s="1">
        <v>43345</v>
      </c>
      <c r="D212" t="str">
        <f>CONCATENATE(IF(OR(Voeux!D212=1,Voeux!D212=2),Voeux!D$2,""),IF(OR(Voeux!E212=1,Voeux!E212=2),Voeux!E$2,""),IF(OR(Voeux!F212=1,Voeux!F212=2),Voeux!F$2,""),IF(OR(Voeux!G212=1,Voeux!G212=2),Voeux!G$2,""),IF(OR(Voeux!H212=1,Voeux!H212=2),Voeux!H$2,""),IF(OR(Voeux!I212=1,Voeux!I212=2),Voeux!I$2,""),IF(OR(Voeux!J212=1,Voeux!J212=2),Voeux!J$2,""),IF(OR(Voeux!K212=1,Voeux!K212=2),Voeux!K$2,""),IF(OR(Voeux!L212=1,Voeux!L212=2),Voeux!L$2,""))</f>
        <v>PchSes</v>
      </c>
      <c r="E212" t="str">
        <f t="shared" si="23"/>
        <v>Pch</v>
      </c>
      <c r="F212" t="str">
        <f t="shared" si="24"/>
        <v>Ses</v>
      </c>
      <c r="G212" t="str">
        <f>IF(Voeux!D212=3,Voeux!$D$2,IF(Voeux!E212=3,Voeux!$E$2,IF(Voeux!F212=3,Voeux!$F$2,IF(Voeux!G212=3,Voeux!$G$2,IF(Voeux!H212=3,Voeux!$H$2,IF(Voeux!I212=3,Voeux!$I$2,IF(Voeux!J212=3,Voeux!$J$2,IF(Voeux!K212=3,Voeux!$K$2,IF(Voeux!L212=3,Voeux!$L$2,"")))))))))</f>
        <v>Num</v>
      </c>
      <c r="I212" t="str">
        <f>IF(Voeux!E212=4,Voeux!$E$2,IF(Voeux!F212=4,Voeux!$F$2,IF(Voeux!G212=4,Voeux!$G$2,IF(Voeux!H212=4,Voeux!$H$2,IF(Voeux!I212=4,Voeux!$I$2,IF(Voeux!J212=4,Voeux!$J$2,IF(Voeux!K212=4,Voeux!$K$2,IF(Voeux!L212=4,Voeux!$L$2,IF(Voeux!D212=4,Voeux!$D$2,"")))))))))</f>
        <v>Mat</v>
      </c>
      <c r="K212" t="str">
        <f t="shared" si="26"/>
        <v>Num</v>
      </c>
      <c r="L212" t="str">
        <f t="shared" si="27"/>
        <v>Mat</v>
      </c>
      <c r="N212" t="str">
        <f t="shared" si="25"/>
        <v>PchSesNum</v>
      </c>
    </row>
    <row r="213" spans="1:14" x14ac:dyDescent="0.25">
      <c r="A213" t="s">
        <v>866</v>
      </c>
      <c r="B213" t="s">
        <v>558</v>
      </c>
      <c r="C213" s="1">
        <v>43253</v>
      </c>
      <c r="D213" t="str">
        <f>CONCATENATE(IF(OR(Voeux!D213=1,Voeux!D213=2),Voeux!D$2,""),IF(OR(Voeux!E213=1,Voeux!E213=2),Voeux!E$2,""),IF(OR(Voeux!F213=1,Voeux!F213=2),Voeux!F$2,""),IF(OR(Voeux!G213=1,Voeux!G213=2),Voeux!G$2,""),IF(OR(Voeux!H213=1,Voeux!H213=2),Voeux!H$2,""),IF(OR(Voeux!I213=1,Voeux!I213=2),Voeux!I$2,""),IF(OR(Voeux!J213=1,Voeux!J213=2),Voeux!J$2,""),IF(OR(Voeux!K213=1,Voeux!K213=2),Voeux!K$2,""),IF(OR(Voeux!L213=1,Voeux!L213=2),Voeux!L$2,""))</f>
        <v>SesSvt</v>
      </c>
      <c r="E213" t="str">
        <f t="shared" si="23"/>
        <v>Ses</v>
      </c>
      <c r="F213" t="str">
        <f t="shared" si="24"/>
        <v>Svt</v>
      </c>
      <c r="G213" t="str">
        <f>IF(Voeux!D213=3,Voeux!$D$2,IF(Voeux!E213=3,Voeux!$E$2,IF(Voeux!F213=3,Voeux!$F$2,IF(Voeux!G213=3,Voeux!$G$2,IF(Voeux!H213=3,Voeux!$H$2,IF(Voeux!I213=3,Voeux!$I$2,IF(Voeux!J213=3,Voeux!$J$2,IF(Voeux!K213=3,Voeux!$K$2,IF(Voeux!L213=3,Voeux!$L$2,"")))))))))</f>
        <v>Pch</v>
      </c>
      <c r="I213" t="str">
        <f>IF(Voeux!E213=4,Voeux!$E$2,IF(Voeux!F213=4,Voeux!$F$2,IF(Voeux!G213=4,Voeux!$G$2,IF(Voeux!H213=4,Voeux!$H$2,IF(Voeux!I213=4,Voeux!$I$2,IF(Voeux!J213=4,Voeux!$J$2,IF(Voeux!K213=4,Voeux!$K$2,IF(Voeux!L213=4,Voeux!$L$2,IF(Voeux!D213=4,Voeux!$D$2,"")))))))))</f>
        <v>Num</v>
      </c>
      <c r="K213" t="str">
        <f t="shared" si="26"/>
        <v>Pch</v>
      </c>
      <c r="L213" t="str">
        <f t="shared" si="27"/>
        <v>Num</v>
      </c>
      <c r="N213" t="str">
        <f t="shared" si="25"/>
        <v>SesSvtPch</v>
      </c>
    </row>
    <row r="214" spans="1:14" x14ac:dyDescent="0.25">
      <c r="A214" t="s">
        <v>867</v>
      </c>
      <c r="B214" t="s">
        <v>559</v>
      </c>
      <c r="C214" s="1">
        <v>43192</v>
      </c>
      <c r="D214" t="str">
        <f>CONCATENATE(IF(OR(Voeux!D214=1,Voeux!D214=2),Voeux!D$2,""),IF(OR(Voeux!E214=1,Voeux!E214=2),Voeux!E$2,""),IF(OR(Voeux!F214=1,Voeux!F214=2),Voeux!F$2,""),IF(OR(Voeux!G214=1,Voeux!G214=2),Voeux!G$2,""),IF(OR(Voeux!H214=1,Voeux!H214=2),Voeux!H$2,""),IF(OR(Voeux!I214=1,Voeux!I214=2),Voeux!I$2,""),IF(OR(Voeux!J214=1,Voeux!J214=2),Voeux!J$2,""),IF(OR(Voeux!K214=1,Voeux!K214=2),Voeux!K$2,""),IF(OR(Voeux!L214=1,Voeux!L214=2),Voeux!L$2,""))</f>
        <v/>
      </c>
      <c r="E214" t="str">
        <f t="shared" si="23"/>
        <v/>
      </c>
      <c r="F214" t="str">
        <f t="shared" si="24"/>
        <v/>
      </c>
      <c r="G214" t="str">
        <f>IF(Voeux!D214=3,Voeux!$D$2,IF(Voeux!E214=3,Voeux!$E$2,IF(Voeux!F214=3,Voeux!$F$2,IF(Voeux!G214=3,Voeux!$G$2,IF(Voeux!H214=3,Voeux!$H$2,IF(Voeux!I214=3,Voeux!$I$2,IF(Voeux!J214=3,Voeux!$J$2,IF(Voeux!K214=3,Voeux!$K$2,IF(Voeux!L214=3,Voeux!$L$2,"")))))))))</f>
        <v/>
      </c>
      <c r="I214" t="str">
        <f>IF(Voeux!E214=4,Voeux!$E$2,IF(Voeux!F214=4,Voeux!$F$2,IF(Voeux!G214=4,Voeux!$G$2,IF(Voeux!H214=4,Voeux!$H$2,IF(Voeux!I214=4,Voeux!$I$2,IF(Voeux!J214=4,Voeux!$J$2,IF(Voeux!K214=4,Voeux!$K$2,IF(Voeux!L214=4,Voeux!$L$2,IF(Voeux!D214=4,Voeux!$D$2,"")))))))))</f>
        <v/>
      </c>
      <c r="K214" t="str">
        <f t="shared" si="26"/>
        <v/>
      </c>
      <c r="L214" t="str">
        <f t="shared" si="27"/>
        <v/>
      </c>
      <c r="N214" t="str">
        <f t="shared" si="25"/>
        <v/>
      </c>
    </row>
    <row r="215" spans="1:14" x14ac:dyDescent="0.25">
      <c r="A215" t="s">
        <v>868</v>
      </c>
      <c r="B215" t="s">
        <v>560</v>
      </c>
      <c r="C215" s="1">
        <v>43133</v>
      </c>
      <c r="D215" t="str">
        <f>CONCATENATE(IF(OR(Voeux!D215=1,Voeux!D215=2),Voeux!D$2,""),IF(OR(Voeux!E215=1,Voeux!E215=2),Voeux!E$2,""),IF(OR(Voeux!F215=1,Voeux!F215=2),Voeux!F$2,""),IF(OR(Voeux!G215=1,Voeux!G215=2),Voeux!G$2,""),IF(OR(Voeux!H215=1,Voeux!H215=2),Voeux!H$2,""),IF(OR(Voeux!I215=1,Voeux!I215=2),Voeux!I$2,""),IF(OR(Voeux!J215=1,Voeux!J215=2),Voeux!J$2,""),IF(OR(Voeux!K215=1,Voeux!K215=2),Voeux!K$2,""),IF(OR(Voeux!L215=1,Voeux!L215=2),Voeux!L$2,""))</f>
        <v>HlpLlc</v>
      </c>
      <c r="E215" t="str">
        <f t="shared" si="23"/>
        <v>Hlp</v>
      </c>
      <c r="F215" t="str">
        <f t="shared" si="24"/>
        <v>Llc</v>
      </c>
      <c r="G215" t="str">
        <f>IF(Voeux!D215=3,Voeux!$D$2,IF(Voeux!E215=3,Voeux!$E$2,IF(Voeux!F215=3,Voeux!$F$2,IF(Voeux!G215=3,Voeux!$G$2,IF(Voeux!H215=3,Voeux!$H$2,IF(Voeux!I215=3,Voeux!$I$2,IF(Voeux!J215=3,Voeux!$J$2,IF(Voeux!K215=3,Voeux!$K$2,IF(Voeux!L215=3,Voeux!$L$2,"")))))))))</f>
        <v>Hgg</v>
      </c>
      <c r="I215" t="str">
        <f>IF(Voeux!E215=4,Voeux!$E$2,IF(Voeux!F215=4,Voeux!$F$2,IF(Voeux!G215=4,Voeux!$G$2,IF(Voeux!H215=4,Voeux!$H$2,IF(Voeux!I215=4,Voeux!$I$2,IF(Voeux!J215=4,Voeux!$J$2,IF(Voeux!K215=4,Voeux!$K$2,IF(Voeux!L215=4,Voeux!$L$2,IF(Voeux!D215=4,Voeux!$D$2,"")))))))))</f>
        <v>Hda</v>
      </c>
      <c r="K215" t="str">
        <f t="shared" si="26"/>
        <v>Hgg</v>
      </c>
      <c r="L215" t="str">
        <f t="shared" si="27"/>
        <v>Hda</v>
      </c>
      <c r="N215" t="str">
        <f t="shared" si="25"/>
        <v>HlpLlcHgg</v>
      </c>
    </row>
    <row r="216" spans="1:14" x14ac:dyDescent="0.25">
      <c r="A216" t="s">
        <v>869</v>
      </c>
      <c r="B216" t="s">
        <v>561</v>
      </c>
      <c r="C216" s="1">
        <v>43102</v>
      </c>
      <c r="D216" t="str">
        <f>CONCATENATE(IF(OR(Voeux!D216=1,Voeux!D216=2),Voeux!D$2,""),IF(OR(Voeux!E216=1,Voeux!E216=2),Voeux!E$2,""),IF(OR(Voeux!F216=1,Voeux!F216=2),Voeux!F$2,""),IF(OR(Voeux!G216=1,Voeux!G216=2),Voeux!G$2,""),IF(OR(Voeux!H216=1,Voeux!H216=2),Voeux!H$2,""),IF(OR(Voeux!I216=1,Voeux!I216=2),Voeux!I$2,""),IF(OR(Voeux!J216=1,Voeux!J216=2),Voeux!J$2,""),IF(OR(Voeux!K216=1,Voeux!K216=2),Voeux!K$2,""),IF(OR(Voeux!L216=1,Voeux!L216=2),Voeux!L$2,""))</f>
        <v>MatNum</v>
      </c>
      <c r="E216" t="str">
        <f t="shared" si="23"/>
        <v>Mat</v>
      </c>
      <c r="F216" t="str">
        <f t="shared" si="24"/>
        <v>Num</v>
      </c>
      <c r="G216" t="str">
        <f>IF(Voeux!D216=3,Voeux!$D$2,IF(Voeux!E216=3,Voeux!$E$2,IF(Voeux!F216=3,Voeux!$F$2,IF(Voeux!G216=3,Voeux!$G$2,IF(Voeux!H216=3,Voeux!$H$2,IF(Voeux!I216=3,Voeux!$I$2,IF(Voeux!J216=3,Voeux!$J$2,IF(Voeux!K216=3,Voeux!$K$2,IF(Voeux!L216=3,Voeux!$L$2,"")))))))))</f>
        <v>Pch</v>
      </c>
      <c r="I216" t="str">
        <f>IF(Voeux!E216=4,Voeux!$E$2,IF(Voeux!F216=4,Voeux!$F$2,IF(Voeux!G216=4,Voeux!$G$2,IF(Voeux!H216=4,Voeux!$H$2,IF(Voeux!I216=4,Voeux!$I$2,IF(Voeux!J216=4,Voeux!$J$2,IF(Voeux!K216=4,Voeux!$K$2,IF(Voeux!L216=4,Voeux!$L$2,IF(Voeux!D216=4,Voeux!$D$2,"")))))))))</f>
        <v>Ses</v>
      </c>
      <c r="K216" t="str">
        <f t="shared" si="26"/>
        <v>Pch</v>
      </c>
      <c r="L216" t="str">
        <f t="shared" si="27"/>
        <v>Ses</v>
      </c>
      <c r="N216" t="str">
        <f t="shared" si="25"/>
        <v>MatNumPch</v>
      </c>
    </row>
    <row r="217" spans="1:14" x14ac:dyDescent="0.25">
      <c r="A217" t="s">
        <v>870</v>
      </c>
      <c r="B217" t="s">
        <v>562</v>
      </c>
      <c r="C217" s="1">
        <v>43192</v>
      </c>
      <c r="D217" t="str">
        <f>CONCATENATE(IF(OR(Voeux!D217=1,Voeux!D217=2),Voeux!D$2,""),IF(OR(Voeux!E217=1,Voeux!E217=2),Voeux!E$2,""),IF(OR(Voeux!F217=1,Voeux!F217=2),Voeux!F$2,""),IF(OR(Voeux!G217=1,Voeux!G217=2),Voeux!G$2,""),IF(OR(Voeux!H217=1,Voeux!H217=2),Voeux!H$2,""),IF(OR(Voeux!I217=1,Voeux!I217=2),Voeux!I$2,""),IF(OR(Voeux!J217=1,Voeux!J217=2),Voeux!J$2,""),IF(OR(Voeux!K217=1,Voeux!K217=2),Voeux!K$2,""),IF(OR(Voeux!L217=1,Voeux!L217=2),Voeux!L$2,""))</f>
        <v>NumPch</v>
      </c>
      <c r="E217" t="str">
        <f t="shared" si="23"/>
        <v>Num</v>
      </c>
      <c r="F217" t="str">
        <f t="shared" si="24"/>
        <v>Pch</v>
      </c>
      <c r="G217" t="str">
        <f>IF(Voeux!D217=3,Voeux!$D$2,IF(Voeux!E217=3,Voeux!$E$2,IF(Voeux!F217=3,Voeux!$F$2,IF(Voeux!G217=3,Voeux!$G$2,IF(Voeux!H217=3,Voeux!$H$2,IF(Voeux!I217=3,Voeux!$I$2,IF(Voeux!J217=3,Voeux!$J$2,IF(Voeux!K217=3,Voeux!$K$2,IF(Voeux!L217=3,Voeux!$L$2,"")))))))))</f>
        <v>Ses</v>
      </c>
      <c r="I217" t="str">
        <f>IF(Voeux!E217=4,Voeux!$E$2,IF(Voeux!F217=4,Voeux!$F$2,IF(Voeux!G217=4,Voeux!$G$2,IF(Voeux!H217=4,Voeux!$H$2,IF(Voeux!I217=4,Voeux!$I$2,IF(Voeux!J217=4,Voeux!$J$2,IF(Voeux!K217=4,Voeux!$K$2,IF(Voeux!L217=4,Voeux!$L$2,IF(Voeux!D217=4,Voeux!$D$2,"")))))))))</f>
        <v>Svt</v>
      </c>
      <c r="K217" t="str">
        <f t="shared" si="26"/>
        <v>Ses</v>
      </c>
      <c r="L217" t="str">
        <f t="shared" si="27"/>
        <v>Svt</v>
      </c>
      <c r="N217" t="str">
        <f t="shared" si="25"/>
        <v>NumPchSes</v>
      </c>
    </row>
    <row r="218" spans="1:14" x14ac:dyDescent="0.25">
      <c r="A218" t="s">
        <v>871</v>
      </c>
      <c r="B218" t="s">
        <v>563</v>
      </c>
      <c r="C218" s="1">
        <v>43102</v>
      </c>
      <c r="D218" t="str">
        <f>CONCATENATE(IF(OR(Voeux!D218=1,Voeux!D218=2),Voeux!D$2,""),IF(OR(Voeux!E218=1,Voeux!E218=2),Voeux!E$2,""),IF(OR(Voeux!F218=1,Voeux!F218=2),Voeux!F$2,""),IF(OR(Voeux!G218=1,Voeux!G218=2),Voeux!G$2,""),IF(OR(Voeux!H218=1,Voeux!H218=2),Voeux!H$2,""),IF(OR(Voeux!I218=1,Voeux!I218=2),Voeux!I$2,""),IF(OR(Voeux!J218=1,Voeux!J218=2),Voeux!J$2,""),IF(OR(Voeux!K218=1,Voeux!K218=2),Voeux!K$2,""),IF(OR(Voeux!L218=1,Voeux!L218=2),Voeux!L$2,""))</f>
        <v>PchSes</v>
      </c>
      <c r="E218" t="str">
        <f t="shared" si="23"/>
        <v>Pch</v>
      </c>
      <c r="F218" t="str">
        <f t="shared" si="24"/>
        <v>Ses</v>
      </c>
      <c r="G218" t="str">
        <f>IF(Voeux!D218=3,Voeux!$D$2,IF(Voeux!E218=3,Voeux!$E$2,IF(Voeux!F218=3,Voeux!$F$2,IF(Voeux!G218=3,Voeux!$G$2,IF(Voeux!H218=3,Voeux!$H$2,IF(Voeux!I218=3,Voeux!$I$2,IF(Voeux!J218=3,Voeux!$J$2,IF(Voeux!K218=3,Voeux!$K$2,IF(Voeux!L218=3,Voeux!$L$2,"")))))))))</f>
        <v>Num</v>
      </c>
      <c r="I218" t="str">
        <f>IF(Voeux!E218=4,Voeux!$E$2,IF(Voeux!F218=4,Voeux!$F$2,IF(Voeux!G218=4,Voeux!$G$2,IF(Voeux!H218=4,Voeux!$H$2,IF(Voeux!I218=4,Voeux!$I$2,IF(Voeux!J218=4,Voeux!$J$2,IF(Voeux!K218=4,Voeux!$K$2,IF(Voeux!L218=4,Voeux!$L$2,IF(Voeux!D218=4,Voeux!$D$2,"")))))))))</f>
        <v>Mat</v>
      </c>
      <c r="K218" t="str">
        <f t="shared" si="26"/>
        <v>Num</v>
      </c>
      <c r="L218" t="str">
        <f t="shared" si="27"/>
        <v>Mat</v>
      </c>
      <c r="N218" t="str">
        <f t="shared" si="25"/>
        <v>PchSesNum</v>
      </c>
    </row>
    <row r="219" spans="1:14" x14ac:dyDescent="0.25">
      <c r="A219" t="s">
        <v>872</v>
      </c>
      <c r="B219" t="s">
        <v>564</v>
      </c>
      <c r="C219" s="1">
        <v>43133</v>
      </c>
      <c r="D219" t="str">
        <f>CONCATENATE(IF(OR(Voeux!D219=1,Voeux!D219=2),Voeux!D$2,""),IF(OR(Voeux!E219=1,Voeux!E219=2),Voeux!E$2,""),IF(OR(Voeux!F219=1,Voeux!F219=2),Voeux!F$2,""),IF(OR(Voeux!G219=1,Voeux!G219=2),Voeux!G$2,""),IF(OR(Voeux!H219=1,Voeux!H219=2),Voeux!H$2,""),IF(OR(Voeux!I219=1,Voeux!I219=2),Voeux!I$2,""),IF(OR(Voeux!J219=1,Voeux!J219=2),Voeux!J$2,""),IF(OR(Voeux!K219=1,Voeux!K219=2),Voeux!K$2,""),IF(OR(Voeux!L219=1,Voeux!L219=2),Voeux!L$2,""))</f>
        <v>HdaHgg</v>
      </c>
      <c r="E219" t="str">
        <f t="shared" si="23"/>
        <v>Hda</v>
      </c>
      <c r="F219" t="str">
        <f t="shared" si="24"/>
        <v>Hgg</v>
      </c>
      <c r="G219" t="str">
        <f>IF(Voeux!D219=3,Voeux!$D$2,IF(Voeux!E219=3,Voeux!$E$2,IF(Voeux!F219=3,Voeux!$F$2,IF(Voeux!G219=3,Voeux!$G$2,IF(Voeux!H219=3,Voeux!$H$2,IF(Voeux!I219=3,Voeux!$I$2,IF(Voeux!J219=3,Voeux!$J$2,IF(Voeux!K219=3,Voeux!$K$2,IF(Voeux!L219=3,Voeux!$L$2,"")))))))))</f>
        <v>Hlp</v>
      </c>
      <c r="I219" t="str">
        <f>IF(Voeux!E219=4,Voeux!$E$2,IF(Voeux!F219=4,Voeux!$F$2,IF(Voeux!G219=4,Voeux!$G$2,IF(Voeux!H219=4,Voeux!$H$2,IF(Voeux!I219=4,Voeux!$I$2,IF(Voeux!J219=4,Voeux!$J$2,IF(Voeux!K219=4,Voeux!$K$2,IF(Voeux!L219=4,Voeux!$L$2,IF(Voeux!D219=4,Voeux!$D$2,"")))))))))</f>
        <v>Llc</v>
      </c>
      <c r="K219" t="str">
        <f t="shared" si="26"/>
        <v>Hlp</v>
      </c>
      <c r="L219" t="str">
        <f t="shared" si="27"/>
        <v>Llc</v>
      </c>
      <c r="N219" t="str">
        <f t="shared" si="25"/>
        <v>HdaHggHlp</v>
      </c>
    </row>
    <row r="220" spans="1:14" x14ac:dyDescent="0.25">
      <c r="A220" t="s">
        <v>873</v>
      </c>
      <c r="B220" t="s">
        <v>565</v>
      </c>
      <c r="C220" s="1">
        <v>43283</v>
      </c>
      <c r="D220" t="str">
        <f>CONCATENATE(IF(OR(Voeux!D220=1,Voeux!D220=2),Voeux!D$2,""),IF(OR(Voeux!E220=1,Voeux!E220=2),Voeux!E$2,""),IF(OR(Voeux!F220=1,Voeux!F220=2),Voeux!F$2,""),IF(OR(Voeux!G220=1,Voeux!G220=2),Voeux!G$2,""),IF(OR(Voeux!H220=1,Voeux!H220=2),Voeux!H$2,""),IF(OR(Voeux!I220=1,Voeux!I220=2),Voeux!I$2,""),IF(OR(Voeux!J220=1,Voeux!J220=2),Voeux!J$2,""),IF(OR(Voeux!K220=1,Voeux!K220=2),Voeux!K$2,""),IF(OR(Voeux!L220=1,Voeux!L220=2),Voeux!L$2,""))</f>
        <v>LlcMat</v>
      </c>
      <c r="E220" t="str">
        <f t="shared" si="23"/>
        <v>Llc</v>
      </c>
      <c r="F220" t="str">
        <f t="shared" si="24"/>
        <v>Mat</v>
      </c>
      <c r="G220" t="str">
        <f>IF(Voeux!D220=3,Voeux!$D$2,IF(Voeux!E220=3,Voeux!$E$2,IF(Voeux!F220=3,Voeux!$F$2,IF(Voeux!G220=3,Voeux!$G$2,IF(Voeux!H220=3,Voeux!$H$2,IF(Voeux!I220=3,Voeux!$I$2,IF(Voeux!J220=3,Voeux!$J$2,IF(Voeux!K220=3,Voeux!$K$2,IF(Voeux!L220=3,Voeux!$L$2,"")))))))))</f>
        <v>Num</v>
      </c>
      <c r="I220" t="str">
        <f>IF(Voeux!E220=4,Voeux!$E$2,IF(Voeux!F220=4,Voeux!$F$2,IF(Voeux!G220=4,Voeux!$G$2,IF(Voeux!H220=4,Voeux!$H$2,IF(Voeux!I220=4,Voeux!$I$2,IF(Voeux!J220=4,Voeux!$J$2,IF(Voeux!K220=4,Voeux!$K$2,IF(Voeux!L220=4,Voeux!$L$2,IF(Voeux!D220=4,Voeux!$D$2,"")))))))))</f>
        <v>Pch</v>
      </c>
      <c r="K220" t="str">
        <f t="shared" si="26"/>
        <v>Num</v>
      </c>
      <c r="L220" t="str">
        <f t="shared" si="27"/>
        <v>Pch</v>
      </c>
      <c r="N220" t="str">
        <f t="shared" si="25"/>
        <v>LlcMatNum</v>
      </c>
    </row>
    <row r="221" spans="1:14" x14ac:dyDescent="0.25">
      <c r="A221" t="s">
        <v>874</v>
      </c>
      <c r="B221" t="s">
        <v>566</v>
      </c>
      <c r="C221" s="1">
        <v>43314</v>
      </c>
      <c r="D221" t="str">
        <f>CONCATENATE(IF(OR(Voeux!D221=1,Voeux!D221=2),Voeux!D$2,""),IF(OR(Voeux!E221=1,Voeux!E221=2),Voeux!E$2,""),IF(OR(Voeux!F221=1,Voeux!F221=2),Voeux!F$2,""),IF(OR(Voeux!G221=1,Voeux!G221=2),Voeux!G$2,""),IF(OR(Voeux!H221=1,Voeux!H221=2),Voeux!H$2,""),IF(OR(Voeux!I221=1,Voeux!I221=2),Voeux!I$2,""),IF(OR(Voeux!J221=1,Voeux!J221=2),Voeux!J$2,""),IF(OR(Voeux!K221=1,Voeux!K221=2),Voeux!K$2,""),IF(OR(Voeux!L221=1,Voeux!L221=2),Voeux!L$2,""))</f>
        <v>HlpLlc</v>
      </c>
      <c r="E221" t="str">
        <f t="shared" si="23"/>
        <v>Hlp</v>
      </c>
      <c r="F221" t="str">
        <f t="shared" si="24"/>
        <v>Llc</v>
      </c>
      <c r="G221" t="str">
        <f>IF(Voeux!D221=3,Voeux!$D$2,IF(Voeux!E221=3,Voeux!$E$2,IF(Voeux!F221=3,Voeux!$F$2,IF(Voeux!G221=3,Voeux!$G$2,IF(Voeux!H221=3,Voeux!$H$2,IF(Voeux!I221=3,Voeux!$I$2,IF(Voeux!J221=3,Voeux!$J$2,IF(Voeux!K221=3,Voeux!$K$2,IF(Voeux!L221=3,Voeux!$L$2,"")))))))))</f>
        <v>Ses</v>
      </c>
      <c r="I221" t="str">
        <f>IF(Voeux!E221=4,Voeux!$E$2,IF(Voeux!F221=4,Voeux!$F$2,IF(Voeux!G221=4,Voeux!$G$2,IF(Voeux!H221=4,Voeux!$H$2,IF(Voeux!I221=4,Voeux!$I$2,IF(Voeux!J221=4,Voeux!$J$2,IF(Voeux!K221=4,Voeux!$K$2,IF(Voeux!L221=4,Voeux!$L$2,IF(Voeux!D221=4,Voeux!$D$2,"")))))))))</f>
        <v>Svt</v>
      </c>
      <c r="K221" t="str">
        <f t="shared" si="26"/>
        <v>Ses</v>
      </c>
      <c r="L221" t="str">
        <f t="shared" si="27"/>
        <v>Svt</v>
      </c>
      <c r="N221" t="str">
        <f t="shared" si="25"/>
        <v>HlpLlcSes</v>
      </c>
    </row>
    <row r="222" spans="1:14" x14ac:dyDescent="0.25">
      <c r="A222" t="s">
        <v>875</v>
      </c>
      <c r="B222" t="s">
        <v>567</v>
      </c>
      <c r="C222" s="1">
        <v>43283</v>
      </c>
      <c r="D222" t="str">
        <f>CONCATENATE(IF(OR(Voeux!D222=1,Voeux!D222=2),Voeux!D$2,""),IF(OR(Voeux!E222=1,Voeux!E222=2),Voeux!E$2,""),IF(OR(Voeux!F222=1,Voeux!F222=2),Voeux!F$2,""),IF(OR(Voeux!G222=1,Voeux!G222=2),Voeux!G$2,""),IF(OR(Voeux!H222=1,Voeux!H222=2),Voeux!H$2,""),IF(OR(Voeux!I222=1,Voeux!I222=2),Voeux!I$2,""),IF(OR(Voeux!J222=1,Voeux!J222=2),Voeux!J$2,""),IF(OR(Voeux!K222=1,Voeux!K222=2),Voeux!K$2,""),IF(OR(Voeux!L222=1,Voeux!L222=2),Voeux!L$2,""))</f>
        <v>SesSvt</v>
      </c>
      <c r="E222" t="str">
        <f t="shared" si="23"/>
        <v>Ses</v>
      </c>
      <c r="F222" t="str">
        <f t="shared" si="24"/>
        <v>Svt</v>
      </c>
      <c r="G222" t="str">
        <f>IF(Voeux!D222=3,Voeux!$D$2,IF(Voeux!E222=3,Voeux!$E$2,IF(Voeux!F222=3,Voeux!$F$2,IF(Voeux!G222=3,Voeux!$G$2,IF(Voeux!H222=3,Voeux!$H$2,IF(Voeux!I222=3,Voeux!$I$2,IF(Voeux!J222=3,Voeux!$J$2,IF(Voeux!K222=3,Voeux!$K$2,IF(Voeux!L222=3,Voeux!$L$2,"")))))))))</f>
        <v>Pch</v>
      </c>
      <c r="I222" t="str">
        <f>IF(Voeux!E222=4,Voeux!$E$2,IF(Voeux!F222=4,Voeux!$F$2,IF(Voeux!G222=4,Voeux!$G$2,IF(Voeux!H222=4,Voeux!$H$2,IF(Voeux!I222=4,Voeux!$I$2,IF(Voeux!J222=4,Voeux!$J$2,IF(Voeux!K222=4,Voeux!$K$2,IF(Voeux!L222=4,Voeux!$L$2,IF(Voeux!D222=4,Voeux!$D$2,"")))))))))</f>
        <v>Num</v>
      </c>
      <c r="K222" t="str">
        <f t="shared" si="26"/>
        <v>Pch</v>
      </c>
      <c r="L222" t="str">
        <f t="shared" si="27"/>
        <v>Num</v>
      </c>
      <c r="N222" t="str">
        <f t="shared" si="25"/>
        <v>SesSvtPch</v>
      </c>
    </row>
    <row r="223" spans="1:14" x14ac:dyDescent="0.25">
      <c r="A223" t="s">
        <v>876</v>
      </c>
      <c r="B223" t="s">
        <v>568</v>
      </c>
      <c r="C223" s="1">
        <v>43222</v>
      </c>
      <c r="D223" t="str">
        <f>CONCATENATE(IF(OR(Voeux!D223=1,Voeux!D223=2),Voeux!D$2,""),IF(OR(Voeux!E223=1,Voeux!E223=2),Voeux!E$2,""),IF(OR(Voeux!F223=1,Voeux!F223=2),Voeux!F$2,""),IF(OR(Voeux!G223=1,Voeux!G223=2),Voeux!G$2,""),IF(OR(Voeux!H223=1,Voeux!H223=2),Voeux!H$2,""),IF(OR(Voeux!I223=1,Voeux!I223=2),Voeux!I$2,""),IF(OR(Voeux!J223=1,Voeux!J223=2),Voeux!J$2,""),IF(OR(Voeux!K223=1,Voeux!K223=2),Voeux!K$2,""),IF(OR(Voeux!L223=1,Voeux!L223=2),Voeux!L$2,""))</f>
        <v>SesSvt</v>
      </c>
      <c r="E223" t="str">
        <f t="shared" si="23"/>
        <v>Ses</v>
      </c>
      <c r="F223" t="str">
        <f t="shared" si="24"/>
        <v>Svt</v>
      </c>
      <c r="G223" t="str">
        <f>IF(Voeux!D223=3,Voeux!$D$2,IF(Voeux!E223=3,Voeux!$E$2,IF(Voeux!F223=3,Voeux!$F$2,IF(Voeux!G223=3,Voeux!$G$2,IF(Voeux!H223=3,Voeux!$H$2,IF(Voeux!I223=3,Voeux!$I$2,IF(Voeux!J223=3,Voeux!$J$2,IF(Voeux!K223=3,Voeux!$K$2,IF(Voeux!L223=3,Voeux!$L$2,"")))))))))</f>
        <v>Pch</v>
      </c>
      <c r="I223" t="str">
        <f>IF(Voeux!E223=4,Voeux!$E$2,IF(Voeux!F223=4,Voeux!$F$2,IF(Voeux!G223=4,Voeux!$G$2,IF(Voeux!H223=4,Voeux!$H$2,IF(Voeux!I223=4,Voeux!$I$2,IF(Voeux!J223=4,Voeux!$J$2,IF(Voeux!K223=4,Voeux!$K$2,IF(Voeux!L223=4,Voeux!$L$2,IF(Voeux!D223=4,Voeux!$D$2,"")))))))))</f>
        <v>Num</v>
      </c>
      <c r="K223" t="str">
        <f t="shared" si="26"/>
        <v>Pch</v>
      </c>
      <c r="L223" t="str">
        <f t="shared" si="27"/>
        <v>Num</v>
      </c>
      <c r="N223" t="str">
        <f t="shared" si="25"/>
        <v>SesSvtPch</v>
      </c>
    </row>
    <row r="224" spans="1:14" x14ac:dyDescent="0.25">
      <c r="A224" t="s">
        <v>877</v>
      </c>
      <c r="B224" t="s">
        <v>569</v>
      </c>
      <c r="C224" s="1">
        <v>43283</v>
      </c>
      <c r="D224" t="str">
        <f>CONCATENATE(IF(OR(Voeux!D224=1,Voeux!D224=2),Voeux!D$2,""),IF(OR(Voeux!E224=1,Voeux!E224=2),Voeux!E$2,""),IF(OR(Voeux!F224=1,Voeux!F224=2),Voeux!F$2,""),IF(OR(Voeux!G224=1,Voeux!G224=2),Voeux!G$2,""),IF(OR(Voeux!H224=1,Voeux!H224=2),Voeux!H$2,""),IF(OR(Voeux!I224=1,Voeux!I224=2),Voeux!I$2,""),IF(OR(Voeux!J224=1,Voeux!J224=2),Voeux!J$2,""),IF(OR(Voeux!K224=1,Voeux!K224=2),Voeux!K$2,""),IF(OR(Voeux!L224=1,Voeux!L224=2),Voeux!L$2,""))</f>
        <v>NumPch</v>
      </c>
      <c r="E224" t="str">
        <f t="shared" si="23"/>
        <v>Num</v>
      </c>
      <c r="F224" t="str">
        <f t="shared" si="24"/>
        <v>Pch</v>
      </c>
      <c r="G224" t="str">
        <f>IF(Voeux!D224=3,Voeux!$D$2,IF(Voeux!E224=3,Voeux!$E$2,IF(Voeux!F224=3,Voeux!$F$2,IF(Voeux!G224=3,Voeux!$G$2,IF(Voeux!H224=3,Voeux!$H$2,IF(Voeux!I224=3,Voeux!$I$2,IF(Voeux!J224=3,Voeux!$J$2,IF(Voeux!K224=3,Voeux!$K$2,IF(Voeux!L224=3,Voeux!$L$2,"")))))))))</f>
        <v>Mat</v>
      </c>
      <c r="I224" t="str">
        <f>IF(Voeux!E224=4,Voeux!$E$2,IF(Voeux!F224=4,Voeux!$F$2,IF(Voeux!G224=4,Voeux!$G$2,IF(Voeux!H224=4,Voeux!$H$2,IF(Voeux!I224=4,Voeux!$I$2,IF(Voeux!J224=4,Voeux!$J$2,IF(Voeux!K224=4,Voeux!$K$2,IF(Voeux!L224=4,Voeux!$L$2,IF(Voeux!D224=4,Voeux!$D$2,"")))))))))</f>
        <v>Llc</v>
      </c>
      <c r="K224" t="str">
        <f t="shared" si="26"/>
        <v>Mat</v>
      </c>
      <c r="L224" t="str">
        <f t="shared" si="27"/>
        <v>Llc</v>
      </c>
      <c r="N224" t="str">
        <f t="shared" si="25"/>
        <v>NumPchMat</v>
      </c>
    </row>
    <row r="225" spans="1:14" x14ac:dyDescent="0.25">
      <c r="A225" t="s">
        <v>878</v>
      </c>
      <c r="B225" t="s">
        <v>570</v>
      </c>
      <c r="C225" s="1">
        <v>43133</v>
      </c>
      <c r="D225" t="str">
        <f>CONCATENATE(IF(OR(Voeux!D225=1,Voeux!D225=2),Voeux!D$2,""),IF(OR(Voeux!E225=1,Voeux!E225=2),Voeux!E$2,""),IF(OR(Voeux!F225=1,Voeux!F225=2),Voeux!F$2,""),IF(OR(Voeux!G225=1,Voeux!G225=2),Voeux!G$2,""),IF(OR(Voeux!H225=1,Voeux!H225=2),Voeux!H$2,""),IF(OR(Voeux!I225=1,Voeux!I225=2),Voeux!I$2,""),IF(OR(Voeux!J225=1,Voeux!J225=2),Voeux!J$2,""),IF(OR(Voeux!K225=1,Voeux!K225=2),Voeux!K$2,""),IF(OR(Voeux!L225=1,Voeux!L225=2),Voeux!L$2,""))</f>
        <v>HlpLlc</v>
      </c>
      <c r="E225" t="str">
        <f t="shared" si="23"/>
        <v>Hlp</v>
      </c>
      <c r="F225" t="str">
        <f t="shared" si="24"/>
        <v>Llc</v>
      </c>
      <c r="G225" t="str">
        <f>IF(Voeux!D225=3,Voeux!$D$2,IF(Voeux!E225=3,Voeux!$E$2,IF(Voeux!F225=3,Voeux!$F$2,IF(Voeux!G225=3,Voeux!$G$2,IF(Voeux!H225=3,Voeux!$H$2,IF(Voeux!I225=3,Voeux!$I$2,IF(Voeux!J225=3,Voeux!$J$2,IF(Voeux!K225=3,Voeux!$K$2,IF(Voeux!L225=3,Voeux!$L$2,"")))))))))</f>
        <v>Mat</v>
      </c>
      <c r="I225" t="str">
        <f>IF(Voeux!E225=4,Voeux!$E$2,IF(Voeux!F225=4,Voeux!$F$2,IF(Voeux!G225=4,Voeux!$G$2,IF(Voeux!H225=4,Voeux!$H$2,IF(Voeux!I225=4,Voeux!$I$2,IF(Voeux!J225=4,Voeux!$J$2,IF(Voeux!K225=4,Voeux!$K$2,IF(Voeux!L225=4,Voeux!$L$2,IF(Voeux!D225=4,Voeux!$D$2,"")))))))))</f>
        <v>Num</v>
      </c>
      <c r="K225" t="str">
        <f t="shared" si="26"/>
        <v>Mat</v>
      </c>
      <c r="L225" t="str">
        <f t="shared" si="27"/>
        <v>Num</v>
      </c>
      <c r="N225" t="str">
        <f t="shared" si="25"/>
        <v>HlpLlcMat</v>
      </c>
    </row>
    <row r="226" spans="1:14" x14ac:dyDescent="0.25">
      <c r="A226" t="s">
        <v>879</v>
      </c>
      <c r="B226" t="s">
        <v>571</v>
      </c>
      <c r="C226" s="1">
        <v>43222</v>
      </c>
      <c r="D226" t="str">
        <f>CONCATENATE(IF(OR(Voeux!D226=1,Voeux!D226=2),Voeux!D$2,""),IF(OR(Voeux!E226=1,Voeux!E226=2),Voeux!E$2,""),IF(OR(Voeux!F226=1,Voeux!F226=2),Voeux!F$2,""),IF(OR(Voeux!G226=1,Voeux!G226=2),Voeux!G$2,""),IF(OR(Voeux!H226=1,Voeux!H226=2),Voeux!H$2,""),IF(OR(Voeux!I226=1,Voeux!I226=2),Voeux!I$2,""),IF(OR(Voeux!J226=1,Voeux!J226=2),Voeux!J$2,""),IF(OR(Voeux!K226=1,Voeux!K226=2),Voeux!K$2,""),IF(OR(Voeux!L226=1,Voeux!L226=2),Voeux!L$2,""))</f>
        <v/>
      </c>
      <c r="E226" t="str">
        <f t="shared" si="23"/>
        <v/>
      </c>
      <c r="F226" t="str">
        <f t="shared" si="24"/>
        <v/>
      </c>
      <c r="G226" t="str">
        <f>IF(Voeux!D226=3,Voeux!$D$2,IF(Voeux!E226=3,Voeux!$E$2,IF(Voeux!F226=3,Voeux!$F$2,IF(Voeux!G226=3,Voeux!$G$2,IF(Voeux!H226=3,Voeux!$H$2,IF(Voeux!I226=3,Voeux!$I$2,IF(Voeux!J226=3,Voeux!$J$2,IF(Voeux!K226=3,Voeux!$K$2,IF(Voeux!L226=3,Voeux!$L$2,"")))))))))</f>
        <v/>
      </c>
      <c r="I226" t="str">
        <f>IF(Voeux!E226=4,Voeux!$E$2,IF(Voeux!F226=4,Voeux!$F$2,IF(Voeux!G226=4,Voeux!$G$2,IF(Voeux!H226=4,Voeux!$H$2,IF(Voeux!I226=4,Voeux!$I$2,IF(Voeux!J226=4,Voeux!$J$2,IF(Voeux!K226=4,Voeux!$K$2,IF(Voeux!L226=4,Voeux!$L$2,IF(Voeux!D226=4,Voeux!$D$2,"")))))))))</f>
        <v/>
      </c>
      <c r="K226" t="str">
        <f t="shared" si="26"/>
        <v/>
      </c>
      <c r="L226" t="str">
        <f t="shared" si="27"/>
        <v/>
      </c>
      <c r="N226" t="str">
        <f t="shared" si="25"/>
        <v/>
      </c>
    </row>
    <row r="227" spans="1:14" x14ac:dyDescent="0.25">
      <c r="A227" t="s">
        <v>880</v>
      </c>
      <c r="B227" t="s">
        <v>572</v>
      </c>
      <c r="C227" s="1">
        <v>43102</v>
      </c>
      <c r="D227" t="str">
        <f>CONCATENATE(IF(OR(Voeux!D227=1,Voeux!D227=2),Voeux!D$2,""),IF(OR(Voeux!E227=1,Voeux!E227=2),Voeux!E$2,""),IF(OR(Voeux!F227=1,Voeux!F227=2),Voeux!F$2,""),IF(OR(Voeux!G227=1,Voeux!G227=2),Voeux!G$2,""),IF(OR(Voeux!H227=1,Voeux!H227=2),Voeux!H$2,""),IF(OR(Voeux!I227=1,Voeux!I227=2),Voeux!I$2,""),IF(OR(Voeux!J227=1,Voeux!J227=2),Voeux!J$2,""),IF(OR(Voeux!K227=1,Voeux!K227=2),Voeux!K$2,""),IF(OR(Voeux!L227=1,Voeux!L227=2),Voeux!L$2,""))</f>
        <v>LlcMat</v>
      </c>
      <c r="E227" t="str">
        <f t="shared" si="23"/>
        <v>Llc</v>
      </c>
      <c r="F227" t="str">
        <f t="shared" si="24"/>
        <v>Mat</v>
      </c>
      <c r="G227" t="str">
        <f>IF(Voeux!D227=3,Voeux!$D$2,IF(Voeux!E227=3,Voeux!$E$2,IF(Voeux!F227=3,Voeux!$F$2,IF(Voeux!G227=3,Voeux!$G$2,IF(Voeux!H227=3,Voeux!$H$2,IF(Voeux!I227=3,Voeux!$I$2,IF(Voeux!J227=3,Voeux!$J$2,IF(Voeux!K227=3,Voeux!$K$2,IF(Voeux!L227=3,Voeux!$L$2,"")))))))))</f>
        <v>Hlp</v>
      </c>
      <c r="I227" t="str">
        <f>IF(Voeux!E227=4,Voeux!$E$2,IF(Voeux!F227=4,Voeux!$F$2,IF(Voeux!G227=4,Voeux!$G$2,IF(Voeux!H227=4,Voeux!$H$2,IF(Voeux!I227=4,Voeux!$I$2,IF(Voeux!J227=4,Voeux!$J$2,IF(Voeux!K227=4,Voeux!$K$2,IF(Voeux!L227=4,Voeux!$L$2,IF(Voeux!D227=4,Voeux!$D$2,"")))))))))</f>
        <v>Hgg</v>
      </c>
      <c r="K227" t="str">
        <f t="shared" si="26"/>
        <v>Hlp</v>
      </c>
      <c r="L227" t="str">
        <f t="shared" si="27"/>
        <v>Hgg</v>
      </c>
      <c r="N227" t="str">
        <f t="shared" si="25"/>
        <v>LlcMatHlp</v>
      </c>
    </row>
    <row r="228" spans="1:14" x14ac:dyDescent="0.25">
      <c r="A228" t="s">
        <v>881</v>
      </c>
      <c r="B228" t="s">
        <v>573</v>
      </c>
      <c r="C228" s="1">
        <v>43283</v>
      </c>
      <c r="D228" t="str">
        <f>CONCATENATE(IF(OR(Voeux!D228=1,Voeux!D228=2),Voeux!D$2,""),IF(OR(Voeux!E228=1,Voeux!E228=2),Voeux!E$2,""),IF(OR(Voeux!F228=1,Voeux!F228=2),Voeux!F$2,""),IF(OR(Voeux!G228=1,Voeux!G228=2),Voeux!G$2,""),IF(OR(Voeux!H228=1,Voeux!H228=2),Voeux!H$2,""),IF(OR(Voeux!I228=1,Voeux!I228=2),Voeux!I$2,""),IF(OR(Voeux!J228=1,Voeux!J228=2),Voeux!J$2,""),IF(OR(Voeux!K228=1,Voeux!K228=2),Voeux!K$2,""),IF(OR(Voeux!L228=1,Voeux!L228=2),Voeux!L$2,""))</f>
        <v>MatNum</v>
      </c>
      <c r="E228" t="str">
        <f t="shared" si="23"/>
        <v>Mat</v>
      </c>
      <c r="F228" t="str">
        <f t="shared" si="24"/>
        <v>Num</v>
      </c>
      <c r="G228" t="str">
        <f>IF(Voeux!D228=3,Voeux!$D$2,IF(Voeux!E228=3,Voeux!$E$2,IF(Voeux!F228=3,Voeux!$F$2,IF(Voeux!G228=3,Voeux!$G$2,IF(Voeux!H228=3,Voeux!$H$2,IF(Voeux!I228=3,Voeux!$I$2,IF(Voeux!J228=3,Voeux!$J$2,IF(Voeux!K228=3,Voeux!$K$2,IF(Voeux!L228=3,Voeux!$L$2,"")))))))))</f>
        <v>Llc</v>
      </c>
      <c r="I228" t="str">
        <f>IF(Voeux!E228=4,Voeux!$E$2,IF(Voeux!F228=4,Voeux!$F$2,IF(Voeux!G228=4,Voeux!$G$2,IF(Voeux!H228=4,Voeux!$H$2,IF(Voeux!I228=4,Voeux!$I$2,IF(Voeux!J228=4,Voeux!$J$2,IF(Voeux!K228=4,Voeux!$K$2,IF(Voeux!L228=4,Voeux!$L$2,IF(Voeux!D228=4,Voeux!$D$2,"")))))))))</f>
        <v>Hlp</v>
      </c>
      <c r="K228" t="str">
        <f t="shared" si="26"/>
        <v>Llc</v>
      </c>
      <c r="L228" t="str">
        <f t="shared" si="27"/>
        <v>Hlp</v>
      </c>
      <c r="N228" t="str">
        <f t="shared" si="25"/>
        <v>MatNumLlc</v>
      </c>
    </row>
    <row r="229" spans="1:14" x14ac:dyDescent="0.25">
      <c r="A229" t="s">
        <v>882</v>
      </c>
      <c r="B229" t="s">
        <v>574</v>
      </c>
      <c r="C229" s="1">
        <v>43314</v>
      </c>
      <c r="D229" t="str">
        <f>CONCATENATE(IF(OR(Voeux!D229=1,Voeux!D229=2),Voeux!D$2,""),IF(OR(Voeux!E229=1,Voeux!E229=2),Voeux!E$2,""),IF(OR(Voeux!F229=1,Voeux!F229=2),Voeux!F$2,""),IF(OR(Voeux!G229=1,Voeux!G229=2),Voeux!G$2,""),IF(OR(Voeux!H229=1,Voeux!H229=2),Voeux!H$2,""),IF(OR(Voeux!I229=1,Voeux!I229=2),Voeux!I$2,""),IF(OR(Voeux!J229=1,Voeux!J229=2),Voeux!J$2,""),IF(OR(Voeux!K229=1,Voeux!K229=2),Voeux!K$2,""),IF(OR(Voeux!L229=1,Voeux!L229=2),Voeux!L$2,""))</f>
        <v>NumPch</v>
      </c>
      <c r="E229" t="str">
        <f t="shared" si="23"/>
        <v>Num</v>
      </c>
      <c r="F229" t="str">
        <f t="shared" si="24"/>
        <v>Pch</v>
      </c>
      <c r="G229" t="str">
        <f>IF(Voeux!D229=3,Voeux!$D$2,IF(Voeux!E229=3,Voeux!$E$2,IF(Voeux!F229=3,Voeux!$F$2,IF(Voeux!G229=3,Voeux!$G$2,IF(Voeux!H229=3,Voeux!$H$2,IF(Voeux!I229=3,Voeux!$I$2,IF(Voeux!J229=3,Voeux!$J$2,IF(Voeux!K229=3,Voeux!$K$2,IF(Voeux!L229=3,Voeux!$L$2,"")))))))))</f>
        <v>Mat</v>
      </c>
      <c r="I229" t="str">
        <f>IF(Voeux!E229=4,Voeux!$E$2,IF(Voeux!F229=4,Voeux!$F$2,IF(Voeux!G229=4,Voeux!$G$2,IF(Voeux!H229=4,Voeux!$H$2,IF(Voeux!I229=4,Voeux!$I$2,IF(Voeux!J229=4,Voeux!$J$2,IF(Voeux!K229=4,Voeux!$K$2,IF(Voeux!L229=4,Voeux!$L$2,IF(Voeux!D229=4,Voeux!$D$2,"")))))))))</f>
        <v>Llc</v>
      </c>
      <c r="K229" t="str">
        <f t="shared" si="26"/>
        <v>Mat</v>
      </c>
      <c r="L229" t="str">
        <f t="shared" si="27"/>
        <v>Llc</v>
      </c>
      <c r="N229" t="str">
        <f t="shared" si="25"/>
        <v>NumPchMat</v>
      </c>
    </row>
    <row r="230" spans="1:14" x14ac:dyDescent="0.25">
      <c r="A230" t="s">
        <v>883</v>
      </c>
      <c r="B230" t="s">
        <v>575</v>
      </c>
      <c r="C230" s="1">
        <v>43314</v>
      </c>
      <c r="D230" t="str">
        <f>CONCATENATE(IF(OR(Voeux!D230=1,Voeux!D230=2),Voeux!D$2,""),IF(OR(Voeux!E230=1,Voeux!E230=2),Voeux!E$2,""),IF(OR(Voeux!F230=1,Voeux!F230=2),Voeux!F$2,""),IF(OR(Voeux!G230=1,Voeux!G230=2),Voeux!G$2,""),IF(OR(Voeux!H230=1,Voeux!H230=2),Voeux!H$2,""),IF(OR(Voeux!I230=1,Voeux!I230=2),Voeux!I$2,""),IF(OR(Voeux!J230=1,Voeux!J230=2),Voeux!J$2,""),IF(OR(Voeux!K230=1,Voeux!K230=2),Voeux!K$2,""),IF(OR(Voeux!L230=1,Voeux!L230=2),Voeux!L$2,""))</f>
        <v>PchSes</v>
      </c>
      <c r="E230" t="str">
        <f t="shared" si="23"/>
        <v>Pch</v>
      </c>
      <c r="F230" t="str">
        <f t="shared" si="24"/>
        <v>Ses</v>
      </c>
      <c r="G230" t="str">
        <f>IF(Voeux!D230=3,Voeux!$D$2,IF(Voeux!E230=3,Voeux!$E$2,IF(Voeux!F230=3,Voeux!$F$2,IF(Voeux!G230=3,Voeux!$G$2,IF(Voeux!H230=3,Voeux!$H$2,IF(Voeux!I230=3,Voeux!$I$2,IF(Voeux!J230=3,Voeux!$J$2,IF(Voeux!K230=3,Voeux!$K$2,IF(Voeux!L230=3,Voeux!$L$2,"")))))))))</f>
        <v>Num</v>
      </c>
      <c r="I230" t="str">
        <f>IF(Voeux!E230=4,Voeux!$E$2,IF(Voeux!F230=4,Voeux!$F$2,IF(Voeux!G230=4,Voeux!$G$2,IF(Voeux!H230=4,Voeux!$H$2,IF(Voeux!I230=4,Voeux!$I$2,IF(Voeux!J230=4,Voeux!$J$2,IF(Voeux!K230=4,Voeux!$K$2,IF(Voeux!L230=4,Voeux!$L$2,IF(Voeux!D230=4,Voeux!$D$2,"")))))))))</f>
        <v>Mat</v>
      </c>
      <c r="K230" t="str">
        <f t="shared" si="26"/>
        <v>Num</v>
      </c>
      <c r="L230" t="str">
        <f t="shared" si="27"/>
        <v>Mat</v>
      </c>
      <c r="N230" t="str">
        <f t="shared" si="25"/>
        <v>PchSesNum</v>
      </c>
    </row>
    <row r="231" spans="1:14" x14ac:dyDescent="0.25">
      <c r="A231" t="s">
        <v>884</v>
      </c>
      <c r="B231" t="s">
        <v>576</v>
      </c>
      <c r="C231" s="1">
        <v>43283</v>
      </c>
      <c r="D231" t="str">
        <f>CONCATENATE(IF(OR(Voeux!D231=1,Voeux!D231=2),Voeux!D$2,""),IF(OR(Voeux!E231=1,Voeux!E231=2),Voeux!E$2,""),IF(OR(Voeux!F231=1,Voeux!F231=2),Voeux!F$2,""),IF(OR(Voeux!G231=1,Voeux!G231=2),Voeux!G$2,""),IF(OR(Voeux!H231=1,Voeux!H231=2),Voeux!H$2,""),IF(OR(Voeux!I231=1,Voeux!I231=2),Voeux!I$2,""),IF(OR(Voeux!J231=1,Voeux!J231=2),Voeux!J$2,""),IF(OR(Voeux!K231=1,Voeux!K231=2),Voeux!K$2,""),IF(OR(Voeux!L231=1,Voeux!L231=2),Voeux!L$2,""))</f>
        <v>SesSvt</v>
      </c>
      <c r="E231" t="str">
        <f t="shared" si="23"/>
        <v>Ses</v>
      </c>
      <c r="F231" t="str">
        <f t="shared" si="24"/>
        <v>Svt</v>
      </c>
      <c r="G231" t="str">
        <f>IF(Voeux!D231=3,Voeux!$D$2,IF(Voeux!E231=3,Voeux!$E$2,IF(Voeux!F231=3,Voeux!$F$2,IF(Voeux!G231=3,Voeux!$G$2,IF(Voeux!H231=3,Voeux!$H$2,IF(Voeux!I231=3,Voeux!$I$2,IF(Voeux!J231=3,Voeux!$J$2,IF(Voeux!K231=3,Voeux!$K$2,IF(Voeux!L231=3,Voeux!$L$2,"")))))))))</f>
        <v>Pch</v>
      </c>
      <c r="I231" t="str">
        <f>IF(Voeux!E231=4,Voeux!$E$2,IF(Voeux!F231=4,Voeux!$F$2,IF(Voeux!G231=4,Voeux!$G$2,IF(Voeux!H231=4,Voeux!$H$2,IF(Voeux!I231=4,Voeux!$I$2,IF(Voeux!J231=4,Voeux!$J$2,IF(Voeux!K231=4,Voeux!$K$2,IF(Voeux!L231=4,Voeux!$L$2,IF(Voeux!D231=4,Voeux!$D$2,"")))))))))</f>
        <v>Num</v>
      </c>
      <c r="K231" t="str">
        <f t="shared" si="26"/>
        <v>Pch</v>
      </c>
      <c r="L231" t="str">
        <f t="shared" si="27"/>
        <v>Num</v>
      </c>
      <c r="N231" t="str">
        <f t="shared" si="25"/>
        <v>SesSvtPch</v>
      </c>
    </row>
    <row r="232" spans="1:14" x14ac:dyDescent="0.25">
      <c r="A232" t="s">
        <v>885</v>
      </c>
      <c r="B232" t="s">
        <v>577</v>
      </c>
      <c r="C232" s="1">
        <v>43253</v>
      </c>
      <c r="D232" t="str">
        <f>CONCATENATE(IF(OR(Voeux!D232=1,Voeux!D232=2),Voeux!D$2,""),IF(OR(Voeux!E232=1,Voeux!E232=2),Voeux!E$2,""),IF(OR(Voeux!F232=1,Voeux!F232=2),Voeux!F$2,""),IF(OR(Voeux!G232=1,Voeux!G232=2),Voeux!G$2,""),IF(OR(Voeux!H232=1,Voeux!H232=2),Voeux!H$2,""),IF(OR(Voeux!I232=1,Voeux!I232=2),Voeux!I$2,""),IF(OR(Voeux!J232=1,Voeux!J232=2),Voeux!J$2,""),IF(OR(Voeux!K232=1,Voeux!K232=2),Voeux!K$2,""),IF(OR(Voeux!L232=1,Voeux!L232=2),Voeux!L$2,""))</f>
        <v/>
      </c>
      <c r="E232" t="str">
        <f t="shared" si="23"/>
        <v/>
      </c>
      <c r="F232" t="str">
        <f t="shared" si="24"/>
        <v/>
      </c>
      <c r="G232" t="str">
        <f>IF(Voeux!D232=3,Voeux!$D$2,IF(Voeux!E232=3,Voeux!$E$2,IF(Voeux!F232=3,Voeux!$F$2,IF(Voeux!G232=3,Voeux!$G$2,IF(Voeux!H232=3,Voeux!$H$2,IF(Voeux!I232=3,Voeux!$I$2,IF(Voeux!J232=3,Voeux!$J$2,IF(Voeux!K232=3,Voeux!$K$2,IF(Voeux!L232=3,Voeux!$L$2,"")))))))))</f>
        <v/>
      </c>
      <c r="I232" t="str">
        <f>IF(Voeux!E232=4,Voeux!$E$2,IF(Voeux!F232=4,Voeux!$F$2,IF(Voeux!G232=4,Voeux!$G$2,IF(Voeux!H232=4,Voeux!$H$2,IF(Voeux!I232=4,Voeux!$I$2,IF(Voeux!J232=4,Voeux!$J$2,IF(Voeux!K232=4,Voeux!$K$2,IF(Voeux!L232=4,Voeux!$L$2,IF(Voeux!D232=4,Voeux!$D$2,"")))))))))</f>
        <v/>
      </c>
      <c r="K232" t="str">
        <f t="shared" si="26"/>
        <v/>
      </c>
      <c r="L232" t="str">
        <f t="shared" si="27"/>
        <v/>
      </c>
      <c r="N232" t="str">
        <f t="shared" si="25"/>
        <v/>
      </c>
    </row>
    <row r="233" spans="1:14" x14ac:dyDescent="0.25">
      <c r="A233" t="s">
        <v>886</v>
      </c>
      <c r="B233" t="s">
        <v>578</v>
      </c>
      <c r="C233" s="1">
        <v>43161</v>
      </c>
      <c r="D233" t="str">
        <f>CONCATENATE(IF(OR(Voeux!D233=1,Voeux!D233=2),Voeux!D$2,""),IF(OR(Voeux!E233=1,Voeux!E233=2),Voeux!E$2,""),IF(OR(Voeux!F233=1,Voeux!F233=2),Voeux!F$2,""),IF(OR(Voeux!G233=1,Voeux!G233=2),Voeux!G$2,""),IF(OR(Voeux!H233=1,Voeux!H233=2),Voeux!H$2,""),IF(OR(Voeux!I233=1,Voeux!I233=2),Voeux!I$2,""),IF(OR(Voeux!J233=1,Voeux!J233=2),Voeux!J$2,""),IF(OR(Voeux!K233=1,Voeux!K233=2),Voeux!K$2,""),IF(OR(Voeux!L233=1,Voeux!L233=2),Voeux!L$2,""))</f>
        <v>HlpLlc</v>
      </c>
      <c r="E233" t="str">
        <f t="shared" si="23"/>
        <v>Hlp</v>
      </c>
      <c r="F233" t="str">
        <f t="shared" si="24"/>
        <v>Llc</v>
      </c>
      <c r="G233" t="str">
        <f>IF(Voeux!D233=3,Voeux!$D$2,IF(Voeux!E233=3,Voeux!$E$2,IF(Voeux!F233=3,Voeux!$F$2,IF(Voeux!G233=3,Voeux!$G$2,IF(Voeux!H233=3,Voeux!$H$2,IF(Voeux!I233=3,Voeux!$I$2,IF(Voeux!J233=3,Voeux!$J$2,IF(Voeux!K233=3,Voeux!$K$2,IF(Voeux!L233=3,Voeux!$L$2,"")))))))))</f>
        <v>Hgg</v>
      </c>
      <c r="I233" t="str">
        <f>IF(Voeux!E233=4,Voeux!$E$2,IF(Voeux!F233=4,Voeux!$F$2,IF(Voeux!G233=4,Voeux!$G$2,IF(Voeux!H233=4,Voeux!$H$2,IF(Voeux!I233=4,Voeux!$I$2,IF(Voeux!J233=4,Voeux!$J$2,IF(Voeux!K233=4,Voeux!$K$2,IF(Voeux!L233=4,Voeux!$L$2,IF(Voeux!D233=4,Voeux!$D$2,"")))))))))</f>
        <v>Hda</v>
      </c>
      <c r="K233" t="str">
        <f t="shared" si="26"/>
        <v>Hgg</v>
      </c>
      <c r="L233" t="str">
        <f t="shared" si="27"/>
        <v>Hda</v>
      </c>
      <c r="N233" t="str">
        <f t="shared" si="25"/>
        <v>HlpLlcHgg</v>
      </c>
    </row>
    <row r="234" spans="1:14" x14ac:dyDescent="0.25">
      <c r="A234" t="s">
        <v>887</v>
      </c>
      <c r="B234" t="s">
        <v>579</v>
      </c>
      <c r="C234" s="1">
        <v>43314</v>
      </c>
      <c r="D234" t="str">
        <f>CONCATENATE(IF(OR(Voeux!D234=1,Voeux!D234=2),Voeux!D$2,""),IF(OR(Voeux!E234=1,Voeux!E234=2),Voeux!E$2,""),IF(OR(Voeux!F234=1,Voeux!F234=2),Voeux!F$2,""),IF(OR(Voeux!G234=1,Voeux!G234=2),Voeux!G$2,""),IF(OR(Voeux!H234=1,Voeux!H234=2),Voeux!H$2,""),IF(OR(Voeux!I234=1,Voeux!I234=2),Voeux!I$2,""),IF(OR(Voeux!J234=1,Voeux!J234=2),Voeux!J$2,""),IF(OR(Voeux!K234=1,Voeux!K234=2),Voeux!K$2,""),IF(OR(Voeux!L234=1,Voeux!L234=2),Voeux!L$2,""))</f>
        <v>MatNum</v>
      </c>
      <c r="E234" t="str">
        <f t="shared" si="23"/>
        <v>Mat</v>
      </c>
      <c r="F234" t="str">
        <f t="shared" si="24"/>
        <v>Num</v>
      </c>
      <c r="G234" t="str">
        <f>IF(Voeux!D234=3,Voeux!$D$2,IF(Voeux!E234=3,Voeux!$E$2,IF(Voeux!F234=3,Voeux!$F$2,IF(Voeux!G234=3,Voeux!$G$2,IF(Voeux!H234=3,Voeux!$H$2,IF(Voeux!I234=3,Voeux!$I$2,IF(Voeux!J234=3,Voeux!$J$2,IF(Voeux!K234=3,Voeux!$K$2,IF(Voeux!L234=3,Voeux!$L$2,"")))))))))</f>
        <v>Pch</v>
      </c>
      <c r="I234" t="str">
        <f>IF(Voeux!E234=4,Voeux!$E$2,IF(Voeux!F234=4,Voeux!$F$2,IF(Voeux!G234=4,Voeux!$G$2,IF(Voeux!H234=4,Voeux!$H$2,IF(Voeux!I234=4,Voeux!$I$2,IF(Voeux!J234=4,Voeux!$J$2,IF(Voeux!K234=4,Voeux!$K$2,IF(Voeux!L234=4,Voeux!$L$2,IF(Voeux!D234=4,Voeux!$D$2,"")))))))))</f>
        <v>Ses</v>
      </c>
      <c r="K234" t="str">
        <f t="shared" si="26"/>
        <v>Pch</v>
      </c>
      <c r="L234" t="str">
        <f t="shared" si="27"/>
        <v>Ses</v>
      </c>
      <c r="N234" t="str">
        <f t="shared" si="25"/>
        <v>MatNumPch</v>
      </c>
    </row>
    <row r="235" spans="1:14" x14ac:dyDescent="0.25">
      <c r="A235" t="s">
        <v>888</v>
      </c>
      <c r="B235" t="s">
        <v>580</v>
      </c>
      <c r="C235" s="1">
        <v>43345</v>
      </c>
      <c r="D235" t="str">
        <f>CONCATENATE(IF(OR(Voeux!D235=1,Voeux!D235=2),Voeux!D$2,""),IF(OR(Voeux!E235=1,Voeux!E235=2),Voeux!E$2,""),IF(OR(Voeux!F235=1,Voeux!F235=2),Voeux!F$2,""),IF(OR(Voeux!G235=1,Voeux!G235=2),Voeux!G$2,""),IF(OR(Voeux!H235=1,Voeux!H235=2),Voeux!H$2,""),IF(OR(Voeux!I235=1,Voeux!I235=2),Voeux!I$2,""),IF(OR(Voeux!J235=1,Voeux!J235=2),Voeux!J$2,""),IF(OR(Voeux!K235=1,Voeux!K235=2),Voeux!K$2,""),IF(OR(Voeux!L235=1,Voeux!L235=2),Voeux!L$2,""))</f>
        <v>NumPch</v>
      </c>
      <c r="E235" t="str">
        <f t="shared" si="23"/>
        <v>Num</v>
      </c>
      <c r="F235" t="str">
        <f t="shared" si="24"/>
        <v>Pch</v>
      </c>
      <c r="G235" t="str">
        <f>IF(Voeux!D235=3,Voeux!$D$2,IF(Voeux!E235=3,Voeux!$E$2,IF(Voeux!F235=3,Voeux!$F$2,IF(Voeux!G235=3,Voeux!$G$2,IF(Voeux!H235=3,Voeux!$H$2,IF(Voeux!I235=3,Voeux!$I$2,IF(Voeux!J235=3,Voeux!$J$2,IF(Voeux!K235=3,Voeux!$K$2,IF(Voeux!L235=3,Voeux!$L$2,"")))))))))</f>
        <v>Ses</v>
      </c>
      <c r="I235" t="str">
        <f>IF(Voeux!E235=4,Voeux!$E$2,IF(Voeux!F235=4,Voeux!$F$2,IF(Voeux!G235=4,Voeux!$G$2,IF(Voeux!H235=4,Voeux!$H$2,IF(Voeux!I235=4,Voeux!$I$2,IF(Voeux!J235=4,Voeux!$J$2,IF(Voeux!K235=4,Voeux!$K$2,IF(Voeux!L235=4,Voeux!$L$2,IF(Voeux!D235=4,Voeux!$D$2,"")))))))))</f>
        <v>Svt</v>
      </c>
      <c r="K235" t="str">
        <f t="shared" si="26"/>
        <v>Ses</v>
      </c>
      <c r="L235" t="str">
        <f t="shared" si="27"/>
        <v>Svt</v>
      </c>
      <c r="N235" t="str">
        <f t="shared" si="25"/>
        <v>NumPchSes</v>
      </c>
    </row>
    <row r="236" spans="1:14" x14ac:dyDescent="0.25">
      <c r="A236" t="s">
        <v>889</v>
      </c>
      <c r="B236" t="s">
        <v>581</v>
      </c>
      <c r="C236" s="1">
        <v>43283</v>
      </c>
      <c r="D236" t="str">
        <f>CONCATENATE(IF(OR(Voeux!D236=1,Voeux!D236=2),Voeux!D$2,""),IF(OR(Voeux!E236=1,Voeux!E236=2),Voeux!E$2,""),IF(OR(Voeux!F236=1,Voeux!F236=2),Voeux!F$2,""),IF(OR(Voeux!G236=1,Voeux!G236=2),Voeux!G$2,""),IF(OR(Voeux!H236=1,Voeux!H236=2),Voeux!H$2,""),IF(OR(Voeux!I236=1,Voeux!I236=2),Voeux!I$2,""),IF(OR(Voeux!J236=1,Voeux!J236=2),Voeux!J$2,""),IF(OR(Voeux!K236=1,Voeux!K236=2),Voeux!K$2,""),IF(OR(Voeux!L236=1,Voeux!L236=2),Voeux!L$2,""))</f>
        <v>PchSes</v>
      </c>
      <c r="E236" t="str">
        <f t="shared" si="23"/>
        <v>Pch</v>
      </c>
      <c r="F236" t="str">
        <f t="shared" si="24"/>
        <v>Ses</v>
      </c>
      <c r="G236" t="str">
        <f>IF(Voeux!D236=3,Voeux!$D$2,IF(Voeux!E236=3,Voeux!$E$2,IF(Voeux!F236=3,Voeux!$F$2,IF(Voeux!G236=3,Voeux!$G$2,IF(Voeux!H236=3,Voeux!$H$2,IF(Voeux!I236=3,Voeux!$I$2,IF(Voeux!J236=3,Voeux!$J$2,IF(Voeux!K236=3,Voeux!$K$2,IF(Voeux!L236=3,Voeux!$L$2,"")))))))))</f>
        <v>Num</v>
      </c>
      <c r="I236" t="str">
        <f>IF(Voeux!E236=4,Voeux!$E$2,IF(Voeux!F236=4,Voeux!$F$2,IF(Voeux!G236=4,Voeux!$G$2,IF(Voeux!H236=4,Voeux!$H$2,IF(Voeux!I236=4,Voeux!$I$2,IF(Voeux!J236=4,Voeux!$J$2,IF(Voeux!K236=4,Voeux!$K$2,IF(Voeux!L236=4,Voeux!$L$2,IF(Voeux!D236=4,Voeux!$D$2,"")))))))))</f>
        <v>Mat</v>
      </c>
      <c r="K236" t="str">
        <f t="shared" si="26"/>
        <v>Num</v>
      </c>
      <c r="L236" t="str">
        <f t="shared" si="27"/>
        <v>Mat</v>
      </c>
      <c r="N236" t="str">
        <f t="shared" si="25"/>
        <v>PchSesNum</v>
      </c>
    </row>
    <row r="237" spans="1:14" x14ac:dyDescent="0.25">
      <c r="A237" t="s">
        <v>890</v>
      </c>
      <c r="B237" t="s">
        <v>582</v>
      </c>
      <c r="C237" s="1">
        <v>43283</v>
      </c>
      <c r="D237" t="str">
        <f>CONCATENATE(IF(OR(Voeux!D237=1,Voeux!D237=2),Voeux!D$2,""),IF(OR(Voeux!E237=1,Voeux!E237=2),Voeux!E$2,""),IF(OR(Voeux!F237=1,Voeux!F237=2),Voeux!F$2,""),IF(OR(Voeux!G237=1,Voeux!G237=2),Voeux!G$2,""),IF(OR(Voeux!H237=1,Voeux!H237=2),Voeux!H$2,""),IF(OR(Voeux!I237=1,Voeux!I237=2),Voeux!I$2,""),IF(OR(Voeux!J237=1,Voeux!J237=2),Voeux!J$2,""),IF(OR(Voeux!K237=1,Voeux!K237=2),Voeux!K$2,""),IF(OR(Voeux!L237=1,Voeux!L237=2),Voeux!L$2,""))</f>
        <v>HdaHgg</v>
      </c>
      <c r="E237" t="str">
        <f t="shared" si="23"/>
        <v>Hda</v>
      </c>
      <c r="F237" t="str">
        <f t="shared" si="24"/>
        <v>Hgg</v>
      </c>
      <c r="G237" t="str">
        <f>IF(Voeux!D237=3,Voeux!$D$2,IF(Voeux!E237=3,Voeux!$E$2,IF(Voeux!F237=3,Voeux!$F$2,IF(Voeux!G237=3,Voeux!$G$2,IF(Voeux!H237=3,Voeux!$H$2,IF(Voeux!I237=3,Voeux!$I$2,IF(Voeux!J237=3,Voeux!$J$2,IF(Voeux!K237=3,Voeux!$K$2,IF(Voeux!L237=3,Voeux!$L$2,"")))))))))</f>
        <v>Hlp</v>
      </c>
      <c r="I237" t="str">
        <f>IF(Voeux!E237=4,Voeux!$E$2,IF(Voeux!F237=4,Voeux!$F$2,IF(Voeux!G237=4,Voeux!$G$2,IF(Voeux!H237=4,Voeux!$H$2,IF(Voeux!I237=4,Voeux!$I$2,IF(Voeux!J237=4,Voeux!$J$2,IF(Voeux!K237=4,Voeux!$K$2,IF(Voeux!L237=4,Voeux!$L$2,IF(Voeux!D237=4,Voeux!$D$2,"")))))))))</f>
        <v>Llc</v>
      </c>
      <c r="K237" t="str">
        <f t="shared" si="26"/>
        <v>Hlp</v>
      </c>
      <c r="L237" t="str">
        <f t="shared" si="27"/>
        <v>Llc</v>
      </c>
      <c r="N237" t="str">
        <f t="shared" si="25"/>
        <v>HdaHggHlp</v>
      </c>
    </row>
    <row r="238" spans="1:14" x14ac:dyDescent="0.25">
      <c r="A238" t="s">
        <v>891</v>
      </c>
      <c r="B238" t="s">
        <v>583</v>
      </c>
      <c r="C238" s="1">
        <v>43283</v>
      </c>
      <c r="D238" t="str">
        <f>CONCATENATE(IF(OR(Voeux!D238=1,Voeux!D238=2),Voeux!D$2,""),IF(OR(Voeux!E238=1,Voeux!E238=2),Voeux!E$2,""),IF(OR(Voeux!F238=1,Voeux!F238=2),Voeux!F$2,""),IF(OR(Voeux!G238=1,Voeux!G238=2),Voeux!G$2,""),IF(OR(Voeux!H238=1,Voeux!H238=2),Voeux!H$2,""),IF(OR(Voeux!I238=1,Voeux!I238=2),Voeux!I$2,""),IF(OR(Voeux!J238=1,Voeux!J238=2),Voeux!J$2,""),IF(OR(Voeux!K238=1,Voeux!K238=2),Voeux!K$2,""),IF(OR(Voeux!L238=1,Voeux!L238=2),Voeux!L$2,""))</f>
        <v>LlcMat</v>
      </c>
      <c r="E238" t="str">
        <f t="shared" si="23"/>
        <v>Llc</v>
      </c>
      <c r="F238" t="str">
        <f t="shared" si="24"/>
        <v>Mat</v>
      </c>
      <c r="G238" t="str">
        <f>IF(Voeux!D238=3,Voeux!$D$2,IF(Voeux!E238=3,Voeux!$E$2,IF(Voeux!F238=3,Voeux!$F$2,IF(Voeux!G238=3,Voeux!$G$2,IF(Voeux!H238=3,Voeux!$H$2,IF(Voeux!I238=3,Voeux!$I$2,IF(Voeux!J238=3,Voeux!$J$2,IF(Voeux!K238=3,Voeux!$K$2,IF(Voeux!L238=3,Voeux!$L$2,"")))))))))</f>
        <v>Num</v>
      </c>
      <c r="I238" t="str">
        <f>IF(Voeux!E238=4,Voeux!$E$2,IF(Voeux!F238=4,Voeux!$F$2,IF(Voeux!G238=4,Voeux!$G$2,IF(Voeux!H238=4,Voeux!$H$2,IF(Voeux!I238=4,Voeux!$I$2,IF(Voeux!J238=4,Voeux!$J$2,IF(Voeux!K238=4,Voeux!$K$2,IF(Voeux!L238=4,Voeux!$L$2,IF(Voeux!D238=4,Voeux!$D$2,"")))))))))</f>
        <v>Pch</v>
      </c>
      <c r="K238" t="str">
        <f t="shared" si="26"/>
        <v>Num</v>
      </c>
      <c r="L238" t="str">
        <f t="shared" si="27"/>
        <v>Pch</v>
      </c>
      <c r="N238" t="str">
        <f t="shared" si="25"/>
        <v>LlcMatNum</v>
      </c>
    </row>
    <row r="239" spans="1:14" x14ac:dyDescent="0.25">
      <c r="A239" t="s">
        <v>892</v>
      </c>
      <c r="B239" t="s">
        <v>584</v>
      </c>
      <c r="C239" s="1">
        <v>43222</v>
      </c>
      <c r="D239" t="str">
        <f>CONCATENATE(IF(OR(Voeux!D239=1,Voeux!D239=2),Voeux!D$2,""),IF(OR(Voeux!E239=1,Voeux!E239=2),Voeux!E$2,""),IF(OR(Voeux!F239=1,Voeux!F239=2),Voeux!F$2,""),IF(OR(Voeux!G239=1,Voeux!G239=2),Voeux!G$2,""),IF(OR(Voeux!H239=1,Voeux!H239=2),Voeux!H$2,""),IF(OR(Voeux!I239=1,Voeux!I239=2),Voeux!I$2,""),IF(OR(Voeux!J239=1,Voeux!J239=2),Voeux!J$2,""),IF(OR(Voeux!K239=1,Voeux!K239=2),Voeux!K$2,""),IF(OR(Voeux!L239=1,Voeux!L239=2),Voeux!L$2,""))</f>
        <v>HlpLlc</v>
      </c>
      <c r="E239" t="str">
        <f t="shared" si="23"/>
        <v>Hlp</v>
      </c>
      <c r="F239" t="str">
        <f t="shared" si="24"/>
        <v>Llc</v>
      </c>
      <c r="G239" t="str">
        <f>IF(Voeux!D239=3,Voeux!$D$2,IF(Voeux!E239=3,Voeux!$E$2,IF(Voeux!F239=3,Voeux!$F$2,IF(Voeux!G239=3,Voeux!$G$2,IF(Voeux!H239=3,Voeux!$H$2,IF(Voeux!I239=3,Voeux!$I$2,IF(Voeux!J239=3,Voeux!$J$2,IF(Voeux!K239=3,Voeux!$K$2,IF(Voeux!L239=3,Voeux!$L$2,"")))))))))</f>
        <v>Ses</v>
      </c>
      <c r="I239" t="str">
        <f>IF(Voeux!E239=4,Voeux!$E$2,IF(Voeux!F239=4,Voeux!$F$2,IF(Voeux!G239=4,Voeux!$G$2,IF(Voeux!H239=4,Voeux!$H$2,IF(Voeux!I239=4,Voeux!$I$2,IF(Voeux!J239=4,Voeux!$J$2,IF(Voeux!K239=4,Voeux!$K$2,IF(Voeux!L239=4,Voeux!$L$2,IF(Voeux!D239=4,Voeux!$D$2,"")))))))))</f>
        <v>Svt</v>
      </c>
      <c r="K239" t="str">
        <f t="shared" si="26"/>
        <v>Ses</v>
      </c>
      <c r="L239" t="str">
        <f t="shared" si="27"/>
        <v>Svt</v>
      </c>
      <c r="N239" t="str">
        <f t="shared" si="25"/>
        <v>HlpLlcSes</v>
      </c>
    </row>
    <row r="240" spans="1:14" x14ac:dyDescent="0.25">
      <c r="A240" t="s">
        <v>893</v>
      </c>
      <c r="B240" t="s">
        <v>585</v>
      </c>
      <c r="C240" s="1">
        <v>43345</v>
      </c>
      <c r="D240" t="str">
        <f>CONCATENATE(IF(OR(Voeux!D240=1,Voeux!D240=2),Voeux!D$2,""),IF(OR(Voeux!E240=1,Voeux!E240=2),Voeux!E$2,""),IF(OR(Voeux!F240=1,Voeux!F240=2),Voeux!F$2,""),IF(OR(Voeux!G240=1,Voeux!G240=2),Voeux!G$2,""),IF(OR(Voeux!H240=1,Voeux!H240=2),Voeux!H$2,""),IF(OR(Voeux!I240=1,Voeux!I240=2),Voeux!I$2,""),IF(OR(Voeux!J240=1,Voeux!J240=2),Voeux!J$2,""),IF(OR(Voeux!K240=1,Voeux!K240=2),Voeux!K$2,""),IF(OR(Voeux!L240=1,Voeux!L240=2),Voeux!L$2,""))</f>
        <v>SesSvt</v>
      </c>
      <c r="E240" t="str">
        <f t="shared" si="23"/>
        <v>Ses</v>
      </c>
      <c r="F240" t="str">
        <f t="shared" si="24"/>
        <v>Svt</v>
      </c>
      <c r="G240" t="str">
        <f>IF(Voeux!D240=3,Voeux!$D$2,IF(Voeux!E240=3,Voeux!$E$2,IF(Voeux!F240=3,Voeux!$F$2,IF(Voeux!G240=3,Voeux!$G$2,IF(Voeux!H240=3,Voeux!$H$2,IF(Voeux!I240=3,Voeux!$I$2,IF(Voeux!J240=3,Voeux!$J$2,IF(Voeux!K240=3,Voeux!$K$2,IF(Voeux!L240=3,Voeux!$L$2,"")))))))))</f>
        <v>Pch</v>
      </c>
      <c r="I240" t="str">
        <f>IF(Voeux!E240=4,Voeux!$E$2,IF(Voeux!F240=4,Voeux!$F$2,IF(Voeux!G240=4,Voeux!$G$2,IF(Voeux!H240=4,Voeux!$H$2,IF(Voeux!I240=4,Voeux!$I$2,IF(Voeux!J240=4,Voeux!$J$2,IF(Voeux!K240=4,Voeux!$K$2,IF(Voeux!L240=4,Voeux!$L$2,IF(Voeux!D240=4,Voeux!$D$2,"")))))))))</f>
        <v>Num</v>
      </c>
      <c r="K240" t="str">
        <f t="shared" si="26"/>
        <v>Pch</v>
      </c>
      <c r="L240" t="str">
        <f t="shared" si="27"/>
        <v>Num</v>
      </c>
      <c r="N240" t="str">
        <f t="shared" si="25"/>
        <v>SesSvtPch</v>
      </c>
    </row>
    <row r="241" spans="1:14" x14ac:dyDescent="0.25">
      <c r="A241" t="s">
        <v>894</v>
      </c>
      <c r="B241" t="s">
        <v>586</v>
      </c>
      <c r="C241" s="1">
        <v>43102</v>
      </c>
      <c r="D241" t="str">
        <f>CONCATENATE(IF(OR(Voeux!D241=1,Voeux!D241=2),Voeux!D$2,""),IF(OR(Voeux!E241=1,Voeux!E241=2),Voeux!E$2,""),IF(OR(Voeux!F241=1,Voeux!F241=2),Voeux!F$2,""),IF(OR(Voeux!G241=1,Voeux!G241=2),Voeux!G$2,""),IF(OR(Voeux!H241=1,Voeux!H241=2),Voeux!H$2,""),IF(OR(Voeux!I241=1,Voeux!I241=2),Voeux!I$2,""),IF(OR(Voeux!J241=1,Voeux!J241=2),Voeux!J$2,""),IF(OR(Voeux!K241=1,Voeux!K241=2),Voeux!K$2,""),IF(OR(Voeux!L241=1,Voeux!L241=2),Voeux!L$2,""))</f>
        <v>SesSvt</v>
      </c>
      <c r="E241" t="str">
        <f t="shared" si="23"/>
        <v>Ses</v>
      </c>
      <c r="F241" t="str">
        <f t="shared" si="24"/>
        <v>Svt</v>
      </c>
      <c r="G241" t="str">
        <f>IF(Voeux!D241=3,Voeux!$D$2,IF(Voeux!E241=3,Voeux!$E$2,IF(Voeux!F241=3,Voeux!$F$2,IF(Voeux!G241=3,Voeux!$G$2,IF(Voeux!H241=3,Voeux!$H$2,IF(Voeux!I241=3,Voeux!$I$2,IF(Voeux!J241=3,Voeux!$J$2,IF(Voeux!K241=3,Voeux!$K$2,IF(Voeux!L241=3,Voeux!$L$2,"")))))))))</f>
        <v>Pch</v>
      </c>
      <c r="I241" t="str">
        <f>IF(Voeux!E241=4,Voeux!$E$2,IF(Voeux!F241=4,Voeux!$F$2,IF(Voeux!G241=4,Voeux!$G$2,IF(Voeux!H241=4,Voeux!$H$2,IF(Voeux!I241=4,Voeux!$I$2,IF(Voeux!J241=4,Voeux!$J$2,IF(Voeux!K241=4,Voeux!$K$2,IF(Voeux!L241=4,Voeux!$L$2,IF(Voeux!D241=4,Voeux!$D$2,"")))))))))</f>
        <v>Num</v>
      </c>
      <c r="K241" t="str">
        <f t="shared" si="26"/>
        <v>Pch</v>
      </c>
      <c r="L241" t="str">
        <f t="shared" si="27"/>
        <v>Num</v>
      </c>
      <c r="N241" t="str">
        <f t="shared" si="25"/>
        <v>SesSvtPch</v>
      </c>
    </row>
    <row r="242" spans="1:14" x14ac:dyDescent="0.25">
      <c r="A242" t="s">
        <v>895</v>
      </c>
      <c r="B242" t="s">
        <v>587</v>
      </c>
      <c r="C242" s="1">
        <v>43253</v>
      </c>
      <c r="D242" t="str">
        <f>CONCATENATE(IF(OR(Voeux!D242=1,Voeux!D242=2),Voeux!D$2,""),IF(OR(Voeux!E242=1,Voeux!E242=2),Voeux!E$2,""),IF(OR(Voeux!F242=1,Voeux!F242=2),Voeux!F$2,""),IF(OR(Voeux!G242=1,Voeux!G242=2),Voeux!G$2,""),IF(OR(Voeux!H242=1,Voeux!H242=2),Voeux!H$2,""),IF(OR(Voeux!I242=1,Voeux!I242=2),Voeux!I$2,""),IF(OR(Voeux!J242=1,Voeux!J242=2),Voeux!J$2,""),IF(OR(Voeux!K242=1,Voeux!K242=2),Voeux!K$2,""),IF(OR(Voeux!L242=1,Voeux!L242=2),Voeux!L$2,""))</f>
        <v>NumPch</v>
      </c>
      <c r="E242" t="str">
        <f t="shared" si="23"/>
        <v>Num</v>
      </c>
      <c r="F242" t="str">
        <f t="shared" si="24"/>
        <v>Pch</v>
      </c>
      <c r="G242" t="str">
        <f>IF(Voeux!D242=3,Voeux!$D$2,IF(Voeux!E242=3,Voeux!$E$2,IF(Voeux!F242=3,Voeux!$F$2,IF(Voeux!G242=3,Voeux!$G$2,IF(Voeux!H242=3,Voeux!$H$2,IF(Voeux!I242=3,Voeux!$I$2,IF(Voeux!J242=3,Voeux!$J$2,IF(Voeux!K242=3,Voeux!$K$2,IF(Voeux!L242=3,Voeux!$L$2,"")))))))))</f>
        <v>Mat</v>
      </c>
      <c r="I242" t="str">
        <f>IF(Voeux!E242=4,Voeux!$E$2,IF(Voeux!F242=4,Voeux!$F$2,IF(Voeux!G242=4,Voeux!$G$2,IF(Voeux!H242=4,Voeux!$H$2,IF(Voeux!I242=4,Voeux!$I$2,IF(Voeux!J242=4,Voeux!$J$2,IF(Voeux!K242=4,Voeux!$K$2,IF(Voeux!L242=4,Voeux!$L$2,IF(Voeux!D242=4,Voeux!$D$2,"")))))))))</f>
        <v>Llc</v>
      </c>
      <c r="K242" t="str">
        <f t="shared" si="26"/>
        <v>Mat</v>
      </c>
      <c r="L242" t="str">
        <f t="shared" si="27"/>
        <v>Llc</v>
      </c>
      <c r="N242" t="str">
        <f t="shared" si="25"/>
        <v>NumPchMat</v>
      </c>
    </row>
    <row r="243" spans="1:14" x14ac:dyDescent="0.25">
      <c r="A243" t="s">
        <v>896</v>
      </c>
      <c r="B243" t="s">
        <v>588</v>
      </c>
      <c r="C243" s="1">
        <v>43222</v>
      </c>
      <c r="D243" t="str">
        <f>CONCATENATE(IF(OR(Voeux!D243=1,Voeux!D243=2),Voeux!D$2,""),IF(OR(Voeux!E243=1,Voeux!E243=2),Voeux!E$2,""),IF(OR(Voeux!F243=1,Voeux!F243=2),Voeux!F$2,""),IF(OR(Voeux!G243=1,Voeux!G243=2),Voeux!G$2,""),IF(OR(Voeux!H243=1,Voeux!H243=2),Voeux!H$2,""),IF(OR(Voeux!I243=1,Voeux!I243=2),Voeux!I$2,""),IF(OR(Voeux!J243=1,Voeux!J243=2),Voeux!J$2,""),IF(OR(Voeux!K243=1,Voeux!K243=2),Voeux!K$2,""),IF(OR(Voeux!L243=1,Voeux!L243=2),Voeux!L$2,""))</f>
        <v>HlpLlc</v>
      </c>
      <c r="E243" t="str">
        <f t="shared" si="23"/>
        <v>Hlp</v>
      </c>
      <c r="F243" t="str">
        <f t="shared" si="24"/>
        <v>Llc</v>
      </c>
      <c r="G243" t="str">
        <f>IF(Voeux!D243=3,Voeux!$D$2,IF(Voeux!E243=3,Voeux!$E$2,IF(Voeux!F243=3,Voeux!$F$2,IF(Voeux!G243=3,Voeux!$G$2,IF(Voeux!H243=3,Voeux!$H$2,IF(Voeux!I243=3,Voeux!$I$2,IF(Voeux!J243=3,Voeux!$J$2,IF(Voeux!K243=3,Voeux!$K$2,IF(Voeux!L243=3,Voeux!$L$2,"")))))))))</f>
        <v>Mat</v>
      </c>
      <c r="I243" t="str">
        <f>IF(Voeux!E243=4,Voeux!$E$2,IF(Voeux!F243=4,Voeux!$F$2,IF(Voeux!G243=4,Voeux!$G$2,IF(Voeux!H243=4,Voeux!$H$2,IF(Voeux!I243=4,Voeux!$I$2,IF(Voeux!J243=4,Voeux!$J$2,IF(Voeux!K243=4,Voeux!$K$2,IF(Voeux!L243=4,Voeux!$L$2,IF(Voeux!D243=4,Voeux!$D$2,"")))))))))</f>
        <v>Num</v>
      </c>
      <c r="K243" t="str">
        <f t="shared" si="26"/>
        <v>Mat</v>
      </c>
      <c r="L243" t="str">
        <f t="shared" si="27"/>
        <v>Num</v>
      </c>
      <c r="N243" t="str">
        <f t="shared" si="25"/>
        <v>HlpLlcMat</v>
      </c>
    </row>
    <row r="244" spans="1:14" x14ac:dyDescent="0.25">
      <c r="A244" t="s">
        <v>897</v>
      </c>
      <c r="B244" t="s">
        <v>589</v>
      </c>
      <c r="C244" s="1">
        <v>43314</v>
      </c>
      <c r="D244" t="str">
        <f>CONCATENATE(IF(OR(Voeux!D244=1,Voeux!D244=2),Voeux!D$2,""),IF(OR(Voeux!E244=1,Voeux!E244=2),Voeux!E$2,""),IF(OR(Voeux!F244=1,Voeux!F244=2),Voeux!F$2,""),IF(OR(Voeux!G244=1,Voeux!G244=2),Voeux!G$2,""),IF(OR(Voeux!H244=1,Voeux!H244=2),Voeux!H$2,""),IF(OR(Voeux!I244=1,Voeux!I244=2),Voeux!I$2,""),IF(OR(Voeux!J244=1,Voeux!J244=2),Voeux!J$2,""),IF(OR(Voeux!K244=1,Voeux!K244=2),Voeux!K$2,""),IF(OR(Voeux!L244=1,Voeux!L244=2),Voeux!L$2,""))</f>
        <v/>
      </c>
      <c r="E244" t="str">
        <f t="shared" si="23"/>
        <v/>
      </c>
      <c r="F244" t="str">
        <f t="shared" si="24"/>
        <v/>
      </c>
      <c r="G244" t="str">
        <f>IF(Voeux!D244=3,Voeux!$D$2,IF(Voeux!E244=3,Voeux!$E$2,IF(Voeux!F244=3,Voeux!$F$2,IF(Voeux!G244=3,Voeux!$G$2,IF(Voeux!H244=3,Voeux!$H$2,IF(Voeux!I244=3,Voeux!$I$2,IF(Voeux!J244=3,Voeux!$J$2,IF(Voeux!K244=3,Voeux!$K$2,IF(Voeux!L244=3,Voeux!$L$2,"")))))))))</f>
        <v/>
      </c>
      <c r="I244" t="str">
        <f>IF(Voeux!E244=4,Voeux!$E$2,IF(Voeux!F244=4,Voeux!$F$2,IF(Voeux!G244=4,Voeux!$G$2,IF(Voeux!H244=4,Voeux!$H$2,IF(Voeux!I244=4,Voeux!$I$2,IF(Voeux!J244=4,Voeux!$J$2,IF(Voeux!K244=4,Voeux!$K$2,IF(Voeux!L244=4,Voeux!$L$2,IF(Voeux!D244=4,Voeux!$D$2,"")))))))))</f>
        <v/>
      </c>
      <c r="K244" t="str">
        <f t="shared" si="26"/>
        <v/>
      </c>
      <c r="L244" t="str">
        <f t="shared" si="27"/>
        <v/>
      </c>
      <c r="N244" t="str">
        <f t="shared" si="25"/>
        <v/>
      </c>
    </row>
    <row r="245" spans="1:14" x14ac:dyDescent="0.25">
      <c r="A245" t="s">
        <v>898</v>
      </c>
      <c r="B245" t="s">
        <v>590</v>
      </c>
      <c r="C245" s="1">
        <v>43314</v>
      </c>
      <c r="D245" t="str">
        <f>CONCATENATE(IF(OR(Voeux!D245=1,Voeux!D245=2),Voeux!D$2,""),IF(OR(Voeux!E245=1,Voeux!E245=2),Voeux!E$2,""),IF(OR(Voeux!F245=1,Voeux!F245=2),Voeux!F$2,""),IF(OR(Voeux!G245=1,Voeux!G245=2),Voeux!G$2,""),IF(OR(Voeux!H245=1,Voeux!H245=2),Voeux!H$2,""),IF(OR(Voeux!I245=1,Voeux!I245=2),Voeux!I$2,""),IF(OR(Voeux!J245=1,Voeux!J245=2),Voeux!J$2,""),IF(OR(Voeux!K245=1,Voeux!K245=2),Voeux!K$2,""),IF(OR(Voeux!L245=1,Voeux!L245=2),Voeux!L$2,""))</f>
        <v>LlcMat</v>
      </c>
      <c r="E245" t="str">
        <f t="shared" si="23"/>
        <v>Llc</v>
      </c>
      <c r="F245" t="str">
        <f t="shared" si="24"/>
        <v>Mat</v>
      </c>
      <c r="G245" t="str">
        <f>IF(Voeux!D245=3,Voeux!$D$2,IF(Voeux!E245=3,Voeux!$E$2,IF(Voeux!F245=3,Voeux!$F$2,IF(Voeux!G245=3,Voeux!$G$2,IF(Voeux!H245=3,Voeux!$H$2,IF(Voeux!I245=3,Voeux!$I$2,IF(Voeux!J245=3,Voeux!$J$2,IF(Voeux!K245=3,Voeux!$K$2,IF(Voeux!L245=3,Voeux!$L$2,"")))))))))</f>
        <v>Hlp</v>
      </c>
      <c r="I245" t="str">
        <f>IF(Voeux!E245=4,Voeux!$E$2,IF(Voeux!F245=4,Voeux!$F$2,IF(Voeux!G245=4,Voeux!$G$2,IF(Voeux!H245=4,Voeux!$H$2,IF(Voeux!I245=4,Voeux!$I$2,IF(Voeux!J245=4,Voeux!$J$2,IF(Voeux!K245=4,Voeux!$K$2,IF(Voeux!L245=4,Voeux!$L$2,IF(Voeux!D245=4,Voeux!$D$2,"")))))))))</f>
        <v>Hgg</v>
      </c>
      <c r="K245" t="str">
        <f t="shared" si="26"/>
        <v>Hlp</v>
      </c>
      <c r="L245" t="str">
        <f t="shared" si="27"/>
        <v>Hgg</v>
      </c>
      <c r="N245" t="str">
        <f t="shared" si="25"/>
        <v>LlcMatHlp</v>
      </c>
    </row>
    <row r="246" spans="1:14" x14ac:dyDescent="0.25">
      <c r="A246" t="s">
        <v>899</v>
      </c>
      <c r="B246" t="s">
        <v>591</v>
      </c>
      <c r="C246" s="1">
        <v>43283</v>
      </c>
      <c r="D246" t="str">
        <f>CONCATENATE(IF(OR(Voeux!D246=1,Voeux!D246=2),Voeux!D$2,""),IF(OR(Voeux!E246=1,Voeux!E246=2),Voeux!E$2,""),IF(OR(Voeux!F246=1,Voeux!F246=2),Voeux!F$2,""),IF(OR(Voeux!G246=1,Voeux!G246=2),Voeux!G$2,""),IF(OR(Voeux!H246=1,Voeux!H246=2),Voeux!H$2,""),IF(OR(Voeux!I246=1,Voeux!I246=2),Voeux!I$2,""),IF(OR(Voeux!J246=1,Voeux!J246=2),Voeux!J$2,""),IF(OR(Voeux!K246=1,Voeux!K246=2),Voeux!K$2,""),IF(OR(Voeux!L246=1,Voeux!L246=2),Voeux!L$2,""))</f>
        <v>MatNum</v>
      </c>
      <c r="E246" t="str">
        <f t="shared" si="23"/>
        <v>Mat</v>
      </c>
      <c r="F246" t="str">
        <f t="shared" si="24"/>
        <v>Num</v>
      </c>
      <c r="G246" t="str">
        <f>IF(Voeux!D246=3,Voeux!$D$2,IF(Voeux!E246=3,Voeux!$E$2,IF(Voeux!F246=3,Voeux!$F$2,IF(Voeux!G246=3,Voeux!$G$2,IF(Voeux!H246=3,Voeux!$H$2,IF(Voeux!I246=3,Voeux!$I$2,IF(Voeux!J246=3,Voeux!$J$2,IF(Voeux!K246=3,Voeux!$K$2,IF(Voeux!L246=3,Voeux!$L$2,"")))))))))</f>
        <v>Llc</v>
      </c>
      <c r="I246" t="str">
        <f>IF(Voeux!E246=4,Voeux!$E$2,IF(Voeux!F246=4,Voeux!$F$2,IF(Voeux!G246=4,Voeux!$G$2,IF(Voeux!H246=4,Voeux!$H$2,IF(Voeux!I246=4,Voeux!$I$2,IF(Voeux!J246=4,Voeux!$J$2,IF(Voeux!K246=4,Voeux!$K$2,IF(Voeux!L246=4,Voeux!$L$2,IF(Voeux!D246=4,Voeux!$D$2,"")))))))))</f>
        <v>Hlp</v>
      </c>
      <c r="K246" t="str">
        <f t="shared" si="26"/>
        <v>Llc</v>
      </c>
      <c r="L246" t="str">
        <f t="shared" si="27"/>
        <v>Hlp</v>
      </c>
      <c r="N246" t="str">
        <f t="shared" si="25"/>
        <v>MatNumLlc</v>
      </c>
    </row>
    <row r="247" spans="1:14" x14ac:dyDescent="0.25">
      <c r="A247" t="s">
        <v>900</v>
      </c>
      <c r="B247" t="s">
        <v>592</v>
      </c>
      <c r="C247" s="1">
        <v>43133</v>
      </c>
      <c r="D247" t="str">
        <f>CONCATENATE(IF(OR(Voeux!D247=1,Voeux!D247=2),Voeux!D$2,""),IF(OR(Voeux!E247=1,Voeux!E247=2),Voeux!E$2,""),IF(OR(Voeux!F247=1,Voeux!F247=2),Voeux!F$2,""),IF(OR(Voeux!G247=1,Voeux!G247=2),Voeux!G$2,""),IF(OR(Voeux!H247=1,Voeux!H247=2),Voeux!H$2,""),IF(OR(Voeux!I247=1,Voeux!I247=2),Voeux!I$2,""),IF(OR(Voeux!J247=1,Voeux!J247=2),Voeux!J$2,""),IF(OR(Voeux!K247=1,Voeux!K247=2),Voeux!K$2,""),IF(OR(Voeux!L247=1,Voeux!L247=2),Voeux!L$2,""))</f>
        <v>NumPch</v>
      </c>
      <c r="E247" t="str">
        <f t="shared" si="23"/>
        <v>Num</v>
      </c>
      <c r="F247" t="str">
        <f t="shared" si="24"/>
        <v>Pch</v>
      </c>
      <c r="G247" t="str">
        <f>IF(Voeux!D247=3,Voeux!$D$2,IF(Voeux!E247=3,Voeux!$E$2,IF(Voeux!F247=3,Voeux!$F$2,IF(Voeux!G247=3,Voeux!$G$2,IF(Voeux!H247=3,Voeux!$H$2,IF(Voeux!I247=3,Voeux!$I$2,IF(Voeux!J247=3,Voeux!$J$2,IF(Voeux!K247=3,Voeux!$K$2,IF(Voeux!L247=3,Voeux!$L$2,"")))))))))</f>
        <v>Mat</v>
      </c>
      <c r="I247" t="str">
        <f>IF(Voeux!E247=4,Voeux!$E$2,IF(Voeux!F247=4,Voeux!$F$2,IF(Voeux!G247=4,Voeux!$G$2,IF(Voeux!H247=4,Voeux!$H$2,IF(Voeux!I247=4,Voeux!$I$2,IF(Voeux!J247=4,Voeux!$J$2,IF(Voeux!K247=4,Voeux!$K$2,IF(Voeux!L247=4,Voeux!$L$2,IF(Voeux!D247=4,Voeux!$D$2,"")))))))))</f>
        <v>Llc</v>
      </c>
      <c r="K247" t="str">
        <f t="shared" si="26"/>
        <v>Mat</v>
      </c>
      <c r="L247" t="str">
        <f t="shared" si="27"/>
        <v>Llc</v>
      </c>
      <c r="N247" t="str">
        <f t="shared" si="25"/>
        <v>NumPchMat</v>
      </c>
    </row>
    <row r="248" spans="1:14" x14ac:dyDescent="0.25">
      <c r="A248" t="s">
        <v>901</v>
      </c>
      <c r="B248" t="s">
        <v>593</v>
      </c>
      <c r="C248" s="1">
        <v>43283</v>
      </c>
      <c r="D248" t="str">
        <f>CONCATENATE(IF(OR(Voeux!D248=1,Voeux!D248=2),Voeux!D$2,""),IF(OR(Voeux!E248=1,Voeux!E248=2),Voeux!E$2,""),IF(OR(Voeux!F248=1,Voeux!F248=2),Voeux!F$2,""),IF(OR(Voeux!G248=1,Voeux!G248=2),Voeux!G$2,""),IF(OR(Voeux!H248=1,Voeux!H248=2),Voeux!H$2,""),IF(OR(Voeux!I248=1,Voeux!I248=2),Voeux!I$2,""),IF(OR(Voeux!J248=1,Voeux!J248=2),Voeux!J$2,""),IF(OR(Voeux!K248=1,Voeux!K248=2),Voeux!K$2,""),IF(OR(Voeux!L248=1,Voeux!L248=2),Voeux!L$2,""))</f>
        <v>PchSes</v>
      </c>
      <c r="E248" t="str">
        <f t="shared" si="23"/>
        <v>Pch</v>
      </c>
      <c r="F248" t="str">
        <f t="shared" si="24"/>
        <v>Ses</v>
      </c>
      <c r="G248" t="str">
        <f>IF(Voeux!D248=3,Voeux!$D$2,IF(Voeux!E248=3,Voeux!$E$2,IF(Voeux!F248=3,Voeux!$F$2,IF(Voeux!G248=3,Voeux!$G$2,IF(Voeux!H248=3,Voeux!$H$2,IF(Voeux!I248=3,Voeux!$I$2,IF(Voeux!J248=3,Voeux!$J$2,IF(Voeux!K248=3,Voeux!$K$2,IF(Voeux!L248=3,Voeux!$L$2,"")))))))))</f>
        <v>Num</v>
      </c>
      <c r="I248" t="str">
        <f>IF(Voeux!E248=4,Voeux!$E$2,IF(Voeux!F248=4,Voeux!$F$2,IF(Voeux!G248=4,Voeux!$G$2,IF(Voeux!H248=4,Voeux!$H$2,IF(Voeux!I248=4,Voeux!$I$2,IF(Voeux!J248=4,Voeux!$J$2,IF(Voeux!K248=4,Voeux!$K$2,IF(Voeux!L248=4,Voeux!$L$2,IF(Voeux!D248=4,Voeux!$D$2,"")))))))))</f>
        <v>Mat</v>
      </c>
      <c r="K248" t="str">
        <f t="shared" si="26"/>
        <v>Num</v>
      </c>
      <c r="L248" t="str">
        <f t="shared" si="27"/>
        <v>Mat</v>
      </c>
      <c r="N248" t="str">
        <f t="shared" si="25"/>
        <v>PchSesNum</v>
      </c>
    </row>
    <row r="249" spans="1:14" x14ac:dyDescent="0.25">
      <c r="A249" t="s">
        <v>902</v>
      </c>
      <c r="B249" t="s">
        <v>594</v>
      </c>
      <c r="C249" s="1">
        <v>43102</v>
      </c>
      <c r="D249" t="str">
        <f>CONCATENATE(IF(OR(Voeux!D249=1,Voeux!D249=2),Voeux!D$2,""),IF(OR(Voeux!E249=1,Voeux!E249=2),Voeux!E$2,""),IF(OR(Voeux!F249=1,Voeux!F249=2),Voeux!F$2,""),IF(OR(Voeux!G249=1,Voeux!G249=2),Voeux!G$2,""),IF(OR(Voeux!H249=1,Voeux!H249=2),Voeux!H$2,""),IF(OR(Voeux!I249=1,Voeux!I249=2),Voeux!I$2,""),IF(OR(Voeux!J249=1,Voeux!J249=2),Voeux!J$2,""),IF(OR(Voeux!K249=1,Voeux!K249=2),Voeux!K$2,""),IF(OR(Voeux!L249=1,Voeux!L249=2),Voeux!L$2,""))</f>
        <v>SesSvt</v>
      </c>
      <c r="E249" t="str">
        <f t="shared" si="23"/>
        <v>Ses</v>
      </c>
      <c r="F249" t="str">
        <f t="shared" si="24"/>
        <v>Svt</v>
      </c>
      <c r="G249" t="str">
        <f>IF(Voeux!D249=3,Voeux!$D$2,IF(Voeux!E249=3,Voeux!$E$2,IF(Voeux!F249=3,Voeux!$F$2,IF(Voeux!G249=3,Voeux!$G$2,IF(Voeux!H249=3,Voeux!$H$2,IF(Voeux!I249=3,Voeux!$I$2,IF(Voeux!J249=3,Voeux!$J$2,IF(Voeux!K249=3,Voeux!$K$2,IF(Voeux!L249=3,Voeux!$L$2,"")))))))))</f>
        <v>Pch</v>
      </c>
      <c r="I249" t="str">
        <f>IF(Voeux!E249=4,Voeux!$E$2,IF(Voeux!F249=4,Voeux!$F$2,IF(Voeux!G249=4,Voeux!$G$2,IF(Voeux!H249=4,Voeux!$H$2,IF(Voeux!I249=4,Voeux!$I$2,IF(Voeux!J249=4,Voeux!$J$2,IF(Voeux!K249=4,Voeux!$K$2,IF(Voeux!L249=4,Voeux!$L$2,IF(Voeux!D249=4,Voeux!$D$2,"")))))))))</f>
        <v>Num</v>
      </c>
      <c r="K249" t="str">
        <f t="shared" si="26"/>
        <v>Pch</v>
      </c>
      <c r="L249" t="str">
        <f t="shared" si="27"/>
        <v>Num</v>
      </c>
      <c r="N249" t="str">
        <f t="shared" si="25"/>
        <v>SesSvtPch</v>
      </c>
    </row>
    <row r="250" spans="1:14" x14ac:dyDescent="0.25">
      <c r="A250" t="s">
        <v>903</v>
      </c>
      <c r="B250" t="s">
        <v>595</v>
      </c>
      <c r="C250" s="1">
        <v>43133</v>
      </c>
      <c r="D250" t="str">
        <f>CONCATENATE(IF(OR(Voeux!D250=1,Voeux!D250=2),Voeux!D$2,""),IF(OR(Voeux!E250=1,Voeux!E250=2),Voeux!E$2,""),IF(OR(Voeux!F250=1,Voeux!F250=2),Voeux!F$2,""),IF(OR(Voeux!G250=1,Voeux!G250=2),Voeux!G$2,""),IF(OR(Voeux!H250=1,Voeux!H250=2),Voeux!H$2,""),IF(OR(Voeux!I250=1,Voeux!I250=2),Voeux!I$2,""),IF(OR(Voeux!J250=1,Voeux!J250=2),Voeux!J$2,""),IF(OR(Voeux!K250=1,Voeux!K250=2),Voeux!K$2,""),IF(OR(Voeux!L250=1,Voeux!L250=2),Voeux!L$2,""))</f>
        <v/>
      </c>
      <c r="E250" t="str">
        <f t="shared" si="23"/>
        <v/>
      </c>
      <c r="F250" t="str">
        <f t="shared" si="24"/>
        <v/>
      </c>
      <c r="G250" t="str">
        <f>IF(Voeux!D250=3,Voeux!$D$2,IF(Voeux!E250=3,Voeux!$E$2,IF(Voeux!F250=3,Voeux!$F$2,IF(Voeux!G250=3,Voeux!$G$2,IF(Voeux!H250=3,Voeux!$H$2,IF(Voeux!I250=3,Voeux!$I$2,IF(Voeux!J250=3,Voeux!$J$2,IF(Voeux!K250=3,Voeux!$K$2,IF(Voeux!L250=3,Voeux!$L$2,"")))))))))</f>
        <v/>
      </c>
      <c r="I250" t="str">
        <f>IF(Voeux!E250=4,Voeux!$E$2,IF(Voeux!F250=4,Voeux!$F$2,IF(Voeux!G250=4,Voeux!$G$2,IF(Voeux!H250=4,Voeux!$H$2,IF(Voeux!I250=4,Voeux!$I$2,IF(Voeux!J250=4,Voeux!$J$2,IF(Voeux!K250=4,Voeux!$K$2,IF(Voeux!L250=4,Voeux!$L$2,IF(Voeux!D250=4,Voeux!$D$2,"")))))))))</f>
        <v/>
      </c>
      <c r="K250" t="str">
        <f t="shared" si="26"/>
        <v/>
      </c>
      <c r="L250" t="str">
        <f t="shared" si="27"/>
        <v/>
      </c>
      <c r="N250" t="str">
        <f t="shared" si="25"/>
        <v/>
      </c>
    </row>
    <row r="251" spans="1:14" x14ac:dyDescent="0.25">
      <c r="A251" t="s">
        <v>904</v>
      </c>
      <c r="B251" t="s">
        <v>596</v>
      </c>
      <c r="C251" s="1">
        <v>43102</v>
      </c>
      <c r="D251" t="str">
        <f>CONCATENATE(IF(OR(Voeux!D251=1,Voeux!D251=2),Voeux!D$2,""),IF(OR(Voeux!E251=1,Voeux!E251=2),Voeux!E$2,""),IF(OR(Voeux!F251=1,Voeux!F251=2),Voeux!F$2,""),IF(OR(Voeux!G251=1,Voeux!G251=2),Voeux!G$2,""),IF(OR(Voeux!H251=1,Voeux!H251=2),Voeux!H$2,""),IF(OR(Voeux!I251=1,Voeux!I251=2),Voeux!I$2,""),IF(OR(Voeux!J251=1,Voeux!J251=2),Voeux!J$2,""),IF(OR(Voeux!K251=1,Voeux!K251=2),Voeux!K$2,""),IF(OR(Voeux!L251=1,Voeux!L251=2),Voeux!L$2,""))</f>
        <v>HlpLlc</v>
      </c>
      <c r="E251" t="str">
        <f t="shared" si="23"/>
        <v>Hlp</v>
      </c>
      <c r="F251" t="str">
        <f t="shared" si="24"/>
        <v>Llc</v>
      </c>
      <c r="G251" t="str">
        <f>IF(Voeux!D251=3,Voeux!$D$2,IF(Voeux!E251=3,Voeux!$E$2,IF(Voeux!F251=3,Voeux!$F$2,IF(Voeux!G251=3,Voeux!$G$2,IF(Voeux!H251=3,Voeux!$H$2,IF(Voeux!I251=3,Voeux!$I$2,IF(Voeux!J251=3,Voeux!$J$2,IF(Voeux!K251=3,Voeux!$K$2,IF(Voeux!L251=3,Voeux!$L$2,"")))))))))</f>
        <v>Hgg</v>
      </c>
      <c r="I251" t="str">
        <f>IF(Voeux!E251=4,Voeux!$E$2,IF(Voeux!F251=4,Voeux!$F$2,IF(Voeux!G251=4,Voeux!$G$2,IF(Voeux!H251=4,Voeux!$H$2,IF(Voeux!I251=4,Voeux!$I$2,IF(Voeux!J251=4,Voeux!$J$2,IF(Voeux!K251=4,Voeux!$K$2,IF(Voeux!L251=4,Voeux!$L$2,IF(Voeux!D251=4,Voeux!$D$2,"")))))))))</f>
        <v>Hda</v>
      </c>
      <c r="K251" t="str">
        <f t="shared" si="26"/>
        <v>Hgg</v>
      </c>
      <c r="L251" t="str">
        <f t="shared" si="27"/>
        <v>Hda</v>
      </c>
      <c r="N251" t="str">
        <f t="shared" si="25"/>
        <v>HlpLlcHgg</v>
      </c>
    </row>
    <row r="252" spans="1:14" x14ac:dyDescent="0.25">
      <c r="A252" t="s">
        <v>905</v>
      </c>
      <c r="B252" t="s">
        <v>597</v>
      </c>
      <c r="C252" s="1">
        <v>43192</v>
      </c>
      <c r="D252" t="str">
        <f>CONCATENATE(IF(OR(Voeux!D252=1,Voeux!D252=2),Voeux!D$2,""),IF(OR(Voeux!E252=1,Voeux!E252=2),Voeux!E$2,""),IF(OR(Voeux!F252=1,Voeux!F252=2),Voeux!F$2,""),IF(OR(Voeux!G252=1,Voeux!G252=2),Voeux!G$2,""),IF(OR(Voeux!H252=1,Voeux!H252=2),Voeux!H$2,""),IF(OR(Voeux!I252=1,Voeux!I252=2),Voeux!I$2,""),IF(OR(Voeux!J252=1,Voeux!J252=2),Voeux!J$2,""),IF(OR(Voeux!K252=1,Voeux!K252=2),Voeux!K$2,""),IF(OR(Voeux!L252=1,Voeux!L252=2),Voeux!L$2,""))</f>
        <v>MatNum</v>
      </c>
      <c r="E252" t="str">
        <f t="shared" si="23"/>
        <v>Mat</v>
      </c>
      <c r="F252" t="str">
        <f t="shared" si="24"/>
        <v>Num</v>
      </c>
      <c r="G252" t="str">
        <f>IF(Voeux!D252=3,Voeux!$D$2,IF(Voeux!E252=3,Voeux!$E$2,IF(Voeux!F252=3,Voeux!$F$2,IF(Voeux!G252=3,Voeux!$G$2,IF(Voeux!H252=3,Voeux!$H$2,IF(Voeux!I252=3,Voeux!$I$2,IF(Voeux!J252=3,Voeux!$J$2,IF(Voeux!K252=3,Voeux!$K$2,IF(Voeux!L252=3,Voeux!$L$2,"")))))))))</f>
        <v>Pch</v>
      </c>
      <c r="I252" t="str">
        <f>IF(Voeux!E252=4,Voeux!$E$2,IF(Voeux!F252=4,Voeux!$F$2,IF(Voeux!G252=4,Voeux!$G$2,IF(Voeux!H252=4,Voeux!$H$2,IF(Voeux!I252=4,Voeux!$I$2,IF(Voeux!J252=4,Voeux!$J$2,IF(Voeux!K252=4,Voeux!$K$2,IF(Voeux!L252=4,Voeux!$L$2,IF(Voeux!D252=4,Voeux!$D$2,"")))))))))</f>
        <v>Ses</v>
      </c>
      <c r="K252" t="str">
        <f t="shared" si="26"/>
        <v>Pch</v>
      </c>
      <c r="L252" t="str">
        <f t="shared" si="27"/>
        <v>Ses</v>
      </c>
      <c r="N252" t="str">
        <f t="shared" si="25"/>
        <v>MatNumPch</v>
      </c>
    </row>
    <row r="253" spans="1:14" x14ac:dyDescent="0.25">
      <c r="A253" t="s">
        <v>906</v>
      </c>
      <c r="B253" t="s">
        <v>598</v>
      </c>
      <c r="C253" s="1">
        <v>43314</v>
      </c>
      <c r="D253" t="str">
        <f>CONCATENATE(IF(OR(Voeux!D253=1,Voeux!D253=2),Voeux!D$2,""),IF(OR(Voeux!E253=1,Voeux!E253=2),Voeux!E$2,""),IF(OR(Voeux!F253=1,Voeux!F253=2),Voeux!F$2,""),IF(OR(Voeux!G253=1,Voeux!G253=2),Voeux!G$2,""),IF(OR(Voeux!H253=1,Voeux!H253=2),Voeux!H$2,""),IF(OR(Voeux!I253=1,Voeux!I253=2),Voeux!I$2,""),IF(OR(Voeux!J253=1,Voeux!J253=2),Voeux!J$2,""),IF(OR(Voeux!K253=1,Voeux!K253=2),Voeux!K$2,""),IF(OR(Voeux!L253=1,Voeux!L253=2),Voeux!L$2,""))</f>
        <v>NumPch</v>
      </c>
      <c r="E253" t="str">
        <f t="shared" si="23"/>
        <v>Num</v>
      </c>
      <c r="F253" t="str">
        <f t="shared" si="24"/>
        <v>Pch</v>
      </c>
      <c r="G253" t="str">
        <f>IF(Voeux!D253=3,Voeux!$D$2,IF(Voeux!E253=3,Voeux!$E$2,IF(Voeux!F253=3,Voeux!$F$2,IF(Voeux!G253=3,Voeux!$G$2,IF(Voeux!H253=3,Voeux!$H$2,IF(Voeux!I253=3,Voeux!$I$2,IF(Voeux!J253=3,Voeux!$J$2,IF(Voeux!K253=3,Voeux!$K$2,IF(Voeux!L253=3,Voeux!$L$2,"")))))))))</f>
        <v>Ses</v>
      </c>
      <c r="I253" t="str">
        <f>IF(Voeux!E253=4,Voeux!$E$2,IF(Voeux!F253=4,Voeux!$F$2,IF(Voeux!G253=4,Voeux!$G$2,IF(Voeux!H253=4,Voeux!$H$2,IF(Voeux!I253=4,Voeux!$I$2,IF(Voeux!J253=4,Voeux!$J$2,IF(Voeux!K253=4,Voeux!$K$2,IF(Voeux!L253=4,Voeux!$L$2,IF(Voeux!D253=4,Voeux!$D$2,"")))))))))</f>
        <v>Svt</v>
      </c>
      <c r="K253" t="str">
        <f t="shared" si="26"/>
        <v>Ses</v>
      </c>
      <c r="L253" t="str">
        <f t="shared" si="27"/>
        <v>Svt</v>
      </c>
      <c r="N253" t="str">
        <f t="shared" si="25"/>
        <v>NumPchSes</v>
      </c>
    </row>
    <row r="254" spans="1:14" x14ac:dyDescent="0.25">
      <c r="A254" t="s">
        <v>907</v>
      </c>
      <c r="B254" t="s">
        <v>599</v>
      </c>
      <c r="C254" s="1">
        <v>43133</v>
      </c>
      <c r="D254" t="str">
        <f>CONCATENATE(IF(OR(Voeux!D254=1,Voeux!D254=2),Voeux!D$2,""),IF(OR(Voeux!E254=1,Voeux!E254=2),Voeux!E$2,""),IF(OR(Voeux!F254=1,Voeux!F254=2),Voeux!F$2,""),IF(OR(Voeux!G254=1,Voeux!G254=2),Voeux!G$2,""),IF(OR(Voeux!H254=1,Voeux!H254=2),Voeux!H$2,""),IF(OR(Voeux!I254=1,Voeux!I254=2),Voeux!I$2,""),IF(OR(Voeux!J254=1,Voeux!J254=2),Voeux!J$2,""),IF(OR(Voeux!K254=1,Voeux!K254=2),Voeux!K$2,""),IF(OR(Voeux!L254=1,Voeux!L254=2),Voeux!L$2,""))</f>
        <v>PchSes</v>
      </c>
      <c r="E254" t="str">
        <f t="shared" si="23"/>
        <v>Pch</v>
      </c>
      <c r="F254" t="str">
        <f t="shared" si="24"/>
        <v>Ses</v>
      </c>
      <c r="G254" t="str">
        <f>IF(Voeux!D254=3,Voeux!$D$2,IF(Voeux!E254=3,Voeux!$E$2,IF(Voeux!F254=3,Voeux!$F$2,IF(Voeux!G254=3,Voeux!$G$2,IF(Voeux!H254=3,Voeux!$H$2,IF(Voeux!I254=3,Voeux!$I$2,IF(Voeux!J254=3,Voeux!$J$2,IF(Voeux!K254=3,Voeux!$K$2,IF(Voeux!L254=3,Voeux!$L$2,"")))))))))</f>
        <v>Num</v>
      </c>
      <c r="I254" t="str">
        <f>IF(Voeux!E254=4,Voeux!$E$2,IF(Voeux!F254=4,Voeux!$F$2,IF(Voeux!G254=4,Voeux!$G$2,IF(Voeux!H254=4,Voeux!$H$2,IF(Voeux!I254=4,Voeux!$I$2,IF(Voeux!J254=4,Voeux!$J$2,IF(Voeux!K254=4,Voeux!$K$2,IF(Voeux!L254=4,Voeux!$L$2,IF(Voeux!D254=4,Voeux!$D$2,"")))))))))</f>
        <v>Mat</v>
      </c>
      <c r="K254" t="str">
        <f t="shared" si="26"/>
        <v>Num</v>
      </c>
      <c r="L254" t="str">
        <f t="shared" si="27"/>
        <v>Mat</v>
      </c>
      <c r="N254" t="str">
        <f t="shared" si="25"/>
        <v>PchSesNum</v>
      </c>
    </row>
    <row r="255" spans="1:14" x14ac:dyDescent="0.25">
      <c r="A255" t="s">
        <v>908</v>
      </c>
      <c r="B255" t="s">
        <v>600</v>
      </c>
      <c r="C255" s="1">
        <v>43253</v>
      </c>
      <c r="D255" t="str">
        <f>CONCATENATE(IF(OR(Voeux!D255=1,Voeux!D255=2),Voeux!D$2,""),IF(OR(Voeux!E255=1,Voeux!E255=2),Voeux!E$2,""),IF(OR(Voeux!F255=1,Voeux!F255=2),Voeux!F$2,""),IF(OR(Voeux!G255=1,Voeux!G255=2),Voeux!G$2,""),IF(OR(Voeux!H255=1,Voeux!H255=2),Voeux!H$2,""),IF(OR(Voeux!I255=1,Voeux!I255=2),Voeux!I$2,""),IF(OR(Voeux!J255=1,Voeux!J255=2),Voeux!J$2,""),IF(OR(Voeux!K255=1,Voeux!K255=2),Voeux!K$2,""),IF(OR(Voeux!L255=1,Voeux!L255=2),Voeux!L$2,""))</f>
        <v>HdaHgg</v>
      </c>
      <c r="E255" t="str">
        <f t="shared" si="23"/>
        <v>Hda</v>
      </c>
      <c r="F255" t="str">
        <f t="shared" si="24"/>
        <v>Hgg</v>
      </c>
      <c r="G255" t="str">
        <f>IF(Voeux!D255=3,Voeux!$D$2,IF(Voeux!E255=3,Voeux!$E$2,IF(Voeux!F255=3,Voeux!$F$2,IF(Voeux!G255=3,Voeux!$G$2,IF(Voeux!H255=3,Voeux!$H$2,IF(Voeux!I255=3,Voeux!$I$2,IF(Voeux!J255=3,Voeux!$J$2,IF(Voeux!K255=3,Voeux!$K$2,IF(Voeux!L255=3,Voeux!$L$2,"")))))))))</f>
        <v>Hlp</v>
      </c>
      <c r="I255" t="str">
        <f>IF(Voeux!E255=4,Voeux!$E$2,IF(Voeux!F255=4,Voeux!$F$2,IF(Voeux!G255=4,Voeux!$G$2,IF(Voeux!H255=4,Voeux!$H$2,IF(Voeux!I255=4,Voeux!$I$2,IF(Voeux!J255=4,Voeux!$J$2,IF(Voeux!K255=4,Voeux!$K$2,IF(Voeux!L255=4,Voeux!$L$2,IF(Voeux!D255=4,Voeux!$D$2,"")))))))))</f>
        <v>Llc</v>
      </c>
      <c r="K255" t="str">
        <f t="shared" si="26"/>
        <v>Hlp</v>
      </c>
      <c r="L255" t="str">
        <f t="shared" si="27"/>
        <v>Llc</v>
      </c>
      <c r="N255" t="str">
        <f t="shared" si="25"/>
        <v>HdaHggHlp</v>
      </c>
    </row>
    <row r="256" spans="1:14" x14ac:dyDescent="0.25">
      <c r="A256" t="s">
        <v>909</v>
      </c>
      <c r="B256" t="s">
        <v>601</v>
      </c>
      <c r="C256" s="1">
        <v>43345</v>
      </c>
      <c r="D256" t="str">
        <f>CONCATENATE(IF(OR(Voeux!D256=1,Voeux!D256=2),Voeux!D$2,""),IF(OR(Voeux!E256=1,Voeux!E256=2),Voeux!E$2,""),IF(OR(Voeux!F256=1,Voeux!F256=2),Voeux!F$2,""),IF(OR(Voeux!G256=1,Voeux!G256=2),Voeux!G$2,""),IF(OR(Voeux!H256=1,Voeux!H256=2),Voeux!H$2,""),IF(OR(Voeux!I256=1,Voeux!I256=2),Voeux!I$2,""),IF(OR(Voeux!J256=1,Voeux!J256=2),Voeux!J$2,""),IF(OR(Voeux!K256=1,Voeux!K256=2),Voeux!K$2,""),IF(OR(Voeux!L256=1,Voeux!L256=2),Voeux!L$2,""))</f>
        <v>LlcMat</v>
      </c>
      <c r="E256" t="str">
        <f t="shared" si="23"/>
        <v>Llc</v>
      </c>
      <c r="F256" t="str">
        <f t="shared" si="24"/>
        <v>Mat</v>
      </c>
      <c r="G256" t="str">
        <f>IF(Voeux!D256=3,Voeux!$D$2,IF(Voeux!E256=3,Voeux!$E$2,IF(Voeux!F256=3,Voeux!$F$2,IF(Voeux!G256=3,Voeux!$G$2,IF(Voeux!H256=3,Voeux!$H$2,IF(Voeux!I256=3,Voeux!$I$2,IF(Voeux!J256=3,Voeux!$J$2,IF(Voeux!K256=3,Voeux!$K$2,IF(Voeux!L256=3,Voeux!$L$2,"")))))))))</f>
        <v>Num</v>
      </c>
      <c r="I256" t="str">
        <f>IF(Voeux!E256=4,Voeux!$E$2,IF(Voeux!F256=4,Voeux!$F$2,IF(Voeux!G256=4,Voeux!$G$2,IF(Voeux!H256=4,Voeux!$H$2,IF(Voeux!I256=4,Voeux!$I$2,IF(Voeux!J256=4,Voeux!$J$2,IF(Voeux!K256=4,Voeux!$K$2,IF(Voeux!L256=4,Voeux!$L$2,IF(Voeux!D256=4,Voeux!$D$2,"")))))))))</f>
        <v>Pch</v>
      </c>
      <c r="K256" t="str">
        <f t="shared" si="26"/>
        <v>Num</v>
      </c>
      <c r="L256" t="str">
        <f t="shared" si="27"/>
        <v>Pch</v>
      </c>
      <c r="N256" t="str">
        <f t="shared" si="25"/>
        <v>LlcMatNum</v>
      </c>
    </row>
    <row r="257" spans="1:14" x14ac:dyDescent="0.25">
      <c r="A257" t="s">
        <v>910</v>
      </c>
      <c r="B257" t="s">
        <v>602</v>
      </c>
      <c r="C257" s="1">
        <v>43192</v>
      </c>
      <c r="D257" t="str">
        <f>CONCATENATE(IF(OR(Voeux!D257=1,Voeux!D257=2),Voeux!D$2,""),IF(OR(Voeux!E257=1,Voeux!E257=2),Voeux!E$2,""),IF(OR(Voeux!F257=1,Voeux!F257=2),Voeux!F$2,""),IF(OR(Voeux!G257=1,Voeux!G257=2),Voeux!G$2,""),IF(OR(Voeux!H257=1,Voeux!H257=2),Voeux!H$2,""),IF(OR(Voeux!I257=1,Voeux!I257=2),Voeux!I$2,""),IF(OR(Voeux!J257=1,Voeux!J257=2),Voeux!J$2,""),IF(OR(Voeux!K257=1,Voeux!K257=2),Voeux!K$2,""),IF(OR(Voeux!L257=1,Voeux!L257=2),Voeux!L$2,""))</f>
        <v>HlpLlc</v>
      </c>
      <c r="E257" t="str">
        <f t="shared" si="23"/>
        <v>Hlp</v>
      </c>
      <c r="F257" t="str">
        <f t="shared" si="24"/>
        <v>Llc</v>
      </c>
      <c r="G257" t="str">
        <f>IF(Voeux!D257=3,Voeux!$D$2,IF(Voeux!E257=3,Voeux!$E$2,IF(Voeux!F257=3,Voeux!$F$2,IF(Voeux!G257=3,Voeux!$G$2,IF(Voeux!H257=3,Voeux!$H$2,IF(Voeux!I257=3,Voeux!$I$2,IF(Voeux!J257=3,Voeux!$J$2,IF(Voeux!K257=3,Voeux!$K$2,IF(Voeux!L257=3,Voeux!$L$2,"")))))))))</f>
        <v>Ses</v>
      </c>
      <c r="I257" t="str">
        <f>IF(Voeux!E257=4,Voeux!$E$2,IF(Voeux!F257=4,Voeux!$F$2,IF(Voeux!G257=4,Voeux!$G$2,IF(Voeux!H257=4,Voeux!$H$2,IF(Voeux!I257=4,Voeux!$I$2,IF(Voeux!J257=4,Voeux!$J$2,IF(Voeux!K257=4,Voeux!$K$2,IF(Voeux!L257=4,Voeux!$L$2,IF(Voeux!D257=4,Voeux!$D$2,"")))))))))</f>
        <v>Svt</v>
      </c>
      <c r="K257" t="str">
        <f t="shared" si="26"/>
        <v>Ses</v>
      </c>
      <c r="L257" t="str">
        <f t="shared" si="27"/>
        <v>Svt</v>
      </c>
      <c r="N257" t="str">
        <f t="shared" si="25"/>
        <v>HlpLlcSes</v>
      </c>
    </row>
    <row r="258" spans="1:14" x14ac:dyDescent="0.25">
      <c r="A258" t="s">
        <v>911</v>
      </c>
      <c r="B258" t="s">
        <v>603</v>
      </c>
      <c r="C258" s="1">
        <v>43283</v>
      </c>
      <c r="D258" t="str">
        <f>CONCATENATE(IF(OR(Voeux!D258=1,Voeux!D258=2),Voeux!D$2,""),IF(OR(Voeux!E258=1,Voeux!E258=2),Voeux!E$2,""),IF(OR(Voeux!F258=1,Voeux!F258=2),Voeux!F$2,""),IF(OR(Voeux!G258=1,Voeux!G258=2),Voeux!G$2,""),IF(OR(Voeux!H258=1,Voeux!H258=2),Voeux!H$2,""),IF(OR(Voeux!I258=1,Voeux!I258=2),Voeux!I$2,""),IF(OR(Voeux!J258=1,Voeux!J258=2),Voeux!J$2,""),IF(OR(Voeux!K258=1,Voeux!K258=2),Voeux!K$2,""),IF(OR(Voeux!L258=1,Voeux!L258=2),Voeux!L$2,""))</f>
        <v>SesSvt</v>
      </c>
      <c r="E258" t="str">
        <f t="shared" si="23"/>
        <v>Ses</v>
      </c>
      <c r="F258" t="str">
        <f t="shared" si="24"/>
        <v>Svt</v>
      </c>
      <c r="G258" t="str">
        <f>IF(Voeux!D258=3,Voeux!$D$2,IF(Voeux!E258=3,Voeux!$E$2,IF(Voeux!F258=3,Voeux!$F$2,IF(Voeux!G258=3,Voeux!$G$2,IF(Voeux!H258=3,Voeux!$H$2,IF(Voeux!I258=3,Voeux!$I$2,IF(Voeux!J258=3,Voeux!$J$2,IF(Voeux!K258=3,Voeux!$K$2,IF(Voeux!L258=3,Voeux!$L$2,"")))))))))</f>
        <v>Pch</v>
      </c>
      <c r="I258" t="str">
        <f>IF(Voeux!E258=4,Voeux!$E$2,IF(Voeux!F258=4,Voeux!$F$2,IF(Voeux!G258=4,Voeux!$G$2,IF(Voeux!H258=4,Voeux!$H$2,IF(Voeux!I258=4,Voeux!$I$2,IF(Voeux!J258=4,Voeux!$J$2,IF(Voeux!K258=4,Voeux!$K$2,IF(Voeux!L258=4,Voeux!$L$2,IF(Voeux!D258=4,Voeux!$D$2,"")))))))))</f>
        <v>Num</v>
      </c>
      <c r="K258" t="str">
        <f t="shared" si="26"/>
        <v>Pch</v>
      </c>
      <c r="L258" t="str">
        <f t="shared" si="27"/>
        <v>Num</v>
      </c>
      <c r="N258" t="str">
        <f t="shared" si="25"/>
        <v>SesSvtPch</v>
      </c>
    </row>
    <row r="259" spans="1:14" x14ac:dyDescent="0.25">
      <c r="A259" t="s">
        <v>912</v>
      </c>
      <c r="B259" t="s">
        <v>604</v>
      </c>
      <c r="C259" s="1">
        <v>43253</v>
      </c>
      <c r="D259" t="str">
        <f>CONCATENATE(IF(OR(Voeux!D259=1,Voeux!D259=2),Voeux!D$2,""),IF(OR(Voeux!E259=1,Voeux!E259=2),Voeux!E$2,""),IF(OR(Voeux!F259=1,Voeux!F259=2),Voeux!F$2,""),IF(OR(Voeux!G259=1,Voeux!G259=2),Voeux!G$2,""),IF(OR(Voeux!H259=1,Voeux!H259=2),Voeux!H$2,""),IF(OR(Voeux!I259=1,Voeux!I259=2),Voeux!I$2,""),IF(OR(Voeux!J259=1,Voeux!J259=2),Voeux!J$2,""),IF(OR(Voeux!K259=1,Voeux!K259=2),Voeux!K$2,""),IF(OR(Voeux!L259=1,Voeux!L259=2),Voeux!L$2,""))</f>
        <v>SesSvt</v>
      </c>
      <c r="E259" t="str">
        <f t="shared" ref="E259:E310" si="28">LEFT(D259,3)</f>
        <v>Ses</v>
      </c>
      <c r="F259" t="str">
        <f t="shared" ref="F259:F310" si="29">RIGHT(D259,3)</f>
        <v>Svt</v>
      </c>
      <c r="G259" t="str">
        <f>IF(Voeux!D259=3,Voeux!$D$2,IF(Voeux!E259=3,Voeux!$E$2,IF(Voeux!F259=3,Voeux!$F$2,IF(Voeux!G259=3,Voeux!$G$2,IF(Voeux!H259=3,Voeux!$H$2,IF(Voeux!I259=3,Voeux!$I$2,IF(Voeux!J259=3,Voeux!$J$2,IF(Voeux!K259=3,Voeux!$K$2,IF(Voeux!L259=3,Voeux!$L$2,"")))))))))</f>
        <v>Pch</v>
      </c>
      <c r="I259" t="str">
        <f>IF(Voeux!E259=4,Voeux!$E$2,IF(Voeux!F259=4,Voeux!$F$2,IF(Voeux!G259=4,Voeux!$G$2,IF(Voeux!H259=4,Voeux!$H$2,IF(Voeux!I259=4,Voeux!$I$2,IF(Voeux!J259=4,Voeux!$J$2,IF(Voeux!K259=4,Voeux!$K$2,IF(Voeux!L259=4,Voeux!$L$2,IF(Voeux!D259=4,Voeux!$D$2,"")))))))))</f>
        <v>Num</v>
      </c>
      <c r="K259" t="str">
        <f t="shared" si="26"/>
        <v>Pch</v>
      </c>
      <c r="L259" t="str">
        <f t="shared" si="27"/>
        <v>Num</v>
      </c>
      <c r="N259" t="str">
        <f t="shared" ref="N259:N310" si="30">CONCATENATE(D259,G259)</f>
        <v>SesSvtPch</v>
      </c>
    </row>
    <row r="260" spans="1:14" x14ac:dyDescent="0.25">
      <c r="A260" t="s">
        <v>913</v>
      </c>
      <c r="B260" t="s">
        <v>605</v>
      </c>
      <c r="C260" s="1">
        <v>43222</v>
      </c>
      <c r="D260" t="str">
        <f>CONCATENATE(IF(OR(Voeux!D260=1,Voeux!D260=2),Voeux!D$2,""),IF(OR(Voeux!E260=1,Voeux!E260=2),Voeux!E$2,""),IF(OR(Voeux!F260=1,Voeux!F260=2),Voeux!F$2,""),IF(OR(Voeux!G260=1,Voeux!G260=2),Voeux!G$2,""),IF(OR(Voeux!H260=1,Voeux!H260=2),Voeux!H$2,""),IF(OR(Voeux!I260=1,Voeux!I260=2),Voeux!I$2,""),IF(OR(Voeux!J260=1,Voeux!J260=2),Voeux!J$2,""),IF(OR(Voeux!K260=1,Voeux!K260=2),Voeux!K$2,""),IF(OR(Voeux!L260=1,Voeux!L260=2),Voeux!L$2,""))</f>
        <v>NumPch</v>
      </c>
      <c r="E260" t="str">
        <f t="shared" si="28"/>
        <v>Num</v>
      </c>
      <c r="F260" t="str">
        <f t="shared" si="29"/>
        <v>Pch</v>
      </c>
      <c r="G260" t="str">
        <f>IF(Voeux!D260=3,Voeux!$D$2,IF(Voeux!E260=3,Voeux!$E$2,IF(Voeux!F260=3,Voeux!$F$2,IF(Voeux!G260=3,Voeux!$G$2,IF(Voeux!H260=3,Voeux!$H$2,IF(Voeux!I260=3,Voeux!$I$2,IF(Voeux!J260=3,Voeux!$J$2,IF(Voeux!K260=3,Voeux!$K$2,IF(Voeux!L260=3,Voeux!$L$2,"")))))))))</f>
        <v>Mat</v>
      </c>
      <c r="I260" t="str">
        <f>IF(Voeux!E260=4,Voeux!$E$2,IF(Voeux!F260=4,Voeux!$F$2,IF(Voeux!G260=4,Voeux!$G$2,IF(Voeux!H260=4,Voeux!$H$2,IF(Voeux!I260=4,Voeux!$I$2,IF(Voeux!J260=4,Voeux!$J$2,IF(Voeux!K260=4,Voeux!$K$2,IF(Voeux!L260=4,Voeux!$L$2,IF(Voeux!D260=4,Voeux!$D$2,"")))))))))</f>
        <v>Llc</v>
      </c>
      <c r="K260" t="str">
        <f t="shared" si="26"/>
        <v>Mat</v>
      </c>
      <c r="L260" t="str">
        <f t="shared" si="27"/>
        <v>Llc</v>
      </c>
      <c r="N260" t="str">
        <f t="shared" si="30"/>
        <v>NumPchMat</v>
      </c>
    </row>
    <row r="261" spans="1:14" x14ac:dyDescent="0.25">
      <c r="A261" t="s">
        <v>914</v>
      </c>
      <c r="B261" t="s">
        <v>606</v>
      </c>
      <c r="C261" s="1">
        <v>43192</v>
      </c>
      <c r="D261" t="str">
        <f>CONCATENATE(IF(OR(Voeux!D261=1,Voeux!D261=2),Voeux!D$2,""),IF(OR(Voeux!E261=1,Voeux!E261=2),Voeux!E$2,""),IF(OR(Voeux!F261=1,Voeux!F261=2),Voeux!F$2,""),IF(OR(Voeux!G261=1,Voeux!G261=2),Voeux!G$2,""),IF(OR(Voeux!H261=1,Voeux!H261=2),Voeux!H$2,""),IF(OR(Voeux!I261=1,Voeux!I261=2),Voeux!I$2,""),IF(OR(Voeux!J261=1,Voeux!J261=2),Voeux!J$2,""),IF(OR(Voeux!K261=1,Voeux!K261=2),Voeux!K$2,""),IF(OR(Voeux!L261=1,Voeux!L261=2),Voeux!L$2,""))</f>
        <v>HlpLlc</v>
      </c>
      <c r="E261" t="str">
        <f t="shared" si="28"/>
        <v>Hlp</v>
      </c>
      <c r="F261" t="str">
        <f t="shared" si="29"/>
        <v>Llc</v>
      </c>
      <c r="G261" t="str">
        <f>IF(Voeux!D261=3,Voeux!$D$2,IF(Voeux!E261=3,Voeux!$E$2,IF(Voeux!F261=3,Voeux!$F$2,IF(Voeux!G261=3,Voeux!$G$2,IF(Voeux!H261=3,Voeux!$H$2,IF(Voeux!I261=3,Voeux!$I$2,IF(Voeux!J261=3,Voeux!$J$2,IF(Voeux!K261=3,Voeux!$K$2,IF(Voeux!L261=3,Voeux!$L$2,"")))))))))</f>
        <v>Mat</v>
      </c>
      <c r="I261" t="str">
        <f>IF(Voeux!E261=4,Voeux!$E$2,IF(Voeux!F261=4,Voeux!$F$2,IF(Voeux!G261=4,Voeux!$G$2,IF(Voeux!H261=4,Voeux!$H$2,IF(Voeux!I261=4,Voeux!$I$2,IF(Voeux!J261=4,Voeux!$J$2,IF(Voeux!K261=4,Voeux!$K$2,IF(Voeux!L261=4,Voeux!$L$2,IF(Voeux!D261=4,Voeux!$D$2,"")))))))))</f>
        <v>Num</v>
      </c>
      <c r="K261" t="str">
        <f t="shared" si="26"/>
        <v>Mat</v>
      </c>
      <c r="L261" t="str">
        <f t="shared" si="27"/>
        <v>Num</v>
      </c>
      <c r="N261" t="str">
        <f t="shared" si="30"/>
        <v>HlpLlcMat</v>
      </c>
    </row>
    <row r="262" spans="1:14" x14ac:dyDescent="0.25">
      <c r="A262" t="s">
        <v>915</v>
      </c>
      <c r="B262" t="s">
        <v>607</v>
      </c>
      <c r="C262" s="1">
        <v>43253</v>
      </c>
      <c r="D262" t="str">
        <f>CONCATENATE(IF(OR(Voeux!D262=1,Voeux!D262=2),Voeux!D$2,""),IF(OR(Voeux!E262=1,Voeux!E262=2),Voeux!E$2,""),IF(OR(Voeux!F262=1,Voeux!F262=2),Voeux!F$2,""),IF(OR(Voeux!G262=1,Voeux!G262=2),Voeux!G$2,""),IF(OR(Voeux!H262=1,Voeux!H262=2),Voeux!H$2,""),IF(OR(Voeux!I262=1,Voeux!I262=2),Voeux!I$2,""),IF(OR(Voeux!J262=1,Voeux!J262=2),Voeux!J$2,""),IF(OR(Voeux!K262=1,Voeux!K262=2),Voeux!K$2,""),IF(OR(Voeux!L262=1,Voeux!L262=2),Voeux!L$2,""))</f>
        <v/>
      </c>
      <c r="E262" t="str">
        <f t="shared" si="28"/>
        <v/>
      </c>
      <c r="F262" t="str">
        <f t="shared" si="29"/>
        <v/>
      </c>
      <c r="G262" t="str">
        <f>IF(Voeux!D262=3,Voeux!$D$2,IF(Voeux!E262=3,Voeux!$E$2,IF(Voeux!F262=3,Voeux!$F$2,IF(Voeux!G262=3,Voeux!$G$2,IF(Voeux!H262=3,Voeux!$H$2,IF(Voeux!I262=3,Voeux!$I$2,IF(Voeux!J262=3,Voeux!$J$2,IF(Voeux!K262=3,Voeux!$K$2,IF(Voeux!L262=3,Voeux!$L$2,"")))))))))</f>
        <v/>
      </c>
      <c r="I262" t="str">
        <f>IF(Voeux!E262=4,Voeux!$E$2,IF(Voeux!F262=4,Voeux!$F$2,IF(Voeux!G262=4,Voeux!$G$2,IF(Voeux!H262=4,Voeux!$H$2,IF(Voeux!I262=4,Voeux!$I$2,IF(Voeux!J262=4,Voeux!$J$2,IF(Voeux!K262=4,Voeux!$K$2,IF(Voeux!L262=4,Voeux!$L$2,IF(Voeux!D262=4,Voeux!$D$2,"")))))))))</f>
        <v/>
      </c>
      <c r="K262" t="str">
        <f t="shared" si="26"/>
        <v/>
      </c>
      <c r="L262" t="str">
        <f t="shared" si="27"/>
        <v/>
      </c>
      <c r="N262" t="str">
        <f t="shared" si="30"/>
        <v/>
      </c>
    </row>
    <row r="263" spans="1:14" x14ac:dyDescent="0.25">
      <c r="A263" t="s">
        <v>916</v>
      </c>
      <c r="B263" t="s">
        <v>608</v>
      </c>
      <c r="C263" s="1">
        <v>43192</v>
      </c>
      <c r="D263" t="str">
        <f>CONCATENATE(IF(OR(Voeux!D263=1,Voeux!D263=2),Voeux!D$2,""),IF(OR(Voeux!E263=1,Voeux!E263=2),Voeux!E$2,""),IF(OR(Voeux!F263=1,Voeux!F263=2),Voeux!F$2,""),IF(OR(Voeux!G263=1,Voeux!G263=2),Voeux!G$2,""),IF(OR(Voeux!H263=1,Voeux!H263=2),Voeux!H$2,""),IF(OR(Voeux!I263=1,Voeux!I263=2),Voeux!I$2,""),IF(OR(Voeux!J263=1,Voeux!J263=2),Voeux!J$2,""),IF(OR(Voeux!K263=1,Voeux!K263=2),Voeux!K$2,""),IF(OR(Voeux!L263=1,Voeux!L263=2),Voeux!L$2,""))</f>
        <v>LlcMat</v>
      </c>
      <c r="E263" t="str">
        <f t="shared" si="28"/>
        <v>Llc</v>
      </c>
      <c r="F263" t="str">
        <f t="shared" si="29"/>
        <v>Mat</v>
      </c>
      <c r="G263" t="str">
        <f>IF(Voeux!D263=3,Voeux!$D$2,IF(Voeux!E263=3,Voeux!$E$2,IF(Voeux!F263=3,Voeux!$F$2,IF(Voeux!G263=3,Voeux!$G$2,IF(Voeux!H263=3,Voeux!$H$2,IF(Voeux!I263=3,Voeux!$I$2,IF(Voeux!J263=3,Voeux!$J$2,IF(Voeux!K263=3,Voeux!$K$2,IF(Voeux!L263=3,Voeux!$L$2,"")))))))))</f>
        <v>Hlp</v>
      </c>
      <c r="I263" t="str">
        <f>IF(Voeux!E263=4,Voeux!$E$2,IF(Voeux!F263=4,Voeux!$F$2,IF(Voeux!G263=4,Voeux!$G$2,IF(Voeux!H263=4,Voeux!$H$2,IF(Voeux!I263=4,Voeux!$I$2,IF(Voeux!J263=4,Voeux!$J$2,IF(Voeux!K263=4,Voeux!$K$2,IF(Voeux!L263=4,Voeux!$L$2,IF(Voeux!D263=4,Voeux!$D$2,"")))))))))</f>
        <v>Hgg</v>
      </c>
      <c r="K263" t="str">
        <f t="shared" si="26"/>
        <v>Hlp</v>
      </c>
      <c r="L263" t="str">
        <f t="shared" si="27"/>
        <v>Hgg</v>
      </c>
      <c r="N263" t="str">
        <f t="shared" si="30"/>
        <v>LlcMatHlp</v>
      </c>
    </row>
    <row r="264" spans="1:14" x14ac:dyDescent="0.25">
      <c r="A264" t="s">
        <v>917</v>
      </c>
      <c r="B264" t="s">
        <v>609</v>
      </c>
      <c r="C264" s="1">
        <v>43314</v>
      </c>
      <c r="D264" t="str">
        <f>CONCATENATE(IF(OR(Voeux!D264=1,Voeux!D264=2),Voeux!D$2,""),IF(OR(Voeux!E264=1,Voeux!E264=2),Voeux!E$2,""),IF(OR(Voeux!F264=1,Voeux!F264=2),Voeux!F$2,""),IF(OR(Voeux!G264=1,Voeux!G264=2),Voeux!G$2,""),IF(OR(Voeux!H264=1,Voeux!H264=2),Voeux!H$2,""),IF(OR(Voeux!I264=1,Voeux!I264=2),Voeux!I$2,""),IF(OR(Voeux!J264=1,Voeux!J264=2),Voeux!J$2,""),IF(OR(Voeux!K264=1,Voeux!K264=2),Voeux!K$2,""),IF(OR(Voeux!L264=1,Voeux!L264=2),Voeux!L$2,""))</f>
        <v>MatNum</v>
      </c>
      <c r="E264" t="str">
        <f t="shared" si="28"/>
        <v>Mat</v>
      </c>
      <c r="F264" t="str">
        <f t="shared" si="29"/>
        <v>Num</v>
      </c>
      <c r="G264" t="str">
        <f>IF(Voeux!D264=3,Voeux!$D$2,IF(Voeux!E264=3,Voeux!$E$2,IF(Voeux!F264=3,Voeux!$F$2,IF(Voeux!G264=3,Voeux!$G$2,IF(Voeux!H264=3,Voeux!$H$2,IF(Voeux!I264=3,Voeux!$I$2,IF(Voeux!J264=3,Voeux!$J$2,IF(Voeux!K264=3,Voeux!$K$2,IF(Voeux!L264=3,Voeux!$L$2,"")))))))))</f>
        <v>Llc</v>
      </c>
      <c r="I264" t="str">
        <f>IF(Voeux!E264=4,Voeux!$E$2,IF(Voeux!F264=4,Voeux!$F$2,IF(Voeux!G264=4,Voeux!$G$2,IF(Voeux!H264=4,Voeux!$H$2,IF(Voeux!I264=4,Voeux!$I$2,IF(Voeux!J264=4,Voeux!$J$2,IF(Voeux!K264=4,Voeux!$K$2,IF(Voeux!L264=4,Voeux!$L$2,IF(Voeux!D264=4,Voeux!$D$2,"")))))))))</f>
        <v>Hlp</v>
      </c>
      <c r="K264" t="str">
        <f t="shared" si="26"/>
        <v>Llc</v>
      </c>
      <c r="L264" t="str">
        <f t="shared" si="27"/>
        <v>Hlp</v>
      </c>
      <c r="N264" t="str">
        <f t="shared" si="30"/>
        <v>MatNumLlc</v>
      </c>
    </row>
    <row r="265" spans="1:14" x14ac:dyDescent="0.25">
      <c r="A265" t="s">
        <v>918</v>
      </c>
      <c r="B265" t="s">
        <v>610</v>
      </c>
      <c r="C265" s="1">
        <v>43222</v>
      </c>
      <c r="D265" t="str">
        <f>CONCATENATE(IF(OR(Voeux!D265=1,Voeux!D265=2),Voeux!D$2,""),IF(OR(Voeux!E265=1,Voeux!E265=2),Voeux!E$2,""),IF(OR(Voeux!F265=1,Voeux!F265=2),Voeux!F$2,""),IF(OR(Voeux!G265=1,Voeux!G265=2),Voeux!G$2,""),IF(OR(Voeux!H265=1,Voeux!H265=2),Voeux!H$2,""),IF(OR(Voeux!I265=1,Voeux!I265=2),Voeux!I$2,""),IF(OR(Voeux!J265=1,Voeux!J265=2),Voeux!J$2,""),IF(OR(Voeux!K265=1,Voeux!K265=2),Voeux!K$2,""),IF(OR(Voeux!L265=1,Voeux!L265=2),Voeux!L$2,""))</f>
        <v>NumPch</v>
      </c>
      <c r="E265" t="str">
        <f t="shared" si="28"/>
        <v>Num</v>
      </c>
      <c r="F265" t="str">
        <f t="shared" si="29"/>
        <v>Pch</v>
      </c>
      <c r="G265" t="str">
        <f>IF(Voeux!D265=3,Voeux!$D$2,IF(Voeux!E265=3,Voeux!$E$2,IF(Voeux!F265=3,Voeux!$F$2,IF(Voeux!G265=3,Voeux!$G$2,IF(Voeux!H265=3,Voeux!$H$2,IF(Voeux!I265=3,Voeux!$I$2,IF(Voeux!J265=3,Voeux!$J$2,IF(Voeux!K265=3,Voeux!$K$2,IF(Voeux!L265=3,Voeux!$L$2,"")))))))))</f>
        <v>Mat</v>
      </c>
      <c r="I265" t="str">
        <f>IF(Voeux!E265=4,Voeux!$E$2,IF(Voeux!F265=4,Voeux!$F$2,IF(Voeux!G265=4,Voeux!$G$2,IF(Voeux!H265=4,Voeux!$H$2,IF(Voeux!I265=4,Voeux!$I$2,IF(Voeux!J265=4,Voeux!$J$2,IF(Voeux!K265=4,Voeux!$K$2,IF(Voeux!L265=4,Voeux!$L$2,IF(Voeux!D265=4,Voeux!$D$2,"")))))))))</f>
        <v>Llc</v>
      </c>
      <c r="K265" t="str">
        <f t="shared" si="26"/>
        <v>Mat</v>
      </c>
      <c r="L265" t="str">
        <f t="shared" si="27"/>
        <v>Llc</v>
      </c>
      <c r="N265" t="str">
        <f t="shared" si="30"/>
        <v>NumPchMat</v>
      </c>
    </row>
    <row r="266" spans="1:14" x14ac:dyDescent="0.25">
      <c r="A266" t="s">
        <v>919</v>
      </c>
      <c r="B266" t="s">
        <v>611</v>
      </c>
      <c r="C266" s="1">
        <v>43161</v>
      </c>
      <c r="D266" t="str">
        <f>CONCATENATE(IF(OR(Voeux!D266=1,Voeux!D266=2),Voeux!D$2,""),IF(OR(Voeux!E266=1,Voeux!E266=2),Voeux!E$2,""),IF(OR(Voeux!F266=1,Voeux!F266=2),Voeux!F$2,""),IF(OR(Voeux!G266=1,Voeux!G266=2),Voeux!G$2,""),IF(OR(Voeux!H266=1,Voeux!H266=2),Voeux!H$2,""),IF(OR(Voeux!I266=1,Voeux!I266=2),Voeux!I$2,""),IF(OR(Voeux!J266=1,Voeux!J266=2),Voeux!J$2,""),IF(OR(Voeux!K266=1,Voeux!K266=2),Voeux!K$2,""),IF(OR(Voeux!L266=1,Voeux!L266=2),Voeux!L$2,""))</f>
        <v>PchSes</v>
      </c>
      <c r="E266" t="str">
        <f t="shared" si="28"/>
        <v>Pch</v>
      </c>
      <c r="F266" t="str">
        <f t="shared" si="29"/>
        <v>Ses</v>
      </c>
      <c r="G266" t="str">
        <f>IF(Voeux!D266=3,Voeux!$D$2,IF(Voeux!E266=3,Voeux!$E$2,IF(Voeux!F266=3,Voeux!$F$2,IF(Voeux!G266=3,Voeux!$G$2,IF(Voeux!H266=3,Voeux!$H$2,IF(Voeux!I266=3,Voeux!$I$2,IF(Voeux!J266=3,Voeux!$J$2,IF(Voeux!K266=3,Voeux!$K$2,IF(Voeux!L266=3,Voeux!$L$2,"")))))))))</f>
        <v>Num</v>
      </c>
      <c r="I266" t="str">
        <f>IF(Voeux!E266=4,Voeux!$E$2,IF(Voeux!F266=4,Voeux!$F$2,IF(Voeux!G266=4,Voeux!$G$2,IF(Voeux!H266=4,Voeux!$H$2,IF(Voeux!I266=4,Voeux!$I$2,IF(Voeux!J266=4,Voeux!$J$2,IF(Voeux!K266=4,Voeux!$K$2,IF(Voeux!L266=4,Voeux!$L$2,IF(Voeux!D266=4,Voeux!$D$2,"")))))))))</f>
        <v>Mat</v>
      </c>
      <c r="K266" t="str">
        <f t="shared" si="26"/>
        <v>Num</v>
      </c>
      <c r="L266" t="str">
        <f t="shared" si="27"/>
        <v>Mat</v>
      </c>
      <c r="N266" t="str">
        <f t="shared" si="30"/>
        <v>PchSesNum</v>
      </c>
    </row>
    <row r="267" spans="1:14" x14ac:dyDescent="0.25">
      <c r="A267" t="s">
        <v>920</v>
      </c>
      <c r="B267" t="s">
        <v>612</v>
      </c>
      <c r="C267" s="1">
        <v>43253</v>
      </c>
      <c r="D267" t="str">
        <f>CONCATENATE(IF(OR(Voeux!D267=1,Voeux!D267=2),Voeux!D$2,""),IF(OR(Voeux!E267=1,Voeux!E267=2),Voeux!E$2,""),IF(OR(Voeux!F267=1,Voeux!F267=2),Voeux!F$2,""),IF(OR(Voeux!G267=1,Voeux!G267=2),Voeux!G$2,""),IF(OR(Voeux!H267=1,Voeux!H267=2),Voeux!H$2,""),IF(OR(Voeux!I267=1,Voeux!I267=2),Voeux!I$2,""),IF(OR(Voeux!J267=1,Voeux!J267=2),Voeux!J$2,""),IF(OR(Voeux!K267=1,Voeux!K267=2),Voeux!K$2,""),IF(OR(Voeux!L267=1,Voeux!L267=2),Voeux!L$2,""))</f>
        <v>SesSvt</v>
      </c>
      <c r="E267" t="str">
        <f t="shared" si="28"/>
        <v>Ses</v>
      </c>
      <c r="F267" t="str">
        <f t="shared" si="29"/>
        <v>Svt</v>
      </c>
      <c r="G267" t="str">
        <f>IF(Voeux!D267=3,Voeux!$D$2,IF(Voeux!E267=3,Voeux!$E$2,IF(Voeux!F267=3,Voeux!$F$2,IF(Voeux!G267=3,Voeux!$G$2,IF(Voeux!H267=3,Voeux!$H$2,IF(Voeux!I267=3,Voeux!$I$2,IF(Voeux!J267=3,Voeux!$J$2,IF(Voeux!K267=3,Voeux!$K$2,IF(Voeux!L267=3,Voeux!$L$2,"")))))))))</f>
        <v>Pch</v>
      </c>
      <c r="I267" t="str">
        <f>IF(Voeux!E267=4,Voeux!$E$2,IF(Voeux!F267=4,Voeux!$F$2,IF(Voeux!G267=4,Voeux!$G$2,IF(Voeux!H267=4,Voeux!$H$2,IF(Voeux!I267=4,Voeux!$I$2,IF(Voeux!J267=4,Voeux!$J$2,IF(Voeux!K267=4,Voeux!$K$2,IF(Voeux!L267=4,Voeux!$L$2,IF(Voeux!D267=4,Voeux!$D$2,"")))))))))</f>
        <v>Num</v>
      </c>
      <c r="K267" t="str">
        <f t="shared" si="26"/>
        <v>Pch</v>
      </c>
      <c r="L267" t="str">
        <f t="shared" si="27"/>
        <v>Num</v>
      </c>
      <c r="N267" t="str">
        <f t="shared" si="30"/>
        <v>SesSvtPch</v>
      </c>
    </row>
    <row r="268" spans="1:14" x14ac:dyDescent="0.25">
      <c r="A268" t="s">
        <v>921</v>
      </c>
      <c r="B268" t="s">
        <v>613</v>
      </c>
      <c r="C268" s="1">
        <v>43283</v>
      </c>
      <c r="D268" t="str">
        <f>CONCATENATE(IF(OR(Voeux!D268=1,Voeux!D268=2),Voeux!D$2,""),IF(OR(Voeux!E268=1,Voeux!E268=2),Voeux!E$2,""),IF(OR(Voeux!F268=1,Voeux!F268=2),Voeux!F$2,""),IF(OR(Voeux!G268=1,Voeux!G268=2),Voeux!G$2,""),IF(OR(Voeux!H268=1,Voeux!H268=2),Voeux!H$2,""),IF(OR(Voeux!I268=1,Voeux!I268=2),Voeux!I$2,""),IF(OR(Voeux!J268=1,Voeux!J268=2),Voeux!J$2,""),IF(OR(Voeux!K268=1,Voeux!K268=2),Voeux!K$2,""),IF(OR(Voeux!L268=1,Voeux!L268=2),Voeux!L$2,""))</f>
        <v/>
      </c>
      <c r="E268" t="str">
        <f t="shared" si="28"/>
        <v/>
      </c>
      <c r="F268" t="str">
        <f t="shared" si="29"/>
        <v/>
      </c>
      <c r="G268" t="str">
        <f>IF(Voeux!D268=3,Voeux!$D$2,IF(Voeux!E268=3,Voeux!$E$2,IF(Voeux!F268=3,Voeux!$F$2,IF(Voeux!G268=3,Voeux!$G$2,IF(Voeux!H268=3,Voeux!$H$2,IF(Voeux!I268=3,Voeux!$I$2,IF(Voeux!J268=3,Voeux!$J$2,IF(Voeux!K268=3,Voeux!$K$2,IF(Voeux!L268=3,Voeux!$L$2,"")))))))))</f>
        <v/>
      </c>
      <c r="I268" t="str">
        <f>IF(Voeux!E268=4,Voeux!$E$2,IF(Voeux!F268=4,Voeux!$F$2,IF(Voeux!G268=4,Voeux!$G$2,IF(Voeux!H268=4,Voeux!$H$2,IF(Voeux!I268=4,Voeux!$I$2,IF(Voeux!J268=4,Voeux!$J$2,IF(Voeux!K268=4,Voeux!$K$2,IF(Voeux!L268=4,Voeux!$L$2,IF(Voeux!D268=4,Voeux!$D$2,"")))))))))</f>
        <v/>
      </c>
      <c r="K268" t="str">
        <f t="shared" si="26"/>
        <v/>
      </c>
      <c r="L268" t="str">
        <f t="shared" si="27"/>
        <v/>
      </c>
      <c r="N268" t="str">
        <f t="shared" si="30"/>
        <v/>
      </c>
    </row>
    <row r="269" spans="1:14" x14ac:dyDescent="0.25">
      <c r="A269" t="s">
        <v>922</v>
      </c>
      <c r="B269" t="s">
        <v>614</v>
      </c>
      <c r="C269" s="1">
        <v>43133</v>
      </c>
      <c r="D269" t="str">
        <f>CONCATENATE(IF(OR(Voeux!D269=1,Voeux!D269=2),Voeux!D$2,""),IF(OR(Voeux!E269=1,Voeux!E269=2),Voeux!E$2,""),IF(OR(Voeux!F269=1,Voeux!F269=2),Voeux!F$2,""),IF(OR(Voeux!G269=1,Voeux!G269=2),Voeux!G$2,""),IF(OR(Voeux!H269=1,Voeux!H269=2),Voeux!H$2,""),IF(OR(Voeux!I269=1,Voeux!I269=2),Voeux!I$2,""),IF(OR(Voeux!J269=1,Voeux!J269=2),Voeux!J$2,""),IF(OR(Voeux!K269=1,Voeux!K269=2),Voeux!K$2,""),IF(OR(Voeux!L269=1,Voeux!L269=2),Voeux!L$2,""))</f>
        <v>HlpLlc</v>
      </c>
      <c r="E269" t="str">
        <f t="shared" si="28"/>
        <v>Hlp</v>
      </c>
      <c r="F269" t="str">
        <f t="shared" si="29"/>
        <v>Llc</v>
      </c>
      <c r="G269" t="str">
        <f>IF(Voeux!D269=3,Voeux!$D$2,IF(Voeux!E269=3,Voeux!$E$2,IF(Voeux!F269=3,Voeux!$F$2,IF(Voeux!G269=3,Voeux!$G$2,IF(Voeux!H269=3,Voeux!$H$2,IF(Voeux!I269=3,Voeux!$I$2,IF(Voeux!J269=3,Voeux!$J$2,IF(Voeux!K269=3,Voeux!$K$2,IF(Voeux!L269=3,Voeux!$L$2,"")))))))))</f>
        <v>Hgg</v>
      </c>
      <c r="I269" t="str">
        <f>IF(Voeux!E269=4,Voeux!$E$2,IF(Voeux!F269=4,Voeux!$F$2,IF(Voeux!G269=4,Voeux!$G$2,IF(Voeux!H269=4,Voeux!$H$2,IF(Voeux!I269=4,Voeux!$I$2,IF(Voeux!J269=4,Voeux!$J$2,IF(Voeux!K269=4,Voeux!$K$2,IF(Voeux!L269=4,Voeux!$L$2,IF(Voeux!D269=4,Voeux!$D$2,"")))))))))</f>
        <v>Hda</v>
      </c>
      <c r="K269" t="str">
        <f t="shared" si="26"/>
        <v>Hgg</v>
      </c>
      <c r="L269" t="str">
        <f t="shared" si="27"/>
        <v>Hda</v>
      </c>
      <c r="N269" t="str">
        <f t="shared" si="30"/>
        <v>HlpLlcHgg</v>
      </c>
    </row>
    <row r="270" spans="1:14" x14ac:dyDescent="0.25">
      <c r="A270" t="s">
        <v>923</v>
      </c>
      <c r="B270" t="s">
        <v>615</v>
      </c>
      <c r="C270" s="1">
        <v>43133</v>
      </c>
      <c r="D270" t="str">
        <f>CONCATENATE(IF(OR(Voeux!D270=1,Voeux!D270=2),Voeux!D$2,""),IF(OR(Voeux!E270=1,Voeux!E270=2),Voeux!E$2,""),IF(OR(Voeux!F270=1,Voeux!F270=2),Voeux!F$2,""),IF(OR(Voeux!G270=1,Voeux!G270=2),Voeux!G$2,""),IF(OR(Voeux!H270=1,Voeux!H270=2),Voeux!H$2,""),IF(OR(Voeux!I270=1,Voeux!I270=2),Voeux!I$2,""),IF(OR(Voeux!J270=1,Voeux!J270=2),Voeux!J$2,""),IF(OR(Voeux!K270=1,Voeux!K270=2),Voeux!K$2,""),IF(OR(Voeux!L270=1,Voeux!L270=2),Voeux!L$2,""))</f>
        <v>MatNum</v>
      </c>
      <c r="E270" t="str">
        <f t="shared" si="28"/>
        <v>Mat</v>
      </c>
      <c r="F270" t="str">
        <f t="shared" si="29"/>
        <v>Num</v>
      </c>
      <c r="G270" t="str">
        <f>IF(Voeux!D270=3,Voeux!$D$2,IF(Voeux!E270=3,Voeux!$E$2,IF(Voeux!F270=3,Voeux!$F$2,IF(Voeux!G270=3,Voeux!$G$2,IF(Voeux!H270=3,Voeux!$H$2,IF(Voeux!I270=3,Voeux!$I$2,IF(Voeux!J270=3,Voeux!$J$2,IF(Voeux!K270=3,Voeux!$K$2,IF(Voeux!L270=3,Voeux!$L$2,"")))))))))</f>
        <v>Pch</v>
      </c>
      <c r="I270" t="str">
        <f>IF(Voeux!E270=4,Voeux!$E$2,IF(Voeux!F270=4,Voeux!$F$2,IF(Voeux!G270=4,Voeux!$G$2,IF(Voeux!H270=4,Voeux!$H$2,IF(Voeux!I270=4,Voeux!$I$2,IF(Voeux!J270=4,Voeux!$J$2,IF(Voeux!K270=4,Voeux!$K$2,IF(Voeux!L270=4,Voeux!$L$2,IF(Voeux!D270=4,Voeux!$D$2,"")))))))))</f>
        <v>Ses</v>
      </c>
      <c r="K270" t="str">
        <f t="shared" ref="K270:K310" si="31">IF(J270&lt;&gt;"","",G270)</f>
        <v>Pch</v>
      </c>
      <c r="L270" t="str">
        <f t="shared" ref="L270:L310" si="32">IF(J270&lt;&gt;"","",I270)</f>
        <v>Ses</v>
      </c>
      <c r="N270" t="str">
        <f t="shared" si="30"/>
        <v>MatNumPch</v>
      </c>
    </row>
    <row r="271" spans="1:14" x14ac:dyDescent="0.25">
      <c r="A271" t="s">
        <v>924</v>
      </c>
      <c r="B271" t="s">
        <v>616</v>
      </c>
      <c r="C271" s="1">
        <v>43133</v>
      </c>
      <c r="D271" t="str">
        <f>CONCATENATE(IF(OR(Voeux!D271=1,Voeux!D271=2),Voeux!D$2,""),IF(OR(Voeux!E271=1,Voeux!E271=2),Voeux!E$2,""),IF(OR(Voeux!F271=1,Voeux!F271=2),Voeux!F$2,""),IF(OR(Voeux!G271=1,Voeux!G271=2),Voeux!G$2,""),IF(OR(Voeux!H271=1,Voeux!H271=2),Voeux!H$2,""),IF(OR(Voeux!I271=1,Voeux!I271=2),Voeux!I$2,""),IF(OR(Voeux!J271=1,Voeux!J271=2),Voeux!J$2,""),IF(OR(Voeux!K271=1,Voeux!K271=2),Voeux!K$2,""),IF(OR(Voeux!L271=1,Voeux!L271=2),Voeux!L$2,""))</f>
        <v>NumPch</v>
      </c>
      <c r="E271" t="str">
        <f t="shared" si="28"/>
        <v>Num</v>
      </c>
      <c r="F271" t="str">
        <f t="shared" si="29"/>
        <v>Pch</v>
      </c>
      <c r="G271" t="str">
        <f>IF(Voeux!D271=3,Voeux!$D$2,IF(Voeux!E271=3,Voeux!$E$2,IF(Voeux!F271=3,Voeux!$F$2,IF(Voeux!G271=3,Voeux!$G$2,IF(Voeux!H271=3,Voeux!$H$2,IF(Voeux!I271=3,Voeux!$I$2,IF(Voeux!J271=3,Voeux!$J$2,IF(Voeux!K271=3,Voeux!$K$2,IF(Voeux!L271=3,Voeux!$L$2,"")))))))))</f>
        <v>Ses</v>
      </c>
      <c r="I271" t="str">
        <f>IF(Voeux!E271=4,Voeux!$E$2,IF(Voeux!F271=4,Voeux!$F$2,IF(Voeux!G271=4,Voeux!$G$2,IF(Voeux!H271=4,Voeux!$H$2,IF(Voeux!I271=4,Voeux!$I$2,IF(Voeux!J271=4,Voeux!$J$2,IF(Voeux!K271=4,Voeux!$K$2,IF(Voeux!L271=4,Voeux!$L$2,IF(Voeux!D271=4,Voeux!$D$2,"")))))))))</f>
        <v>Svt</v>
      </c>
      <c r="K271" t="str">
        <f t="shared" si="31"/>
        <v>Ses</v>
      </c>
      <c r="L271" t="str">
        <f t="shared" si="32"/>
        <v>Svt</v>
      </c>
      <c r="N271" t="str">
        <f t="shared" si="30"/>
        <v>NumPchSes</v>
      </c>
    </row>
    <row r="272" spans="1:14" x14ac:dyDescent="0.25">
      <c r="A272" t="s">
        <v>925</v>
      </c>
      <c r="B272" t="s">
        <v>617</v>
      </c>
      <c r="C272" s="1">
        <v>43345</v>
      </c>
      <c r="D272" t="str">
        <f>CONCATENATE(IF(OR(Voeux!D272=1,Voeux!D272=2),Voeux!D$2,""),IF(OR(Voeux!E272=1,Voeux!E272=2),Voeux!E$2,""),IF(OR(Voeux!F272=1,Voeux!F272=2),Voeux!F$2,""),IF(OR(Voeux!G272=1,Voeux!G272=2),Voeux!G$2,""),IF(OR(Voeux!H272=1,Voeux!H272=2),Voeux!H$2,""),IF(OR(Voeux!I272=1,Voeux!I272=2),Voeux!I$2,""),IF(OR(Voeux!J272=1,Voeux!J272=2),Voeux!J$2,""),IF(OR(Voeux!K272=1,Voeux!K272=2),Voeux!K$2,""),IF(OR(Voeux!L272=1,Voeux!L272=2),Voeux!L$2,""))</f>
        <v>PchSes</v>
      </c>
      <c r="E272" t="str">
        <f t="shared" si="28"/>
        <v>Pch</v>
      </c>
      <c r="F272" t="str">
        <f t="shared" si="29"/>
        <v>Ses</v>
      </c>
      <c r="G272" t="str">
        <f>IF(Voeux!D272=3,Voeux!$D$2,IF(Voeux!E272=3,Voeux!$E$2,IF(Voeux!F272=3,Voeux!$F$2,IF(Voeux!G272=3,Voeux!$G$2,IF(Voeux!H272=3,Voeux!$H$2,IF(Voeux!I272=3,Voeux!$I$2,IF(Voeux!J272=3,Voeux!$J$2,IF(Voeux!K272=3,Voeux!$K$2,IF(Voeux!L272=3,Voeux!$L$2,"")))))))))</f>
        <v>Num</v>
      </c>
      <c r="I272" t="str">
        <f>IF(Voeux!E272=4,Voeux!$E$2,IF(Voeux!F272=4,Voeux!$F$2,IF(Voeux!G272=4,Voeux!$G$2,IF(Voeux!H272=4,Voeux!$H$2,IF(Voeux!I272=4,Voeux!$I$2,IF(Voeux!J272=4,Voeux!$J$2,IF(Voeux!K272=4,Voeux!$K$2,IF(Voeux!L272=4,Voeux!$L$2,IF(Voeux!D272=4,Voeux!$D$2,"")))))))))</f>
        <v>Mat</v>
      </c>
      <c r="K272" t="str">
        <f t="shared" si="31"/>
        <v>Num</v>
      </c>
      <c r="L272" t="str">
        <f t="shared" si="32"/>
        <v>Mat</v>
      </c>
      <c r="N272" t="str">
        <f t="shared" si="30"/>
        <v>PchSesNum</v>
      </c>
    </row>
    <row r="273" spans="1:14" x14ac:dyDescent="0.25">
      <c r="A273" t="s">
        <v>926</v>
      </c>
      <c r="B273" t="s">
        <v>618</v>
      </c>
      <c r="C273" s="1">
        <v>43102</v>
      </c>
      <c r="D273" t="str">
        <f>CONCATENATE(IF(OR(Voeux!D273=1,Voeux!D273=2),Voeux!D$2,""),IF(OR(Voeux!E273=1,Voeux!E273=2),Voeux!E$2,""),IF(OR(Voeux!F273=1,Voeux!F273=2),Voeux!F$2,""),IF(OR(Voeux!G273=1,Voeux!G273=2),Voeux!G$2,""),IF(OR(Voeux!H273=1,Voeux!H273=2),Voeux!H$2,""),IF(OR(Voeux!I273=1,Voeux!I273=2),Voeux!I$2,""),IF(OR(Voeux!J273=1,Voeux!J273=2),Voeux!J$2,""),IF(OR(Voeux!K273=1,Voeux!K273=2),Voeux!K$2,""),IF(OR(Voeux!L273=1,Voeux!L273=2),Voeux!L$2,""))</f>
        <v>HdaHgg</v>
      </c>
      <c r="E273" t="str">
        <f t="shared" si="28"/>
        <v>Hda</v>
      </c>
      <c r="F273" t="str">
        <f t="shared" si="29"/>
        <v>Hgg</v>
      </c>
      <c r="G273" t="str">
        <f>IF(Voeux!D273=3,Voeux!$D$2,IF(Voeux!E273=3,Voeux!$E$2,IF(Voeux!F273=3,Voeux!$F$2,IF(Voeux!G273=3,Voeux!$G$2,IF(Voeux!H273=3,Voeux!$H$2,IF(Voeux!I273=3,Voeux!$I$2,IF(Voeux!J273=3,Voeux!$J$2,IF(Voeux!K273=3,Voeux!$K$2,IF(Voeux!L273=3,Voeux!$L$2,"")))))))))</f>
        <v>Hlp</v>
      </c>
      <c r="I273" t="str">
        <f>IF(Voeux!E273=4,Voeux!$E$2,IF(Voeux!F273=4,Voeux!$F$2,IF(Voeux!G273=4,Voeux!$G$2,IF(Voeux!H273=4,Voeux!$H$2,IF(Voeux!I273=4,Voeux!$I$2,IF(Voeux!J273=4,Voeux!$J$2,IF(Voeux!K273=4,Voeux!$K$2,IF(Voeux!L273=4,Voeux!$L$2,IF(Voeux!D273=4,Voeux!$D$2,"")))))))))</f>
        <v>Llc</v>
      </c>
      <c r="K273" t="str">
        <f t="shared" si="31"/>
        <v>Hlp</v>
      </c>
      <c r="L273" t="str">
        <f t="shared" si="32"/>
        <v>Llc</v>
      </c>
      <c r="N273" t="str">
        <f t="shared" si="30"/>
        <v>HdaHggHlp</v>
      </c>
    </row>
    <row r="274" spans="1:14" x14ac:dyDescent="0.25">
      <c r="A274" t="s">
        <v>927</v>
      </c>
      <c r="B274" t="s">
        <v>619</v>
      </c>
      <c r="C274" s="1">
        <v>43192</v>
      </c>
      <c r="D274" t="str">
        <f>CONCATENATE(IF(OR(Voeux!D274=1,Voeux!D274=2),Voeux!D$2,""),IF(OR(Voeux!E274=1,Voeux!E274=2),Voeux!E$2,""),IF(OR(Voeux!F274=1,Voeux!F274=2),Voeux!F$2,""),IF(OR(Voeux!G274=1,Voeux!G274=2),Voeux!G$2,""),IF(OR(Voeux!H274=1,Voeux!H274=2),Voeux!H$2,""),IF(OR(Voeux!I274=1,Voeux!I274=2),Voeux!I$2,""),IF(OR(Voeux!J274=1,Voeux!J274=2),Voeux!J$2,""),IF(OR(Voeux!K274=1,Voeux!K274=2),Voeux!K$2,""),IF(OR(Voeux!L274=1,Voeux!L274=2),Voeux!L$2,""))</f>
        <v>LlcMat</v>
      </c>
      <c r="E274" t="str">
        <f t="shared" si="28"/>
        <v>Llc</v>
      </c>
      <c r="F274" t="str">
        <f t="shared" si="29"/>
        <v>Mat</v>
      </c>
      <c r="G274" t="str">
        <f>IF(Voeux!D274=3,Voeux!$D$2,IF(Voeux!E274=3,Voeux!$E$2,IF(Voeux!F274=3,Voeux!$F$2,IF(Voeux!G274=3,Voeux!$G$2,IF(Voeux!H274=3,Voeux!$H$2,IF(Voeux!I274=3,Voeux!$I$2,IF(Voeux!J274=3,Voeux!$J$2,IF(Voeux!K274=3,Voeux!$K$2,IF(Voeux!L274=3,Voeux!$L$2,"")))))))))</f>
        <v>Num</v>
      </c>
      <c r="I274" t="str">
        <f>IF(Voeux!E274=4,Voeux!$E$2,IF(Voeux!F274=4,Voeux!$F$2,IF(Voeux!G274=4,Voeux!$G$2,IF(Voeux!H274=4,Voeux!$H$2,IF(Voeux!I274=4,Voeux!$I$2,IF(Voeux!J274=4,Voeux!$J$2,IF(Voeux!K274=4,Voeux!$K$2,IF(Voeux!L274=4,Voeux!$L$2,IF(Voeux!D274=4,Voeux!$D$2,"")))))))))</f>
        <v>Pch</v>
      </c>
      <c r="K274" t="str">
        <f t="shared" si="31"/>
        <v>Num</v>
      </c>
      <c r="L274" t="str">
        <f t="shared" si="32"/>
        <v>Pch</v>
      </c>
      <c r="N274" t="str">
        <f t="shared" si="30"/>
        <v>LlcMatNum</v>
      </c>
    </row>
    <row r="275" spans="1:14" x14ac:dyDescent="0.25">
      <c r="A275" t="s">
        <v>928</v>
      </c>
      <c r="B275" t="s">
        <v>620</v>
      </c>
      <c r="C275" s="1">
        <v>43283</v>
      </c>
      <c r="D275" t="str">
        <f>CONCATENATE(IF(OR(Voeux!D275=1,Voeux!D275=2),Voeux!D$2,""),IF(OR(Voeux!E275=1,Voeux!E275=2),Voeux!E$2,""),IF(OR(Voeux!F275=1,Voeux!F275=2),Voeux!F$2,""),IF(OR(Voeux!G275=1,Voeux!G275=2),Voeux!G$2,""),IF(OR(Voeux!H275=1,Voeux!H275=2),Voeux!H$2,""),IF(OR(Voeux!I275=1,Voeux!I275=2),Voeux!I$2,""),IF(OR(Voeux!J275=1,Voeux!J275=2),Voeux!J$2,""),IF(OR(Voeux!K275=1,Voeux!K275=2),Voeux!K$2,""),IF(OR(Voeux!L275=1,Voeux!L275=2),Voeux!L$2,""))</f>
        <v>HlpLlc</v>
      </c>
      <c r="E275" t="str">
        <f t="shared" si="28"/>
        <v>Hlp</v>
      </c>
      <c r="F275" t="str">
        <f t="shared" si="29"/>
        <v>Llc</v>
      </c>
      <c r="G275" t="str">
        <f>IF(Voeux!D275=3,Voeux!$D$2,IF(Voeux!E275=3,Voeux!$E$2,IF(Voeux!F275=3,Voeux!$F$2,IF(Voeux!G275=3,Voeux!$G$2,IF(Voeux!H275=3,Voeux!$H$2,IF(Voeux!I275=3,Voeux!$I$2,IF(Voeux!J275=3,Voeux!$J$2,IF(Voeux!K275=3,Voeux!$K$2,IF(Voeux!L275=3,Voeux!$L$2,"")))))))))</f>
        <v>Ses</v>
      </c>
      <c r="I275" t="str">
        <f>IF(Voeux!E275=4,Voeux!$E$2,IF(Voeux!F275=4,Voeux!$F$2,IF(Voeux!G275=4,Voeux!$G$2,IF(Voeux!H275=4,Voeux!$H$2,IF(Voeux!I275=4,Voeux!$I$2,IF(Voeux!J275=4,Voeux!$J$2,IF(Voeux!K275=4,Voeux!$K$2,IF(Voeux!L275=4,Voeux!$L$2,IF(Voeux!D275=4,Voeux!$D$2,"")))))))))</f>
        <v>Svt</v>
      </c>
      <c r="K275" t="str">
        <f t="shared" si="31"/>
        <v>Ses</v>
      </c>
      <c r="L275" t="str">
        <f t="shared" si="32"/>
        <v>Svt</v>
      </c>
      <c r="N275" t="str">
        <f t="shared" si="30"/>
        <v>HlpLlcSes</v>
      </c>
    </row>
    <row r="276" spans="1:14" x14ac:dyDescent="0.25">
      <c r="A276" t="s">
        <v>929</v>
      </c>
      <c r="B276" t="s">
        <v>621</v>
      </c>
      <c r="C276" s="1">
        <v>43222</v>
      </c>
      <c r="D276" t="str">
        <f>CONCATENATE(IF(OR(Voeux!D276=1,Voeux!D276=2),Voeux!D$2,""),IF(OR(Voeux!E276=1,Voeux!E276=2),Voeux!E$2,""),IF(OR(Voeux!F276=1,Voeux!F276=2),Voeux!F$2,""),IF(OR(Voeux!G276=1,Voeux!G276=2),Voeux!G$2,""),IF(OR(Voeux!H276=1,Voeux!H276=2),Voeux!H$2,""),IF(OR(Voeux!I276=1,Voeux!I276=2),Voeux!I$2,""),IF(OR(Voeux!J276=1,Voeux!J276=2),Voeux!J$2,""),IF(OR(Voeux!K276=1,Voeux!K276=2),Voeux!K$2,""),IF(OR(Voeux!L276=1,Voeux!L276=2),Voeux!L$2,""))</f>
        <v>SesSvt</v>
      </c>
      <c r="E276" t="str">
        <f t="shared" si="28"/>
        <v>Ses</v>
      </c>
      <c r="F276" t="str">
        <f t="shared" si="29"/>
        <v>Svt</v>
      </c>
      <c r="G276" t="str">
        <f>IF(Voeux!D276=3,Voeux!$D$2,IF(Voeux!E276=3,Voeux!$E$2,IF(Voeux!F276=3,Voeux!$F$2,IF(Voeux!G276=3,Voeux!$G$2,IF(Voeux!H276=3,Voeux!$H$2,IF(Voeux!I276=3,Voeux!$I$2,IF(Voeux!J276=3,Voeux!$J$2,IF(Voeux!K276=3,Voeux!$K$2,IF(Voeux!L276=3,Voeux!$L$2,"")))))))))</f>
        <v>Pch</v>
      </c>
      <c r="I276" t="str">
        <f>IF(Voeux!E276=4,Voeux!$E$2,IF(Voeux!F276=4,Voeux!$F$2,IF(Voeux!G276=4,Voeux!$G$2,IF(Voeux!H276=4,Voeux!$H$2,IF(Voeux!I276=4,Voeux!$I$2,IF(Voeux!J276=4,Voeux!$J$2,IF(Voeux!K276=4,Voeux!$K$2,IF(Voeux!L276=4,Voeux!$L$2,IF(Voeux!D276=4,Voeux!$D$2,"")))))))))</f>
        <v>Num</v>
      </c>
      <c r="K276" t="str">
        <f t="shared" si="31"/>
        <v>Pch</v>
      </c>
      <c r="L276" t="str">
        <f t="shared" si="32"/>
        <v>Num</v>
      </c>
      <c r="N276" t="str">
        <f t="shared" si="30"/>
        <v>SesSvtPch</v>
      </c>
    </row>
    <row r="277" spans="1:14" x14ac:dyDescent="0.25">
      <c r="A277" t="s">
        <v>930</v>
      </c>
      <c r="B277" t="s">
        <v>622</v>
      </c>
      <c r="C277" s="1">
        <v>43314</v>
      </c>
      <c r="D277" t="str">
        <f>CONCATENATE(IF(OR(Voeux!D277=1,Voeux!D277=2),Voeux!D$2,""),IF(OR(Voeux!E277=1,Voeux!E277=2),Voeux!E$2,""),IF(OR(Voeux!F277=1,Voeux!F277=2),Voeux!F$2,""),IF(OR(Voeux!G277=1,Voeux!G277=2),Voeux!G$2,""),IF(OR(Voeux!H277=1,Voeux!H277=2),Voeux!H$2,""),IF(OR(Voeux!I277=1,Voeux!I277=2),Voeux!I$2,""),IF(OR(Voeux!J277=1,Voeux!J277=2),Voeux!J$2,""),IF(OR(Voeux!K277=1,Voeux!K277=2),Voeux!K$2,""),IF(OR(Voeux!L277=1,Voeux!L277=2),Voeux!L$2,""))</f>
        <v>SesSvt</v>
      </c>
      <c r="E277" t="str">
        <f t="shared" si="28"/>
        <v>Ses</v>
      </c>
      <c r="F277" t="str">
        <f t="shared" si="29"/>
        <v>Svt</v>
      </c>
      <c r="G277" t="str">
        <f>IF(Voeux!D277=3,Voeux!$D$2,IF(Voeux!E277=3,Voeux!$E$2,IF(Voeux!F277=3,Voeux!$F$2,IF(Voeux!G277=3,Voeux!$G$2,IF(Voeux!H277=3,Voeux!$H$2,IF(Voeux!I277=3,Voeux!$I$2,IF(Voeux!J277=3,Voeux!$J$2,IF(Voeux!K277=3,Voeux!$K$2,IF(Voeux!L277=3,Voeux!$L$2,"")))))))))</f>
        <v>Pch</v>
      </c>
      <c r="I277" t="str">
        <f>IF(Voeux!E277=4,Voeux!$E$2,IF(Voeux!F277=4,Voeux!$F$2,IF(Voeux!G277=4,Voeux!$G$2,IF(Voeux!H277=4,Voeux!$H$2,IF(Voeux!I277=4,Voeux!$I$2,IF(Voeux!J277=4,Voeux!$J$2,IF(Voeux!K277=4,Voeux!$K$2,IF(Voeux!L277=4,Voeux!$L$2,IF(Voeux!D277=4,Voeux!$D$2,"")))))))))</f>
        <v>Num</v>
      </c>
      <c r="K277" t="str">
        <f t="shared" si="31"/>
        <v>Pch</v>
      </c>
      <c r="L277" t="str">
        <f t="shared" si="32"/>
        <v>Num</v>
      </c>
      <c r="N277" t="str">
        <f t="shared" si="30"/>
        <v>SesSvtPch</v>
      </c>
    </row>
    <row r="278" spans="1:14" x14ac:dyDescent="0.25">
      <c r="A278" t="s">
        <v>931</v>
      </c>
      <c r="B278" t="s">
        <v>623</v>
      </c>
      <c r="C278" s="1">
        <v>43133</v>
      </c>
      <c r="D278" t="str">
        <f>CONCATENATE(IF(OR(Voeux!D278=1,Voeux!D278=2),Voeux!D$2,""),IF(OR(Voeux!E278=1,Voeux!E278=2),Voeux!E$2,""),IF(OR(Voeux!F278=1,Voeux!F278=2),Voeux!F$2,""),IF(OR(Voeux!G278=1,Voeux!G278=2),Voeux!G$2,""),IF(OR(Voeux!H278=1,Voeux!H278=2),Voeux!H$2,""),IF(OR(Voeux!I278=1,Voeux!I278=2),Voeux!I$2,""),IF(OR(Voeux!J278=1,Voeux!J278=2),Voeux!J$2,""),IF(OR(Voeux!K278=1,Voeux!K278=2),Voeux!K$2,""),IF(OR(Voeux!L278=1,Voeux!L278=2),Voeux!L$2,""))</f>
        <v>NumPch</v>
      </c>
      <c r="E278" t="str">
        <f t="shared" si="28"/>
        <v>Num</v>
      </c>
      <c r="F278" t="str">
        <f t="shared" si="29"/>
        <v>Pch</v>
      </c>
      <c r="G278" t="str">
        <f>IF(Voeux!D278=3,Voeux!$D$2,IF(Voeux!E278=3,Voeux!$E$2,IF(Voeux!F278=3,Voeux!$F$2,IF(Voeux!G278=3,Voeux!$G$2,IF(Voeux!H278=3,Voeux!$H$2,IF(Voeux!I278=3,Voeux!$I$2,IF(Voeux!J278=3,Voeux!$J$2,IF(Voeux!K278=3,Voeux!$K$2,IF(Voeux!L278=3,Voeux!$L$2,"")))))))))</f>
        <v>Mat</v>
      </c>
      <c r="I278" t="str">
        <f>IF(Voeux!E278=4,Voeux!$E$2,IF(Voeux!F278=4,Voeux!$F$2,IF(Voeux!G278=4,Voeux!$G$2,IF(Voeux!H278=4,Voeux!$H$2,IF(Voeux!I278=4,Voeux!$I$2,IF(Voeux!J278=4,Voeux!$J$2,IF(Voeux!K278=4,Voeux!$K$2,IF(Voeux!L278=4,Voeux!$L$2,IF(Voeux!D278=4,Voeux!$D$2,"")))))))))</f>
        <v>Llc</v>
      </c>
      <c r="K278" t="str">
        <f t="shared" si="31"/>
        <v>Mat</v>
      </c>
      <c r="L278" t="str">
        <f t="shared" si="32"/>
        <v>Llc</v>
      </c>
      <c r="N278" t="str">
        <f t="shared" si="30"/>
        <v>NumPchMat</v>
      </c>
    </row>
    <row r="279" spans="1:14" x14ac:dyDescent="0.25">
      <c r="A279" t="s">
        <v>932</v>
      </c>
      <c r="B279" t="s">
        <v>624</v>
      </c>
      <c r="C279" s="1">
        <v>43314</v>
      </c>
      <c r="D279" t="str">
        <f>CONCATENATE(IF(OR(Voeux!D279=1,Voeux!D279=2),Voeux!D$2,""),IF(OR(Voeux!E279=1,Voeux!E279=2),Voeux!E$2,""),IF(OR(Voeux!F279=1,Voeux!F279=2),Voeux!F$2,""),IF(OR(Voeux!G279=1,Voeux!G279=2),Voeux!G$2,""),IF(OR(Voeux!H279=1,Voeux!H279=2),Voeux!H$2,""),IF(OR(Voeux!I279=1,Voeux!I279=2),Voeux!I$2,""),IF(OR(Voeux!J279=1,Voeux!J279=2),Voeux!J$2,""),IF(OR(Voeux!K279=1,Voeux!K279=2),Voeux!K$2,""),IF(OR(Voeux!L279=1,Voeux!L279=2),Voeux!L$2,""))</f>
        <v>HlpLlc</v>
      </c>
      <c r="E279" t="str">
        <f t="shared" si="28"/>
        <v>Hlp</v>
      </c>
      <c r="F279" t="str">
        <f t="shared" si="29"/>
        <v>Llc</v>
      </c>
      <c r="G279" t="str">
        <f>IF(Voeux!D279=3,Voeux!$D$2,IF(Voeux!E279=3,Voeux!$E$2,IF(Voeux!F279=3,Voeux!$F$2,IF(Voeux!G279=3,Voeux!$G$2,IF(Voeux!H279=3,Voeux!$H$2,IF(Voeux!I279=3,Voeux!$I$2,IF(Voeux!J279=3,Voeux!$J$2,IF(Voeux!K279=3,Voeux!$K$2,IF(Voeux!L279=3,Voeux!$L$2,"")))))))))</f>
        <v>Mat</v>
      </c>
      <c r="I279" t="str">
        <f>IF(Voeux!E279=4,Voeux!$E$2,IF(Voeux!F279=4,Voeux!$F$2,IF(Voeux!G279=4,Voeux!$G$2,IF(Voeux!H279=4,Voeux!$H$2,IF(Voeux!I279=4,Voeux!$I$2,IF(Voeux!J279=4,Voeux!$J$2,IF(Voeux!K279=4,Voeux!$K$2,IF(Voeux!L279=4,Voeux!$L$2,IF(Voeux!D279=4,Voeux!$D$2,"")))))))))</f>
        <v>Num</v>
      </c>
      <c r="K279" t="str">
        <f t="shared" si="31"/>
        <v>Mat</v>
      </c>
      <c r="L279" t="str">
        <f t="shared" si="32"/>
        <v>Num</v>
      </c>
      <c r="N279" t="str">
        <f t="shared" si="30"/>
        <v>HlpLlcMat</v>
      </c>
    </row>
    <row r="280" spans="1:14" x14ac:dyDescent="0.25">
      <c r="A280" t="s">
        <v>933</v>
      </c>
      <c r="B280" t="s">
        <v>625</v>
      </c>
      <c r="C280" s="1">
        <v>43102</v>
      </c>
      <c r="D280" t="str">
        <f>CONCATENATE(IF(OR(Voeux!D280=1,Voeux!D280=2),Voeux!D$2,""),IF(OR(Voeux!E280=1,Voeux!E280=2),Voeux!E$2,""),IF(OR(Voeux!F280=1,Voeux!F280=2),Voeux!F$2,""),IF(OR(Voeux!G280=1,Voeux!G280=2),Voeux!G$2,""),IF(OR(Voeux!H280=1,Voeux!H280=2),Voeux!H$2,""),IF(OR(Voeux!I280=1,Voeux!I280=2),Voeux!I$2,""),IF(OR(Voeux!J280=1,Voeux!J280=2),Voeux!J$2,""),IF(OR(Voeux!K280=1,Voeux!K280=2),Voeux!K$2,""),IF(OR(Voeux!L280=1,Voeux!L280=2),Voeux!L$2,""))</f>
        <v/>
      </c>
      <c r="E280" t="str">
        <f t="shared" si="28"/>
        <v/>
      </c>
      <c r="F280" t="str">
        <f t="shared" si="29"/>
        <v/>
      </c>
      <c r="G280" t="str">
        <f>IF(Voeux!D280=3,Voeux!$D$2,IF(Voeux!E280=3,Voeux!$E$2,IF(Voeux!F280=3,Voeux!$F$2,IF(Voeux!G280=3,Voeux!$G$2,IF(Voeux!H280=3,Voeux!$H$2,IF(Voeux!I280=3,Voeux!$I$2,IF(Voeux!J280=3,Voeux!$J$2,IF(Voeux!K280=3,Voeux!$K$2,IF(Voeux!L280=3,Voeux!$L$2,"")))))))))</f>
        <v/>
      </c>
      <c r="I280" t="str">
        <f>IF(Voeux!E280=4,Voeux!$E$2,IF(Voeux!F280=4,Voeux!$F$2,IF(Voeux!G280=4,Voeux!$G$2,IF(Voeux!H280=4,Voeux!$H$2,IF(Voeux!I280=4,Voeux!$I$2,IF(Voeux!J280=4,Voeux!$J$2,IF(Voeux!K280=4,Voeux!$K$2,IF(Voeux!L280=4,Voeux!$L$2,IF(Voeux!D280=4,Voeux!$D$2,"")))))))))</f>
        <v/>
      </c>
      <c r="K280" t="str">
        <f t="shared" si="31"/>
        <v/>
      </c>
      <c r="L280" t="str">
        <f t="shared" si="32"/>
        <v/>
      </c>
      <c r="N280" t="str">
        <f t="shared" si="30"/>
        <v/>
      </c>
    </row>
    <row r="281" spans="1:14" x14ac:dyDescent="0.25">
      <c r="A281" t="s">
        <v>934</v>
      </c>
      <c r="B281" t="s">
        <v>626</v>
      </c>
      <c r="C281" s="1">
        <v>43192</v>
      </c>
      <c r="D281" t="str">
        <f>CONCATENATE(IF(OR(Voeux!D281=1,Voeux!D281=2),Voeux!D$2,""),IF(OR(Voeux!E281=1,Voeux!E281=2),Voeux!E$2,""),IF(OR(Voeux!F281=1,Voeux!F281=2),Voeux!F$2,""),IF(OR(Voeux!G281=1,Voeux!G281=2),Voeux!G$2,""),IF(OR(Voeux!H281=1,Voeux!H281=2),Voeux!H$2,""),IF(OR(Voeux!I281=1,Voeux!I281=2),Voeux!I$2,""),IF(OR(Voeux!J281=1,Voeux!J281=2),Voeux!J$2,""),IF(OR(Voeux!K281=1,Voeux!K281=2),Voeux!K$2,""),IF(OR(Voeux!L281=1,Voeux!L281=2),Voeux!L$2,""))</f>
        <v>LlcMat</v>
      </c>
      <c r="E281" t="str">
        <f t="shared" si="28"/>
        <v>Llc</v>
      </c>
      <c r="F281" t="str">
        <f t="shared" si="29"/>
        <v>Mat</v>
      </c>
      <c r="G281" t="str">
        <f>IF(Voeux!D281=3,Voeux!$D$2,IF(Voeux!E281=3,Voeux!$E$2,IF(Voeux!F281=3,Voeux!$F$2,IF(Voeux!G281=3,Voeux!$G$2,IF(Voeux!H281=3,Voeux!$H$2,IF(Voeux!I281=3,Voeux!$I$2,IF(Voeux!J281=3,Voeux!$J$2,IF(Voeux!K281=3,Voeux!$K$2,IF(Voeux!L281=3,Voeux!$L$2,"")))))))))</f>
        <v>Hlp</v>
      </c>
      <c r="I281" t="str">
        <f>IF(Voeux!E281=4,Voeux!$E$2,IF(Voeux!F281=4,Voeux!$F$2,IF(Voeux!G281=4,Voeux!$G$2,IF(Voeux!H281=4,Voeux!$H$2,IF(Voeux!I281=4,Voeux!$I$2,IF(Voeux!J281=4,Voeux!$J$2,IF(Voeux!K281=4,Voeux!$K$2,IF(Voeux!L281=4,Voeux!$L$2,IF(Voeux!D281=4,Voeux!$D$2,"")))))))))</f>
        <v>Hgg</v>
      </c>
      <c r="K281" t="str">
        <f t="shared" si="31"/>
        <v>Hlp</v>
      </c>
      <c r="L281" t="str">
        <f t="shared" si="32"/>
        <v>Hgg</v>
      </c>
      <c r="N281" t="str">
        <f t="shared" si="30"/>
        <v>LlcMatHlp</v>
      </c>
    </row>
    <row r="282" spans="1:14" x14ac:dyDescent="0.25">
      <c r="A282" t="s">
        <v>935</v>
      </c>
      <c r="B282" t="s">
        <v>627</v>
      </c>
      <c r="C282" s="1">
        <v>43345</v>
      </c>
      <c r="D282" t="str">
        <f>CONCATENATE(IF(OR(Voeux!D282=1,Voeux!D282=2),Voeux!D$2,""),IF(OR(Voeux!E282=1,Voeux!E282=2),Voeux!E$2,""),IF(OR(Voeux!F282=1,Voeux!F282=2),Voeux!F$2,""),IF(OR(Voeux!G282=1,Voeux!G282=2),Voeux!G$2,""),IF(OR(Voeux!H282=1,Voeux!H282=2),Voeux!H$2,""),IF(OR(Voeux!I282=1,Voeux!I282=2),Voeux!I$2,""),IF(OR(Voeux!J282=1,Voeux!J282=2),Voeux!J$2,""),IF(OR(Voeux!K282=1,Voeux!K282=2),Voeux!K$2,""),IF(OR(Voeux!L282=1,Voeux!L282=2),Voeux!L$2,""))</f>
        <v>MatNum</v>
      </c>
      <c r="E282" t="str">
        <f t="shared" si="28"/>
        <v>Mat</v>
      </c>
      <c r="F282" t="str">
        <f t="shared" si="29"/>
        <v>Num</v>
      </c>
      <c r="G282" t="str">
        <f>IF(Voeux!D282=3,Voeux!$D$2,IF(Voeux!E282=3,Voeux!$E$2,IF(Voeux!F282=3,Voeux!$F$2,IF(Voeux!G282=3,Voeux!$G$2,IF(Voeux!H282=3,Voeux!$H$2,IF(Voeux!I282=3,Voeux!$I$2,IF(Voeux!J282=3,Voeux!$J$2,IF(Voeux!K282=3,Voeux!$K$2,IF(Voeux!L282=3,Voeux!$L$2,"")))))))))</f>
        <v>Llc</v>
      </c>
      <c r="I282" t="str">
        <f>IF(Voeux!E282=4,Voeux!$E$2,IF(Voeux!F282=4,Voeux!$F$2,IF(Voeux!G282=4,Voeux!$G$2,IF(Voeux!H282=4,Voeux!$H$2,IF(Voeux!I282=4,Voeux!$I$2,IF(Voeux!J282=4,Voeux!$J$2,IF(Voeux!K282=4,Voeux!$K$2,IF(Voeux!L282=4,Voeux!$L$2,IF(Voeux!D282=4,Voeux!$D$2,"")))))))))</f>
        <v>Hlp</v>
      </c>
      <c r="K282" t="str">
        <f t="shared" si="31"/>
        <v>Llc</v>
      </c>
      <c r="L282" t="str">
        <f t="shared" si="32"/>
        <v>Hlp</v>
      </c>
      <c r="N282" t="str">
        <f t="shared" si="30"/>
        <v>MatNumLlc</v>
      </c>
    </row>
    <row r="283" spans="1:14" x14ac:dyDescent="0.25">
      <c r="A283" t="s">
        <v>936</v>
      </c>
      <c r="B283" t="s">
        <v>628</v>
      </c>
      <c r="C283" s="1">
        <v>43345</v>
      </c>
      <c r="D283" t="str">
        <f>CONCATENATE(IF(OR(Voeux!D283=1,Voeux!D283=2),Voeux!D$2,""),IF(OR(Voeux!E283=1,Voeux!E283=2),Voeux!E$2,""),IF(OR(Voeux!F283=1,Voeux!F283=2),Voeux!F$2,""),IF(OR(Voeux!G283=1,Voeux!G283=2),Voeux!G$2,""),IF(OR(Voeux!H283=1,Voeux!H283=2),Voeux!H$2,""),IF(OR(Voeux!I283=1,Voeux!I283=2),Voeux!I$2,""),IF(OR(Voeux!J283=1,Voeux!J283=2),Voeux!J$2,""),IF(OR(Voeux!K283=1,Voeux!K283=2),Voeux!K$2,""),IF(OR(Voeux!L283=1,Voeux!L283=2),Voeux!L$2,""))</f>
        <v>NumPch</v>
      </c>
      <c r="E283" t="str">
        <f t="shared" si="28"/>
        <v>Num</v>
      </c>
      <c r="F283" t="str">
        <f t="shared" si="29"/>
        <v>Pch</v>
      </c>
      <c r="G283" t="str">
        <f>IF(Voeux!D283=3,Voeux!$D$2,IF(Voeux!E283=3,Voeux!$E$2,IF(Voeux!F283=3,Voeux!$F$2,IF(Voeux!G283=3,Voeux!$G$2,IF(Voeux!H283=3,Voeux!$H$2,IF(Voeux!I283=3,Voeux!$I$2,IF(Voeux!J283=3,Voeux!$J$2,IF(Voeux!K283=3,Voeux!$K$2,IF(Voeux!L283=3,Voeux!$L$2,"")))))))))</f>
        <v>Mat</v>
      </c>
      <c r="I283" t="str">
        <f>IF(Voeux!E283=4,Voeux!$E$2,IF(Voeux!F283=4,Voeux!$F$2,IF(Voeux!G283=4,Voeux!$G$2,IF(Voeux!H283=4,Voeux!$H$2,IF(Voeux!I283=4,Voeux!$I$2,IF(Voeux!J283=4,Voeux!$J$2,IF(Voeux!K283=4,Voeux!$K$2,IF(Voeux!L283=4,Voeux!$L$2,IF(Voeux!D283=4,Voeux!$D$2,"")))))))))</f>
        <v>Llc</v>
      </c>
      <c r="K283" t="str">
        <f t="shared" si="31"/>
        <v>Mat</v>
      </c>
      <c r="L283" t="str">
        <f t="shared" si="32"/>
        <v>Llc</v>
      </c>
      <c r="N283" t="str">
        <f t="shared" si="30"/>
        <v>NumPchMat</v>
      </c>
    </row>
    <row r="284" spans="1:14" x14ac:dyDescent="0.25">
      <c r="A284" t="s">
        <v>937</v>
      </c>
      <c r="B284" t="s">
        <v>629</v>
      </c>
      <c r="C284" s="1">
        <v>43192</v>
      </c>
      <c r="D284" t="str">
        <f>CONCATENATE(IF(OR(Voeux!D284=1,Voeux!D284=2),Voeux!D$2,""),IF(OR(Voeux!E284=1,Voeux!E284=2),Voeux!E$2,""),IF(OR(Voeux!F284=1,Voeux!F284=2),Voeux!F$2,""),IF(OR(Voeux!G284=1,Voeux!G284=2),Voeux!G$2,""),IF(OR(Voeux!H284=1,Voeux!H284=2),Voeux!H$2,""),IF(OR(Voeux!I284=1,Voeux!I284=2),Voeux!I$2,""),IF(OR(Voeux!J284=1,Voeux!J284=2),Voeux!J$2,""),IF(OR(Voeux!K284=1,Voeux!K284=2),Voeux!K$2,""),IF(OR(Voeux!L284=1,Voeux!L284=2),Voeux!L$2,""))</f>
        <v>PchSes</v>
      </c>
      <c r="E284" t="str">
        <f t="shared" si="28"/>
        <v>Pch</v>
      </c>
      <c r="F284" t="str">
        <f t="shared" si="29"/>
        <v>Ses</v>
      </c>
      <c r="G284" t="str">
        <f>IF(Voeux!D284=3,Voeux!$D$2,IF(Voeux!E284=3,Voeux!$E$2,IF(Voeux!F284=3,Voeux!$F$2,IF(Voeux!G284=3,Voeux!$G$2,IF(Voeux!H284=3,Voeux!$H$2,IF(Voeux!I284=3,Voeux!$I$2,IF(Voeux!J284=3,Voeux!$J$2,IF(Voeux!K284=3,Voeux!$K$2,IF(Voeux!L284=3,Voeux!$L$2,"")))))))))</f>
        <v>Num</v>
      </c>
      <c r="I284" t="str">
        <f>IF(Voeux!E284=4,Voeux!$E$2,IF(Voeux!F284=4,Voeux!$F$2,IF(Voeux!G284=4,Voeux!$G$2,IF(Voeux!H284=4,Voeux!$H$2,IF(Voeux!I284=4,Voeux!$I$2,IF(Voeux!J284=4,Voeux!$J$2,IF(Voeux!K284=4,Voeux!$K$2,IF(Voeux!L284=4,Voeux!$L$2,IF(Voeux!D284=4,Voeux!$D$2,"")))))))))</f>
        <v>Mat</v>
      </c>
      <c r="K284" t="str">
        <f t="shared" si="31"/>
        <v>Num</v>
      </c>
      <c r="L284" t="str">
        <f t="shared" si="32"/>
        <v>Mat</v>
      </c>
      <c r="N284" t="str">
        <f t="shared" si="30"/>
        <v>PchSesNum</v>
      </c>
    </row>
    <row r="285" spans="1:14" x14ac:dyDescent="0.25">
      <c r="A285" t="s">
        <v>938</v>
      </c>
      <c r="B285" t="s">
        <v>630</v>
      </c>
      <c r="C285" s="1">
        <v>43222</v>
      </c>
      <c r="D285" t="str">
        <f>CONCATENATE(IF(OR(Voeux!D285=1,Voeux!D285=2),Voeux!D$2,""),IF(OR(Voeux!E285=1,Voeux!E285=2),Voeux!E$2,""),IF(OR(Voeux!F285=1,Voeux!F285=2),Voeux!F$2,""),IF(OR(Voeux!G285=1,Voeux!G285=2),Voeux!G$2,""),IF(OR(Voeux!H285=1,Voeux!H285=2),Voeux!H$2,""),IF(OR(Voeux!I285=1,Voeux!I285=2),Voeux!I$2,""),IF(OR(Voeux!J285=1,Voeux!J285=2),Voeux!J$2,""),IF(OR(Voeux!K285=1,Voeux!K285=2),Voeux!K$2,""),IF(OR(Voeux!L285=1,Voeux!L285=2),Voeux!L$2,""))</f>
        <v>SesSvt</v>
      </c>
      <c r="E285" t="str">
        <f t="shared" si="28"/>
        <v>Ses</v>
      </c>
      <c r="F285" t="str">
        <f t="shared" si="29"/>
        <v>Svt</v>
      </c>
      <c r="G285" t="str">
        <f>IF(Voeux!D285=3,Voeux!$D$2,IF(Voeux!E285=3,Voeux!$E$2,IF(Voeux!F285=3,Voeux!$F$2,IF(Voeux!G285=3,Voeux!$G$2,IF(Voeux!H285=3,Voeux!$H$2,IF(Voeux!I285=3,Voeux!$I$2,IF(Voeux!J285=3,Voeux!$J$2,IF(Voeux!K285=3,Voeux!$K$2,IF(Voeux!L285=3,Voeux!$L$2,"")))))))))</f>
        <v>Pch</v>
      </c>
      <c r="I285" t="str">
        <f>IF(Voeux!E285=4,Voeux!$E$2,IF(Voeux!F285=4,Voeux!$F$2,IF(Voeux!G285=4,Voeux!$G$2,IF(Voeux!H285=4,Voeux!$H$2,IF(Voeux!I285=4,Voeux!$I$2,IF(Voeux!J285=4,Voeux!$J$2,IF(Voeux!K285=4,Voeux!$K$2,IF(Voeux!L285=4,Voeux!$L$2,IF(Voeux!D285=4,Voeux!$D$2,"")))))))))</f>
        <v>Num</v>
      </c>
      <c r="K285" t="str">
        <f t="shared" si="31"/>
        <v>Pch</v>
      </c>
      <c r="L285" t="str">
        <f t="shared" si="32"/>
        <v>Num</v>
      </c>
      <c r="N285" t="str">
        <f t="shared" si="30"/>
        <v>SesSvtPch</v>
      </c>
    </row>
    <row r="286" spans="1:14" x14ac:dyDescent="0.25">
      <c r="A286" t="s">
        <v>939</v>
      </c>
      <c r="B286" t="s">
        <v>631</v>
      </c>
      <c r="C286" s="1">
        <v>43253</v>
      </c>
      <c r="D286" t="str">
        <f>CONCATENATE(IF(OR(Voeux!D286=1,Voeux!D286=2),Voeux!D$2,""),IF(OR(Voeux!E286=1,Voeux!E286=2),Voeux!E$2,""),IF(OR(Voeux!F286=1,Voeux!F286=2),Voeux!F$2,""),IF(OR(Voeux!G286=1,Voeux!G286=2),Voeux!G$2,""),IF(OR(Voeux!H286=1,Voeux!H286=2),Voeux!H$2,""),IF(OR(Voeux!I286=1,Voeux!I286=2),Voeux!I$2,""),IF(OR(Voeux!J286=1,Voeux!J286=2),Voeux!J$2,""),IF(OR(Voeux!K286=1,Voeux!K286=2),Voeux!K$2,""),IF(OR(Voeux!L286=1,Voeux!L286=2),Voeux!L$2,""))</f>
        <v/>
      </c>
      <c r="E286" t="str">
        <f t="shared" si="28"/>
        <v/>
      </c>
      <c r="F286" t="str">
        <f t="shared" si="29"/>
        <v/>
      </c>
      <c r="G286" t="str">
        <f>IF(Voeux!D286=3,Voeux!$D$2,IF(Voeux!E286=3,Voeux!$E$2,IF(Voeux!F286=3,Voeux!$F$2,IF(Voeux!G286=3,Voeux!$G$2,IF(Voeux!H286=3,Voeux!$H$2,IF(Voeux!I286=3,Voeux!$I$2,IF(Voeux!J286=3,Voeux!$J$2,IF(Voeux!K286=3,Voeux!$K$2,IF(Voeux!L286=3,Voeux!$L$2,"")))))))))</f>
        <v/>
      </c>
      <c r="I286" t="str">
        <f>IF(Voeux!E286=4,Voeux!$E$2,IF(Voeux!F286=4,Voeux!$F$2,IF(Voeux!G286=4,Voeux!$G$2,IF(Voeux!H286=4,Voeux!$H$2,IF(Voeux!I286=4,Voeux!$I$2,IF(Voeux!J286=4,Voeux!$J$2,IF(Voeux!K286=4,Voeux!$K$2,IF(Voeux!L286=4,Voeux!$L$2,IF(Voeux!D286=4,Voeux!$D$2,"")))))))))</f>
        <v/>
      </c>
      <c r="K286" t="str">
        <f t="shared" si="31"/>
        <v/>
      </c>
      <c r="L286" t="str">
        <f t="shared" si="32"/>
        <v/>
      </c>
      <c r="N286" t="str">
        <f t="shared" si="30"/>
        <v/>
      </c>
    </row>
    <row r="287" spans="1:14" x14ac:dyDescent="0.25">
      <c r="A287" t="s">
        <v>940</v>
      </c>
      <c r="B287" t="s">
        <v>632</v>
      </c>
      <c r="C287" s="1">
        <v>43133</v>
      </c>
      <c r="D287" t="str">
        <f>CONCATENATE(IF(OR(Voeux!D287=1,Voeux!D287=2),Voeux!D$2,""),IF(OR(Voeux!E287=1,Voeux!E287=2),Voeux!E$2,""),IF(OR(Voeux!F287=1,Voeux!F287=2),Voeux!F$2,""),IF(OR(Voeux!G287=1,Voeux!G287=2),Voeux!G$2,""),IF(OR(Voeux!H287=1,Voeux!H287=2),Voeux!H$2,""),IF(OR(Voeux!I287=1,Voeux!I287=2),Voeux!I$2,""),IF(OR(Voeux!J287=1,Voeux!J287=2),Voeux!J$2,""),IF(OR(Voeux!K287=1,Voeux!K287=2),Voeux!K$2,""),IF(OR(Voeux!L287=1,Voeux!L287=2),Voeux!L$2,""))</f>
        <v>HlpLlc</v>
      </c>
      <c r="E287" t="str">
        <f t="shared" si="28"/>
        <v>Hlp</v>
      </c>
      <c r="F287" t="str">
        <f t="shared" si="29"/>
        <v>Llc</v>
      </c>
      <c r="G287" t="str">
        <f>IF(Voeux!D287=3,Voeux!$D$2,IF(Voeux!E287=3,Voeux!$E$2,IF(Voeux!F287=3,Voeux!$F$2,IF(Voeux!G287=3,Voeux!$G$2,IF(Voeux!H287=3,Voeux!$H$2,IF(Voeux!I287=3,Voeux!$I$2,IF(Voeux!J287=3,Voeux!$J$2,IF(Voeux!K287=3,Voeux!$K$2,IF(Voeux!L287=3,Voeux!$L$2,"")))))))))</f>
        <v>Hgg</v>
      </c>
      <c r="I287" t="str">
        <f>IF(Voeux!E287=4,Voeux!$E$2,IF(Voeux!F287=4,Voeux!$F$2,IF(Voeux!G287=4,Voeux!$G$2,IF(Voeux!H287=4,Voeux!$H$2,IF(Voeux!I287=4,Voeux!$I$2,IF(Voeux!J287=4,Voeux!$J$2,IF(Voeux!K287=4,Voeux!$K$2,IF(Voeux!L287=4,Voeux!$L$2,IF(Voeux!D287=4,Voeux!$D$2,"")))))))))</f>
        <v>Hda</v>
      </c>
      <c r="K287" t="str">
        <f t="shared" si="31"/>
        <v>Hgg</v>
      </c>
      <c r="L287" t="str">
        <f t="shared" si="32"/>
        <v>Hda</v>
      </c>
      <c r="N287" t="str">
        <f t="shared" si="30"/>
        <v>HlpLlcHgg</v>
      </c>
    </row>
    <row r="288" spans="1:14" x14ac:dyDescent="0.25">
      <c r="A288" t="s">
        <v>941</v>
      </c>
      <c r="B288" t="s">
        <v>633</v>
      </c>
      <c r="C288" s="1">
        <v>43133</v>
      </c>
      <c r="D288" t="str">
        <f>CONCATENATE(IF(OR(Voeux!D288=1,Voeux!D288=2),Voeux!D$2,""),IF(OR(Voeux!E288=1,Voeux!E288=2),Voeux!E$2,""),IF(OR(Voeux!F288=1,Voeux!F288=2),Voeux!F$2,""),IF(OR(Voeux!G288=1,Voeux!G288=2),Voeux!G$2,""),IF(OR(Voeux!H288=1,Voeux!H288=2),Voeux!H$2,""),IF(OR(Voeux!I288=1,Voeux!I288=2),Voeux!I$2,""),IF(OR(Voeux!J288=1,Voeux!J288=2),Voeux!J$2,""),IF(OR(Voeux!K288=1,Voeux!K288=2),Voeux!K$2,""),IF(OR(Voeux!L288=1,Voeux!L288=2),Voeux!L$2,""))</f>
        <v>MatNum</v>
      </c>
      <c r="E288" t="str">
        <f t="shared" si="28"/>
        <v>Mat</v>
      </c>
      <c r="F288" t="str">
        <f t="shared" si="29"/>
        <v>Num</v>
      </c>
      <c r="G288" t="str">
        <f>IF(Voeux!D288=3,Voeux!$D$2,IF(Voeux!E288=3,Voeux!$E$2,IF(Voeux!F288=3,Voeux!$F$2,IF(Voeux!G288=3,Voeux!$G$2,IF(Voeux!H288=3,Voeux!$H$2,IF(Voeux!I288=3,Voeux!$I$2,IF(Voeux!J288=3,Voeux!$J$2,IF(Voeux!K288=3,Voeux!$K$2,IF(Voeux!L288=3,Voeux!$L$2,"")))))))))</f>
        <v>Pch</v>
      </c>
      <c r="I288" t="str">
        <f>IF(Voeux!E288=4,Voeux!$E$2,IF(Voeux!F288=4,Voeux!$F$2,IF(Voeux!G288=4,Voeux!$G$2,IF(Voeux!H288=4,Voeux!$H$2,IF(Voeux!I288=4,Voeux!$I$2,IF(Voeux!J288=4,Voeux!$J$2,IF(Voeux!K288=4,Voeux!$K$2,IF(Voeux!L288=4,Voeux!$L$2,IF(Voeux!D288=4,Voeux!$D$2,"")))))))))</f>
        <v>Ses</v>
      </c>
      <c r="K288" t="str">
        <f t="shared" si="31"/>
        <v>Pch</v>
      </c>
      <c r="L288" t="str">
        <f t="shared" si="32"/>
        <v>Ses</v>
      </c>
      <c r="N288" t="str">
        <f t="shared" si="30"/>
        <v>MatNumPch</v>
      </c>
    </row>
    <row r="289" spans="1:14" x14ac:dyDescent="0.25">
      <c r="A289" t="s">
        <v>942</v>
      </c>
      <c r="B289" t="s">
        <v>634</v>
      </c>
      <c r="C289" s="1">
        <v>43345</v>
      </c>
      <c r="D289" t="str">
        <f>CONCATENATE(IF(OR(Voeux!D289=1,Voeux!D289=2),Voeux!D$2,""),IF(OR(Voeux!E289=1,Voeux!E289=2),Voeux!E$2,""),IF(OR(Voeux!F289=1,Voeux!F289=2),Voeux!F$2,""),IF(OR(Voeux!G289=1,Voeux!G289=2),Voeux!G$2,""),IF(OR(Voeux!H289=1,Voeux!H289=2),Voeux!H$2,""),IF(OR(Voeux!I289=1,Voeux!I289=2),Voeux!I$2,""),IF(OR(Voeux!J289=1,Voeux!J289=2),Voeux!J$2,""),IF(OR(Voeux!K289=1,Voeux!K289=2),Voeux!K$2,""),IF(OR(Voeux!L289=1,Voeux!L289=2),Voeux!L$2,""))</f>
        <v>NumPch</v>
      </c>
      <c r="E289" t="str">
        <f t="shared" si="28"/>
        <v>Num</v>
      </c>
      <c r="F289" t="str">
        <f t="shared" si="29"/>
        <v>Pch</v>
      </c>
      <c r="G289" t="str">
        <f>IF(Voeux!D289=3,Voeux!$D$2,IF(Voeux!E289=3,Voeux!$E$2,IF(Voeux!F289=3,Voeux!$F$2,IF(Voeux!G289=3,Voeux!$G$2,IF(Voeux!H289=3,Voeux!$H$2,IF(Voeux!I289=3,Voeux!$I$2,IF(Voeux!J289=3,Voeux!$J$2,IF(Voeux!K289=3,Voeux!$K$2,IF(Voeux!L289=3,Voeux!$L$2,"")))))))))</f>
        <v>Ses</v>
      </c>
      <c r="I289" t="str">
        <f>IF(Voeux!E289=4,Voeux!$E$2,IF(Voeux!F289=4,Voeux!$F$2,IF(Voeux!G289=4,Voeux!$G$2,IF(Voeux!H289=4,Voeux!$H$2,IF(Voeux!I289=4,Voeux!$I$2,IF(Voeux!J289=4,Voeux!$J$2,IF(Voeux!K289=4,Voeux!$K$2,IF(Voeux!L289=4,Voeux!$L$2,IF(Voeux!D289=4,Voeux!$D$2,"")))))))))</f>
        <v>Svt</v>
      </c>
      <c r="K289" t="str">
        <f t="shared" si="31"/>
        <v>Ses</v>
      </c>
      <c r="L289" t="str">
        <f t="shared" si="32"/>
        <v>Svt</v>
      </c>
      <c r="N289" t="str">
        <f t="shared" si="30"/>
        <v>NumPchSes</v>
      </c>
    </row>
    <row r="290" spans="1:14" x14ac:dyDescent="0.25">
      <c r="A290" t="s">
        <v>943</v>
      </c>
      <c r="B290" t="s">
        <v>635</v>
      </c>
      <c r="C290" s="1">
        <v>43345</v>
      </c>
      <c r="D290" t="str">
        <f>CONCATENATE(IF(OR(Voeux!D290=1,Voeux!D290=2),Voeux!D$2,""),IF(OR(Voeux!E290=1,Voeux!E290=2),Voeux!E$2,""),IF(OR(Voeux!F290=1,Voeux!F290=2),Voeux!F$2,""),IF(OR(Voeux!G290=1,Voeux!G290=2),Voeux!G$2,""),IF(OR(Voeux!H290=1,Voeux!H290=2),Voeux!H$2,""),IF(OR(Voeux!I290=1,Voeux!I290=2),Voeux!I$2,""),IF(OR(Voeux!J290=1,Voeux!J290=2),Voeux!J$2,""),IF(OR(Voeux!K290=1,Voeux!K290=2),Voeux!K$2,""),IF(OR(Voeux!L290=1,Voeux!L290=2),Voeux!L$2,""))</f>
        <v>PchSes</v>
      </c>
      <c r="E290" t="str">
        <f t="shared" si="28"/>
        <v>Pch</v>
      </c>
      <c r="F290" t="str">
        <f t="shared" si="29"/>
        <v>Ses</v>
      </c>
      <c r="G290" t="str">
        <f>IF(Voeux!D290=3,Voeux!$D$2,IF(Voeux!E290=3,Voeux!$E$2,IF(Voeux!F290=3,Voeux!$F$2,IF(Voeux!G290=3,Voeux!$G$2,IF(Voeux!H290=3,Voeux!$H$2,IF(Voeux!I290=3,Voeux!$I$2,IF(Voeux!J290=3,Voeux!$J$2,IF(Voeux!K290=3,Voeux!$K$2,IF(Voeux!L290=3,Voeux!$L$2,"")))))))))</f>
        <v>Num</v>
      </c>
      <c r="I290" t="str">
        <f>IF(Voeux!E290=4,Voeux!$E$2,IF(Voeux!F290=4,Voeux!$F$2,IF(Voeux!G290=4,Voeux!$G$2,IF(Voeux!H290=4,Voeux!$H$2,IF(Voeux!I290=4,Voeux!$I$2,IF(Voeux!J290=4,Voeux!$J$2,IF(Voeux!K290=4,Voeux!$K$2,IF(Voeux!L290=4,Voeux!$L$2,IF(Voeux!D290=4,Voeux!$D$2,"")))))))))</f>
        <v>Mat</v>
      </c>
      <c r="K290" t="str">
        <f t="shared" si="31"/>
        <v>Num</v>
      </c>
      <c r="L290" t="str">
        <f t="shared" si="32"/>
        <v>Mat</v>
      </c>
      <c r="N290" t="str">
        <f t="shared" si="30"/>
        <v>PchSesNum</v>
      </c>
    </row>
    <row r="291" spans="1:14" x14ac:dyDescent="0.25">
      <c r="A291" t="s">
        <v>944</v>
      </c>
      <c r="B291" t="s">
        <v>636</v>
      </c>
      <c r="C291" s="1">
        <v>43133</v>
      </c>
      <c r="D291" t="str">
        <f>CONCATENATE(IF(OR(Voeux!D291=1,Voeux!D291=2),Voeux!D$2,""),IF(OR(Voeux!E291=1,Voeux!E291=2),Voeux!E$2,""),IF(OR(Voeux!F291=1,Voeux!F291=2),Voeux!F$2,""),IF(OR(Voeux!G291=1,Voeux!G291=2),Voeux!G$2,""),IF(OR(Voeux!H291=1,Voeux!H291=2),Voeux!H$2,""),IF(OR(Voeux!I291=1,Voeux!I291=2),Voeux!I$2,""),IF(OR(Voeux!J291=1,Voeux!J291=2),Voeux!J$2,""),IF(OR(Voeux!K291=1,Voeux!K291=2),Voeux!K$2,""),IF(OR(Voeux!L291=1,Voeux!L291=2),Voeux!L$2,""))</f>
        <v>HggHlp</v>
      </c>
      <c r="E291" t="str">
        <f t="shared" si="28"/>
        <v>Hgg</v>
      </c>
      <c r="F291" t="str">
        <f t="shared" si="29"/>
        <v>Hlp</v>
      </c>
      <c r="G291" t="str">
        <f>IF(Voeux!D291=3,Voeux!$D$2,IF(Voeux!E291=3,Voeux!$E$2,IF(Voeux!F291=3,Voeux!$F$2,IF(Voeux!G291=3,Voeux!$G$2,IF(Voeux!H291=3,Voeux!$H$2,IF(Voeux!I291=3,Voeux!$I$2,IF(Voeux!J291=3,Voeux!$J$2,IF(Voeux!K291=3,Voeux!$K$2,IF(Voeux!L291=3,Voeux!$L$2,"")))))))))</f>
        <v>Hda</v>
      </c>
      <c r="I291" t="str">
        <f>IF(Voeux!E291=4,Voeux!$E$2,IF(Voeux!F291=4,Voeux!$F$2,IF(Voeux!G291=4,Voeux!$G$2,IF(Voeux!H291=4,Voeux!$H$2,IF(Voeux!I291=4,Voeux!$I$2,IF(Voeux!J291=4,Voeux!$J$2,IF(Voeux!K291=4,Voeux!$K$2,IF(Voeux!L291=4,Voeux!$L$2,IF(Voeux!D291=4,Voeux!$D$2,"")))))))))</f>
        <v>Llc</v>
      </c>
      <c r="K291" t="str">
        <f t="shared" si="31"/>
        <v>Hda</v>
      </c>
      <c r="L291" t="str">
        <f t="shared" si="32"/>
        <v>Llc</v>
      </c>
      <c r="N291" t="str">
        <f t="shared" si="30"/>
        <v>HggHlpHda</v>
      </c>
    </row>
    <row r="292" spans="1:14" x14ac:dyDescent="0.25">
      <c r="A292" t="s">
        <v>945</v>
      </c>
      <c r="B292" t="s">
        <v>637</v>
      </c>
      <c r="C292" s="1">
        <v>43222</v>
      </c>
      <c r="D292" t="str">
        <f>CONCATENATE(IF(OR(Voeux!D292=1,Voeux!D292=2),Voeux!D$2,""),IF(OR(Voeux!E292=1,Voeux!E292=2),Voeux!E$2,""),IF(OR(Voeux!F292=1,Voeux!F292=2),Voeux!F$2,""),IF(OR(Voeux!G292=1,Voeux!G292=2),Voeux!G$2,""),IF(OR(Voeux!H292=1,Voeux!H292=2),Voeux!H$2,""),IF(OR(Voeux!I292=1,Voeux!I292=2),Voeux!I$2,""),IF(OR(Voeux!J292=1,Voeux!J292=2),Voeux!J$2,""),IF(OR(Voeux!K292=1,Voeux!K292=2),Voeux!K$2,""),IF(OR(Voeux!L292=1,Voeux!L292=2),Voeux!L$2,""))</f>
        <v>LlcMat</v>
      </c>
      <c r="E292" t="str">
        <f t="shared" si="28"/>
        <v>Llc</v>
      </c>
      <c r="F292" t="str">
        <f t="shared" si="29"/>
        <v>Mat</v>
      </c>
      <c r="G292" t="str">
        <f>IF(Voeux!D292=3,Voeux!$D$2,IF(Voeux!E292=3,Voeux!$E$2,IF(Voeux!F292=3,Voeux!$F$2,IF(Voeux!G292=3,Voeux!$G$2,IF(Voeux!H292=3,Voeux!$H$2,IF(Voeux!I292=3,Voeux!$I$2,IF(Voeux!J292=3,Voeux!$J$2,IF(Voeux!K292=3,Voeux!$K$2,IF(Voeux!L292=3,Voeux!$L$2,"")))))))))</f>
        <v>Num</v>
      </c>
      <c r="I292" t="str">
        <f>IF(Voeux!E292=4,Voeux!$E$2,IF(Voeux!F292=4,Voeux!$F$2,IF(Voeux!G292=4,Voeux!$G$2,IF(Voeux!H292=4,Voeux!$H$2,IF(Voeux!I292=4,Voeux!$I$2,IF(Voeux!J292=4,Voeux!$J$2,IF(Voeux!K292=4,Voeux!$K$2,IF(Voeux!L292=4,Voeux!$L$2,IF(Voeux!D292=4,Voeux!$D$2,"")))))))))</f>
        <v>Pch</v>
      </c>
      <c r="K292" t="str">
        <f t="shared" si="31"/>
        <v>Num</v>
      </c>
      <c r="L292" t="str">
        <f t="shared" si="32"/>
        <v>Pch</v>
      </c>
      <c r="N292" t="str">
        <f t="shared" si="30"/>
        <v>LlcMatNum</v>
      </c>
    </row>
    <row r="293" spans="1:14" x14ac:dyDescent="0.25">
      <c r="A293" t="s">
        <v>946</v>
      </c>
      <c r="B293" t="s">
        <v>638</v>
      </c>
      <c r="C293" s="1">
        <v>43102</v>
      </c>
      <c r="D293" t="str">
        <f>CONCATENATE(IF(OR(Voeux!D293=1,Voeux!D293=2),Voeux!D$2,""),IF(OR(Voeux!E293=1,Voeux!E293=2),Voeux!E$2,""),IF(OR(Voeux!F293=1,Voeux!F293=2),Voeux!F$2,""),IF(OR(Voeux!G293=1,Voeux!G293=2),Voeux!G$2,""),IF(OR(Voeux!H293=1,Voeux!H293=2),Voeux!H$2,""),IF(OR(Voeux!I293=1,Voeux!I293=2),Voeux!I$2,""),IF(OR(Voeux!J293=1,Voeux!J293=2),Voeux!J$2,""),IF(OR(Voeux!K293=1,Voeux!K293=2),Voeux!K$2,""),IF(OR(Voeux!L293=1,Voeux!L293=2),Voeux!L$2,""))</f>
        <v>HlpLlc</v>
      </c>
      <c r="E293" t="str">
        <f t="shared" si="28"/>
        <v>Hlp</v>
      </c>
      <c r="F293" t="str">
        <f t="shared" si="29"/>
        <v>Llc</v>
      </c>
      <c r="G293" t="str">
        <f>IF(Voeux!D293=3,Voeux!$D$2,IF(Voeux!E293=3,Voeux!$E$2,IF(Voeux!F293=3,Voeux!$F$2,IF(Voeux!G293=3,Voeux!$G$2,IF(Voeux!H293=3,Voeux!$H$2,IF(Voeux!I293=3,Voeux!$I$2,IF(Voeux!J293=3,Voeux!$J$2,IF(Voeux!K293=3,Voeux!$K$2,IF(Voeux!L293=3,Voeux!$L$2,"")))))))))</f>
        <v>Ses</v>
      </c>
      <c r="I293" t="str">
        <f>IF(Voeux!E293=4,Voeux!$E$2,IF(Voeux!F293=4,Voeux!$F$2,IF(Voeux!G293=4,Voeux!$G$2,IF(Voeux!H293=4,Voeux!$H$2,IF(Voeux!I293=4,Voeux!$I$2,IF(Voeux!J293=4,Voeux!$J$2,IF(Voeux!K293=4,Voeux!$K$2,IF(Voeux!L293=4,Voeux!$L$2,IF(Voeux!D293=4,Voeux!$D$2,"")))))))))</f>
        <v>Svt</v>
      </c>
      <c r="K293" t="str">
        <f t="shared" si="31"/>
        <v>Ses</v>
      </c>
      <c r="L293" t="str">
        <f t="shared" si="32"/>
        <v>Svt</v>
      </c>
      <c r="N293" t="str">
        <f t="shared" si="30"/>
        <v>HlpLlcSes</v>
      </c>
    </row>
    <row r="294" spans="1:14" x14ac:dyDescent="0.25">
      <c r="A294" t="s">
        <v>947</v>
      </c>
      <c r="B294" t="s">
        <v>639</v>
      </c>
      <c r="C294" s="1">
        <v>43253</v>
      </c>
      <c r="D294" t="str">
        <f>CONCATENATE(IF(OR(Voeux!D294=1,Voeux!D294=2),Voeux!D$2,""),IF(OR(Voeux!E294=1,Voeux!E294=2),Voeux!E$2,""),IF(OR(Voeux!F294=1,Voeux!F294=2),Voeux!F$2,""),IF(OR(Voeux!G294=1,Voeux!G294=2),Voeux!G$2,""),IF(OR(Voeux!H294=1,Voeux!H294=2),Voeux!H$2,""),IF(OR(Voeux!I294=1,Voeux!I294=2),Voeux!I$2,""),IF(OR(Voeux!J294=1,Voeux!J294=2),Voeux!J$2,""),IF(OR(Voeux!K294=1,Voeux!K294=2),Voeux!K$2,""),IF(OR(Voeux!L294=1,Voeux!L294=2),Voeux!L$2,""))</f>
        <v>SesSvt</v>
      </c>
      <c r="E294" t="str">
        <f t="shared" si="28"/>
        <v>Ses</v>
      </c>
      <c r="F294" t="str">
        <f t="shared" si="29"/>
        <v>Svt</v>
      </c>
      <c r="G294" t="str">
        <f>IF(Voeux!D294=3,Voeux!$D$2,IF(Voeux!E294=3,Voeux!$E$2,IF(Voeux!F294=3,Voeux!$F$2,IF(Voeux!G294=3,Voeux!$G$2,IF(Voeux!H294=3,Voeux!$H$2,IF(Voeux!I294=3,Voeux!$I$2,IF(Voeux!J294=3,Voeux!$J$2,IF(Voeux!K294=3,Voeux!$K$2,IF(Voeux!L294=3,Voeux!$L$2,"")))))))))</f>
        <v>Pch</v>
      </c>
      <c r="I294" t="str">
        <f>IF(Voeux!E294=4,Voeux!$E$2,IF(Voeux!F294=4,Voeux!$F$2,IF(Voeux!G294=4,Voeux!$G$2,IF(Voeux!H294=4,Voeux!$H$2,IF(Voeux!I294=4,Voeux!$I$2,IF(Voeux!J294=4,Voeux!$J$2,IF(Voeux!K294=4,Voeux!$K$2,IF(Voeux!L294=4,Voeux!$L$2,IF(Voeux!D294=4,Voeux!$D$2,"")))))))))</f>
        <v>Num</v>
      </c>
      <c r="K294" t="str">
        <f t="shared" si="31"/>
        <v>Pch</v>
      </c>
      <c r="L294" t="str">
        <f t="shared" si="32"/>
        <v>Num</v>
      </c>
      <c r="N294" t="str">
        <f t="shared" si="30"/>
        <v>SesSvtPch</v>
      </c>
    </row>
    <row r="295" spans="1:14" x14ac:dyDescent="0.25">
      <c r="A295" t="s">
        <v>948</v>
      </c>
      <c r="B295" t="s">
        <v>640</v>
      </c>
      <c r="C295" s="1">
        <v>43253</v>
      </c>
      <c r="D295" t="str">
        <f>CONCATENATE(IF(OR(Voeux!D295=1,Voeux!D295=2),Voeux!D$2,""),IF(OR(Voeux!E295=1,Voeux!E295=2),Voeux!E$2,""),IF(OR(Voeux!F295=1,Voeux!F295=2),Voeux!F$2,""),IF(OR(Voeux!G295=1,Voeux!G295=2),Voeux!G$2,""),IF(OR(Voeux!H295=1,Voeux!H295=2),Voeux!H$2,""),IF(OR(Voeux!I295=1,Voeux!I295=2),Voeux!I$2,""),IF(OR(Voeux!J295=1,Voeux!J295=2),Voeux!J$2,""),IF(OR(Voeux!K295=1,Voeux!K295=2),Voeux!K$2,""),IF(OR(Voeux!L295=1,Voeux!L295=2),Voeux!L$2,""))</f>
        <v>SesSvt</v>
      </c>
      <c r="E295" t="str">
        <f t="shared" si="28"/>
        <v>Ses</v>
      </c>
      <c r="F295" t="str">
        <f t="shared" si="29"/>
        <v>Svt</v>
      </c>
      <c r="G295" t="str">
        <f>IF(Voeux!D295=3,Voeux!$D$2,IF(Voeux!E295=3,Voeux!$E$2,IF(Voeux!F295=3,Voeux!$F$2,IF(Voeux!G295=3,Voeux!$G$2,IF(Voeux!H295=3,Voeux!$H$2,IF(Voeux!I295=3,Voeux!$I$2,IF(Voeux!J295=3,Voeux!$J$2,IF(Voeux!K295=3,Voeux!$K$2,IF(Voeux!L295=3,Voeux!$L$2,"")))))))))</f>
        <v>Pch</v>
      </c>
      <c r="I295" t="str">
        <f>IF(Voeux!E295=4,Voeux!$E$2,IF(Voeux!F295=4,Voeux!$F$2,IF(Voeux!G295=4,Voeux!$G$2,IF(Voeux!H295=4,Voeux!$H$2,IF(Voeux!I295=4,Voeux!$I$2,IF(Voeux!J295=4,Voeux!$J$2,IF(Voeux!K295=4,Voeux!$K$2,IF(Voeux!L295=4,Voeux!$L$2,IF(Voeux!D295=4,Voeux!$D$2,"")))))))))</f>
        <v>Num</v>
      </c>
      <c r="K295" t="str">
        <f t="shared" si="31"/>
        <v>Pch</v>
      </c>
      <c r="L295" t="str">
        <f t="shared" si="32"/>
        <v>Num</v>
      </c>
      <c r="N295" t="str">
        <f t="shared" si="30"/>
        <v>SesSvtPch</v>
      </c>
    </row>
    <row r="296" spans="1:14" x14ac:dyDescent="0.25">
      <c r="A296" t="s">
        <v>949</v>
      </c>
      <c r="B296" t="s">
        <v>641</v>
      </c>
      <c r="C296" s="1">
        <v>43345</v>
      </c>
      <c r="D296" t="str">
        <f>CONCATENATE(IF(OR(Voeux!D296=1,Voeux!D296=2),Voeux!D$2,""),IF(OR(Voeux!E296=1,Voeux!E296=2),Voeux!E$2,""),IF(OR(Voeux!F296=1,Voeux!F296=2),Voeux!F$2,""),IF(OR(Voeux!G296=1,Voeux!G296=2),Voeux!G$2,""),IF(OR(Voeux!H296=1,Voeux!H296=2),Voeux!H$2,""),IF(OR(Voeux!I296=1,Voeux!I296=2),Voeux!I$2,""),IF(OR(Voeux!J296=1,Voeux!J296=2),Voeux!J$2,""),IF(OR(Voeux!K296=1,Voeux!K296=2),Voeux!K$2,""),IF(OR(Voeux!L296=1,Voeux!L296=2),Voeux!L$2,""))</f>
        <v>NumPch</v>
      </c>
      <c r="E296" t="str">
        <f t="shared" si="28"/>
        <v>Num</v>
      </c>
      <c r="F296" t="str">
        <f t="shared" si="29"/>
        <v>Pch</v>
      </c>
      <c r="G296" t="str">
        <f>IF(Voeux!D296=3,Voeux!$D$2,IF(Voeux!E296=3,Voeux!$E$2,IF(Voeux!F296=3,Voeux!$F$2,IF(Voeux!G296=3,Voeux!$G$2,IF(Voeux!H296=3,Voeux!$H$2,IF(Voeux!I296=3,Voeux!$I$2,IF(Voeux!J296=3,Voeux!$J$2,IF(Voeux!K296=3,Voeux!$K$2,IF(Voeux!L296=3,Voeux!$L$2,"")))))))))</f>
        <v>Mat</v>
      </c>
      <c r="I296" t="str">
        <f>IF(Voeux!E296=4,Voeux!$E$2,IF(Voeux!F296=4,Voeux!$F$2,IF(Voeux!G296=4,Voeux!$G$2,IF(Voeux!H296=4,Voeux!$H$2,IF(Voeux!I296=4,Voeux!$I$2,IF(Voeux!J296=4,Voeux!$J$2,IF(Voeux!K296=4,Voeux!$K$2,IF(Voeux!L296=4,Voeux!$L$2,IF(Voeux!D296=4,Voeux!$D$2,"")))))))))</f>
        <v>Llc</v>
      </c>
      <c r="K296" t="str">
        <f t="shared" si="31"/>
        <v>Mat</v>
      </c>
      <c r="L296" t="str">
        <f t="shared" si="32"/>
        <v>Llc</v>
      </c>
      <c r="N296" t="str">
        <f t="shared" si="30"/>
        <v>NumPchMat</v>
      </c>
    </row>
    <row r="297" spans="1:14" x14ac:dyDescent="0.25">
      <c r="A297" t="s">
        <v>950</v>
      </c>
      <c r="B297" t="s">
        <v>642</v>
      </c>
      <c r="C297" s="1">
        <v>43253</v>
      </c>
      <c r="D297" t="str">
        <f>CONCATENATE(IF(OR(Voeux!D297=1,Voeux!D297=2),Voeux!D$2,""),IF(OR(Voeux!E297=1,Voeux!E297=2),Voeux!E$2,""),IF(OR(Voeux!F297=1,Voeux!F297=2),Voeux!F$2,""),IF(OR(Voeux!G297=1,Voeux!G297=2),Voeux!G$2,""),IF(OR(Voeux!H297=1,Voeux!H297=2),Voeux!H$2,""),IF(OR(Voeux!I297=1,Voeux!I297=2),Voeux!I$2,""),IF(OR(Voeux!J297=1,Voeux!J297=2),Voeux!J$2,""),IF(OR(Voeux!K297=1,Voeux!K297=2),Voeux!K$2,""),IF(OR(Voeux!L297=1,Voeux!L297=2),Voeux!L$2,""))</f>
        <v>HlpLlc</v>
      </c>
      <c r="E297" t="str">
        <f t="shared" si="28"/>
        <v>Hlp</v>
      </c>
      <c r="F297" t="str">
        <f t="shared" si="29"/>
        <v>Llc</v>
      </c>
      <c r="G297" t="str">
        <f>IF(Voeux!D297=3,Voeux!$D$2,IF(Voeux!E297=3,Voeux!$E$2,IF(Voeux!F297=3,Voeux!$F$2,IF(Voeux!G297=3,Voeux!$G$2,IF(Voeux!H297=3,Voeux!$H$2,IF(Voeux!I297=3,Voeux!$I$2,IF(Voeux!J297=3,Voeux!$J$2,IF(Voeux!K297=3,Voeux!$K$2,IF(Voeux!L297=3,Voeux!$L$2,"")))))))))</f>
        <v>Mat</v>
      </c>
      <c r="I297" t="str">
        <f>IF(Voeux!E297=4,Voeux!$E$2,IF(Voeux!F297=4,Voeux!$F$2,IF(Voeux!G297=4,Voeux!$G$2,IF(Voeux!H297=4,Voeux!$H$2,IF(Voeux!I297=4,Voeux!$I$2,IF(Voeux!J297=4,Voeux!$J$2,IF(Voeux!K297=4,Voeux!$K$2,IF(Voeux!L297=4,Voeux!$L$2,IF(Voeux!D297=4,Voeux!$D$2,"")))))))))</f>
        <v>Num</v>
      </c>
      <c r="K297" t="str">
        <f t="shared" si="31"/>
        <v>Mat</v>
      </c>
      <c r="L297" t="str">
        <f t="shared" si="32"/>
        <v>Num</v>
      </c>
      <c r="N297" t="str">
        <f t="shared" si="30"/>
        <v>HlpLlcMat</v>
      </c>
    </row>
    <row r="298" spans="1:14" x14ac:dyDescent="0.25">
      <c r="A298" t="s">
        <v>951</v>
      </c>
      <c r="B298" t="s">
        <v>643</v>
      </c>
      <c r="C298" s="1">
        <v>43345</v>
      </c>
      <c r="D298" t="str">
        <f>CONCATENATE(IF(OR(Voeux!D298=1,Voeux!D298=2),Voeux!D$2,""),IF(OR(Voeux!E298=1,Voeux!E298=2),Voeux!E$2,""),IF(OR(Voeux!F298=1,Voeux!F298=2),Voeux!F$2,""),IF(OR(Voeux!G298=1,Voeux!G298=2),Voeux!G$2,""),IF(OR(Voeux!H298=1,Voeux!H298=2),Voeux!H$2,""),IF(OR(Voeux!I298=1,Voeux!I298=2),Voeux!I$2,""),IF(OR(Voeux!J298=1,Voeux!J298=2),Voeux!J$2,""),IF(OR(Voeux!K298=1,Voeux!K298=2),Voeux!K$2,""),IF(OR(Voeux!L298=1,Voeux!L298=2),Voeux!L$2,""))</f>
        <v/>
      </c>
      <c r="E298" t="str">
        <f t="shared" si="28"/>
        <v/>
      </c>
      <c r="F298" t="str">
        <f t="shared" si="29"/>
        <v/>
      </c>
      <c r="G298" t="str">
        <f>IF(Voeux!D298=3,Voeux!$D$2,IF(Voeux!E298=3,Voeux!$E$2,IF(Voeux!F298=3,Voeux!$F$2,IF(Voeux!G298=3,Voeux!$G$2,IF(Voeux!H298=3,Voeux!$H$2,IF(Voeux!I298=3,Voeux!$I$2,IF(Voeux!J298=3,Voeux!$J$2,IF(Voeux!K298=3,Voeux!$K$2,IF(Voeux!L298=3,Voeux!$L$2,"")))))))))</f>
        <v/>
      </c>
      <c r="I298" t="str">
        <f>IF(Voeux!E298=4,Voeux!$E$2,IF(Voeux!F298=4,Voeux!$F$2,IF(Voeux!G298=4,Voeux!$G$2,IF(Voeux!H298=4,Voeux!$H$2,IF(Voeux!I298=4,Voeux!$I$2,IF(Voeux!J298=4,Voeux!$J$2,IF(Voeux!K298=4,Voeux!$K$2,IF(Voeux!L298=4,Voeux!$L$2,IF(Voeux!D298=4,Voeux!$D$2,"")))))))))</f>
        <v/>
      </c>
      <c r="K298" t="str">
        <f t="shared" si="31"/>
        <v/>
      </c>
      <c r="L298" t="str">
        <f t="shared" si="32"/>
        <v/>
      </c>
      <c r="N298" t="str">
        <f t="shared" si="30"/>
        <v/>
      </c>
    </row>
    <row r="299" spans="1:14" x14ac:dyDescent="0.25">
      <c r="A299" t="s">
        <v>952</v>
      </c>
      <c r="B299" t="s">
        <v>644</v>
      </c>
      <c r="C299" s="1">
        <v>43283</v>
      </c>
      <c r="D299" t="str">
        <f>CONCATENATE(IF(OR(Voeux!D299=1,Voeux!D299=2),Voeux!D$2,""),IF(OR(Voeux!E299=1,Voeux!E299=2),Voeux!E$2,""),IF(OR(Voeux!F299=1,Voeux!F299=2),Voeux!F$2,""),IF(OR(Voeux!G299=1,Voeux!G299=2),Voeux!G$2,""),IF(OR(Voeux!H299=1,Voeux!H299=2),Voeux!H$2,""),IF(OR(Voeux!I299=1,Voeux!I299=2),Voeux!I$2,""),IF(OR(Voeux!J299=1,Voeux!J299=2),Voeux!J$2,""),IF(OR(Voeux!K299=1,Voeux!K299=2),Voeux!K$2,""),IF(OR(Voeux!L299=1,Voeux!L299=2),Voeux!L$2,""))</f>
        <v>LlcMat</v>
      </c>
      <c r="E299" t="str">
        <f t="shared" si="28"/>
        <v>Llc</v>
      </c>
      <c r="F299" t="str">
        <f t="shared" si="29"/>
        <v>Mat</v>
      </c>
      <c r="G299" t="str">
        <f>IF(Voeux!D299=3,Voeux!$D$2,IF(Voeux!E299=3,Voeux!$E$2,IF(Voeux!F299=3,Voeux!$F$2,IF(Voeux!G299=3,Voeux!$G$2,IF(Voeux!H299=3,Voeux!$H$2,IF(Voeux!I299=3,Voeux!$I$2,IF(Voeux!J299=3,Voeux!$J$2,IF(Voeux!K299=3,Voeux!$K$2,IF(Voeux!L299=3,Voeux!$L$2,"")))))))))</f>
        <v>Hlp</v>
      </c>
      <c r="I299" t="str">
        <f>IF(Voeux!E299=4,Voeux!$E$2,IF(Voeux!F299=4,Voeux!$F$2,IF(Voeux!G299=4,Voeux!$G$2,IF(Voeux!H299=4,Voeux!$H$2,IF(Voeux!I299=4,Voeux!$I$2,IF(Voeux!J299=4,Voeux!$J$2,IF(Voeux!K299=4,Voeux!$K$2,IF(Voeux!L299=4,Voeux!$L$2,IF(Voeux!D299=4,Voeux!$D$2,"")))))))))</f>
        <v>Hgg</v>
      </c>
      <c r="K299" t="str">
        <f t="shared" si="31"/>
        <v>Hlp</v>
      </c>
      <c r="L299" t="str">
        <f t="shared" si="32"/>
        <v>Hgg</v>
      </c>
      <c r="N299" t="str">
        <f t="shared" si="30"/>
        <v>LlcMatHlp</v>
      </c>
    </row>
    <row r="300" spans="1:14" x14ac:dyDescent="0.25">
      <c r="A300" t="s">
        <v>953</v>
      </c>
      <c r="B300" t="s">
        <v>645</v>
      </c>
      <c r="C300" s="1">
        <v>43161</v>
      </c>
      <c r="D300" t="str">
        <f>CONCATENATE(IF(OR(Voeux!D300=1,Voeux!D300=2),Voeux!D$2,""),IF(OR(Voeux!E300=1,Voeux!E300=2),Voeux!E$2,""),IF(OR(Voeux!F300=1,Voeux!F300=2),Voeux!F$2,""),IF(OR(Voeux!G300=1,Voeux!G300=2),Voeux!G$2,""),IF(OR(Voeux!H300=1,Voeux!H300=2),Voeux!H$2,""),IF(OR(Voeux!I300=1,Voeux!I300=2),Voeux!I$2,""),IF(OR(Voeux!J300=1,Voeux!J300=2),Voeux!J$2,""),IF(OR(Voeux!K300=1,Voeux!K300=2),Voeux!K$2,""),IF(OR(Voeux!L300=1,Voeux!L300=2),Voeux!L$2,""))</f>
        <v>MatNum</v>
      </c>
      <c r="E300" t="str">
        <f t="shared" si="28"/>
        <v>Mat</v>
      </c>
      <c r="F300" t="str">
        <f t="shared" si="29"/>
        <v>Num</v>
      </c>
      <c r="G300" t="str">
        <f>IF(Voeux!D300=3,Voeux!$D$2,IF(Voeux!E300=3,Voeux!$E$2,IF(Voeux!F300=3,Voeux!$F$2,IF(Voeux!G300=3,Voeux!$G$2,IF(Voeux!H300=3,Voeux!$H$2,IF(Voeux!I300=3,Voeux!$I$2,IF(Voeux!J300=3,Voeux!$J$2,IF(Voeux!K300=3,Voeux!$K$2,IF(Voeux!L300=3,Voeux!$L$2,"")))))))))</f>
        <v>Llc</v>
      </c>
      <c r="I300" t="str">
        <f>IF(Voeux!E300=4,Voeux!$E$2,IF(Voeux!F300=4,Voeux!$F$2,IF(Voeux!G300=4,Voeux!$G$2,IF(Voeux!H300=4,Voeux!$H$2,IF(Voeux!I300=4,Voeux!$I$2,IF(Voeux!J300=4,Voeux!$J$2,IF(Voeux!K300=4,Voeux!$K$2,IF(Voeux!L300=4,Voeux!$L$2,IF(Voeux!D300=4,Voeux!$D$2,"")))))))))</f>
        <v>Hlp</v>
      </c>
      <c r="K300" t="str">
        <f t="shared" si="31"/>
        <v>Llc</v>
      </c>
      <c r="L300" t="str">
        <f t="shared" si="32"/>
        <v>Hlp</v>
      </c>
      <c r="N300" t="str">
        <f t="shared" si="30"/>
        <v>MatNumLlc</v>
      </c>
    </row>
    <row r="301" spans="1:14" x14ac:dyDescent="0.25">
      <c r="A301" t="s">
        <v>954</v>
      </c>
      <c r="B301" t="s">
        <v>646</v>
      </c>
      <c r="C301" s="1">
        <v>43102</v>
      </c>
      <c r="D301" t="str">
        <f>CONCATENATE(IF(OR(Voeux!D301=1,Voeux!D301=2),Voeux!D$2,""),IF(OR(Voeux!E301=1,Voeux!E301=2),Voeux!E$2,""),IF(OR(Voeux!F301=1,Voeux!F301=2),Voeux!F$2,""),IF(OR(Voeux!G301=1,Voeux!G301=2),Voeux!G$2,""),IF(OR(Voeux!H301=1,Voeux!H301=2),Voeux!H$2,""),IF(OR(Voeux!I301=1,Voeux!I301=2),Voeux!I$2,""),IF(OR(Voeux!J301=1,Voeux!J301=2),Voeux!J$2,""),IF(OR(Voeux!K301=1,Voeux!K301=2),Voeux!K$2,""),IF(OR(Voeux!L301=1,Voeux!L301=2),Voeux!L$2,""))</f>
        <v>NumPch</v>
      </c>
      <c r="E301" t="str">
        <f t="shared" si="28"/>
        <v>Num</v>
      </c>
      <c r="F301" t="str">
        <f t="shared" si="29"/>
        <v>Pch</v>
      </c>
      <c r="G301" t="str">
        <f>IF(Voeux!D301=3,Voeux!$D$2,IF(Voeux!E301=3,Voeux!$E$2,IF(Voeux!F301=3,Voeux!$F$2,IF(Voeux!G301=3,Voeux!$G$2,IF(Voeux!H301=3,Voeux!$H$2,IF(Voeux!I301=3,Voeux!$I$2,IF(Voeux!J301=3,Voeux!$J$2,IF(Voeux!K301=3,Voeux!$K$2,IF(Voeux!L301=3,Voeux!$L$2,"")))))))))</f>
        <v>Mat</v>
      </c>
      <c r="I301" t="str">
        <f>IF(Voeux!E301=4,Voeux!$E$2,IF(Voeux!F301=4,Voeux!$F$2,IF(Voeux!G301=4,Voeux!$G$2,IF(Voeux!H301=4,Voeux!$H$2,IF(Voeux!I301=4,Voeux!$I$2,IF(Voeux!J301=4,Voeux!$J$2,IF(Voeux!K301=4,Voeux!$K$2,IF(Voeux!L301=4,Voeux!$L$2,IF(Voeux!D301=4,Voeux!$D$2,"")))))))))</f>
        <v>Llc</v>
      </c>
      <c r="K301" t="str">
        <f t="shared" si="31"/>
        <v>Mat</v>
      </c>
      <c r="L301" t="str">
        <f t="shared" si="32"/>
        <v>Llc</v>
      </c>
      <c r="N301" t="str">
        <f t="shared" si="30"/>
        <v>NumPchMat</v>
      </c>
    </row>
    <row r="302" spans="1:14" x14ac:dyDescent="0.25">
      <c r="A302" t="s">
        <v>955</v>
      </c>
      <c r="B302" t="s">
        <v>647</v>
      </c>
      <c r="C302" s="1">
        <v>43192</v>
      </c>
      <c r="D302" t="str">
        <f>CONCATENATE(IF(OR(Voeux!D302=1,Voeux!D302=2),Voeux!D$2,""),IF(OR(Voeux!E302=1,Voeux!E302=2),Voeux!E$2,""),IF(OR(Voeux!F302=1,Voeux!F302=2),Voeux!F$2,""),IF(OR(Voeux!G302=1,Voeux!G302=2),Voeux!G$2,""),IF(OR(Voeux!H302=1,Voeux!H302=2),Voeux!H$2,""),IF(OR(Voeux!I302=1,Voeux!I302=2),Voeux!I$2,""),IF(OR(Voeux!J302=1,Voeux!J302=2),Voeux!J$2,""),IF(OR(Voeux!K302=1,Voeux!K302=2),Voeux!K$2,""),IF(OR(Voeux!L302=1,Voeux!L302=2),Voeux!L$2,""))</f>
        <v>PchSes</v>
      </c>
      <c r="E302" t="str">
        <f t="shared" si="28"/>
        <v>Pch</v>
      </c>
      <c r="F302" t="str">
        <f t="shared" si="29"/>
        <v>Ses</v>
      </c>
      <c r="G302" t="str">
        <f>IF(Voeux!D302=3,Voeux!$D$2,IF(Voeux!E302=3,Voeux!$E$2,IF(Voeux!F302=3,Voeux!$F$2,IF(Voeux!G302=3,Voeux!$G$2,IF(Voeux!H302=3,Voeux!$H$2,IF(Voeux!I302=3,Voeux!$I$2,IF(Voeux!J302=3,Voeux!$J$2,IF(Voeux!K302=3,Voeux!$K$2,IF(Voeux!L302=3,Voeux!$L$2,"")))))))))</f>
        <v>Num</v>
      </c>
      <c r="I302" t="str">
        <f>IF(Voeux!E302=4,Voeux!$E$2,IF(Voeux!F302=4,Voeux!$F$2,IF(Voeux!G302=4,Voeux!$G$2,IF(Voeux!H302=4,Voeux!$H$2,IF(Voeux!I302=4,Voeux!$I$2,IF(Voeux!J302=4,Voeux!$J$2,IF(Voeux!K302=4,Voeux!$K$2,IF(Voeux!L302=4,Voeux!$L$2,IF(Voeux!D302=4,Voeux!$D$2,"")))))))))</f>
        <v>Mat</v>
      </c>
      <c r="K302" t="str">
        <f t="shared" si="31"/>
        <v>Num</v>
      </c>
      <c r="L302" t="str">
        <f t="shared" si="32"/>
        <v>Mat</v>
      </c>
      <c r="N302" t="str">
        <f t="shared" si="30"/>
        <v>PchSesNum</v>
      </c>
    </row>
    <row r="303" spans="1:14" x14ac:dyDescent="0.25">
      <c r="A303" t="s">
        <v>956</v>
      </c>
      <c r="B303" t="s">
        <v>648</v>
      </c>
      <c r="C303" s="1">
        <v>43253</v>
      </c>
      <c r="D303" t="str">
        <f>CONCATENATE(IF(OR(Voeux!D303=1,Voeux!D303=2),Voeux!D$2,""),IF(OR(Voeux!E303=1,Voeux!E303=2),Voeux!E$2,""),IF(OR(Voeux!F303=1,Voeux!F303=2),Voeux!F$2,""),IF(OR(Voeux!G303=1,Voeux!G303=2),Voeux!G$2,""),IF(OR(Voeux!H303=1,Voeux!H303=2),Voeux!H$2,""),IF(OR(Voeux!I303=1,Voeux!I303=2),Voeux!I$2,""),IF(OR(Voeux!J303=1,Voeux!J303=2),Voeux!J$2,""),IF(OR(Voeux!K303=1,Voeux!K303=2),Voeux!K$2,""),IF(OR(Voeux!L303=1,Voeux!L303=2),Voeux!L$2,""))</f>
        <v>SesSvt</v>
      </c>
      <c r="E303" t="str">
        <f t="shared" si="28"/>
        <v>Ses</v>
      </c>
      <c r="F303" t="str">
        <f t="shared" si="29"/>
        <v>Svt</v>
      </c>
      <c r="G303" t="str">
        <f>IF(Voeux!D303=3,Voeux!$D$2,IF(Voeux!E303=3,Voeux!$E$2,IF(Voeux!F303=3,Voeux!$F$2,IF(Voeux!G303=3,Voeux!$G$2,IF(Voeux!H303=3,Voeux!$H$2,IF(Voeux!I303=3,Voeux!$I$2,IF(Voeux!J303=3,Voeux!$J$2,IF(Voeux!K303=3,Voeux!$K$2,IF(Voeux!L303=3,Voeux!$L$2,"")))))))))</f>
        <v>Pch</v>
      </c>
      <c r="I303" t="str">
        <f>IF(Voeux!E303=4,Voeux!$E$2,IF(Voeux!F303=4,Voeux!$F$2,IF(Voeux!G303=4,Voeux!$G$2,IF(Voeux!H303=4,Voeux!$H$2,IF(Voeux!I303=4,Voeux!$I$2,IF(Voeux!J303=4,Voeux!$J$2,IF(Voeux!K303=4,Voeux!$K$2,IF(Voeux!L303=4,Voeux!$L$2,IF(Voeux!D303=4,Voeux!$D$2,"")))))))))</f>
        <v>Num</v>
      </c>
      <c r="K303" t="str">
        <f t="shared" si="31"/>
        <v>Pch</v>
      </c>
      <c r="L303" t="str">
        <f t="shared" si="32"/>
        <v>Num</v>
      </c>
      <c r="N303" t="str">
        <f t="shared" si="30"/>
        <v>SesSvtPch</v>
      </c>
    </row>
    <row r="304" spans="1:14" x14ac:dyDescent="0.25">
      <c r="A304" t="s">
        <v>957</v>
      </c>
      <c r="B304" t="s">
        <v>649</v>
      </c>
      <c r="C304" s="1">
        <v>43222</v>
      </c>
      <c r="D304" t="str">
        <f>CONCATENATE(IF(OR(Voeux!D304=1,Voeux!D304=2),Voeux!D$2,""),IF(OR(Voeux!E304=1,Voeux!E304=2),Voeux!E$2,""),IF(OR(Voeux!F304=1,Voeux!F304=2),Voeux!F$2,""),IF(OR(Voeux!G304=1,Voeux!G304=2),Voeux!G$2,""),IF(OR(Voeux!H304=1,Voeux!H304=2),Voeux!H$2,""),IF(OR(Voeux!I304=1,Voeux!I304=2),Voeux!I$2,""),IF(OR(Voeux!J304=1,Voeux!J304=2),Voeux!J$2,""),IF(OR(Voeux!K304=1,Voeux!K304=2),Voeux!K$2,""),IF(OR(Voeux!L304=1,Voeux!L304=2),Voeux!L$2,""))</f>
        <v/>
      </c>
      <c r="E304" t="str">
        <f t="shared" si="28"/>
        <v/>
      </c>
      <c r="F304" t="str">
        <f t="shared" si="29"/>
        <v/>
      </c>
      <c r="G304" t="str">
        <f>IF(Voeux!D304=3,Voeux!$D$2,IF(Voeux!E304=3,Voeux!$E$2,IF(Voeux!F304=3,Voeux!$F$2,IF(Voeux!G304=3,Voeux!$G$2,IF(Voeux!H304=3,Voeux!$H$2,IF(Voeux!I304=3,Voeux!$I$2,IF(Voeux!J304=3,Voeux!$J$2,IF(Voeux!K304=3,Voeux!$K$2,IF(Voeux!L304=3,Voeux!$L$2,"")))))))))</f>
        <v/>
      </c>
      <c r="I304" t="str">
        <f>IF(Voeux!E304=4,Voeux!$E$2,IF(Voeux!F304=4,Voeux!$F$2,IF(Voeux!G304=4,Voeux!$G$2,IF(Voeux!H304=4,Voeux!$H$2,IF(Voeux!I304=4,Voeux!$I$2,IF(Voeux!J304=4,Voeux!$J$2,IF(Voeux!K304=4,Voeux!$K$2,IF(Voeux!L304=4,Voeux!$L$2,IF(Voeux!D304=4,Voeux!$D$2,"")))))))))</f>
        <v/>
      </c>
      <c r="K304" t="str">
        <f t="shared" si="31"/>
        <v/>
      </c>
      <c r="L304" t="str">
        <f t="shared" si="32"/>
        <v/>
      </c>
      <c r="N304" t="str">
        <f t="shared" si="30"/>
        <v/>
      </c>
    </row>
    <row r="305" spans="1:14" x14ac:dyDescent="0.25">
      <c r="A305" t="s">
        <v>958</v>
      </c>
      <c r="B305" t="s">
        <v>650</v>
      </c>
      <c r="C305" s="1">
        <v>43314</v>
      </c>
      <c r="D305" t="str">
        <f>CONCATENATE(IF(OR(Voeux!D305=1,Voeux!D305=2),Voeux!D$2,""),IF(OR(Voeux!E305=1,Voeux!E305=2),Voeux!E$2,""),IF(OR(Voeux!F305=1,Voeux!F305=2),Voeux!F$2,""),IF(OR(Voeux!G305=1,Voeux!G305=2),Voeux!G$2,""),IF(OR(Voeux!H305=1,Voeux!H305=2),Voeux!H$2,""),IF(OR(Voeux!I305=1,Voeux!I305=2),Voeux!I$2,""),IF(OR(Voeux!J305=1,Voeux!J305=2),Voeux!J$2,""),IF(OR(Voeux!K305=1,Voeux!K305=2),Voeux!K$2,""),IF(OR(Voeux!L305=1,Voeux!L305=2),Voeux!L$2,""))</f>
        <v>HlpLlc</v>
      </c>
      <c r="E305" t="str">
        <f t="shared" si="28"/>
        <v>Hlp</v>
      </c>
      <c r="F305" t="str">
        <f t="shared" si="29"/>
        <v>Llc</v>
      </c>
      <c r="G305" t="str">
        <f>IF(Voeux!D305=3,Voeux!$D$2,IF(Voeux!E305=3,Voeux!$E$2,IF(Voeux!F305=3,Voeux!$F$2,IF(Voeux!G305=3,Voeux!$G$2,IF(Voeux!H305=3,Voeux!$H$2,IF(Voeux!I305=3,Voeux!$I$2,IF(Voeux!J305=3,Voeux!$J$2,IF(Voeux!K305=3,Voeux!$K$2,IF(Voeux!L305=3,Voeux!$L$2,"")))))))))</f>
        <v>Hgg</v>
      </c>
      <c r="I305" t="str">
        <f>IF(Voeux!E305=4,Voeux!$E$2,IF(Voeux!F305=4,Voeux!$F$2,IF(Voeux!G305=4,Voeux!$G$2,IF(Voeux!H305=4,Voeux!$H$2,IF(Voeux!I305=4,Voeux!$I$2,IF(Voeux!J305=4,Voeux!$J$2,IF(Voeux!K305=4,Voeux!$K$2,IF(Voeux!L305=4,Voeux!$L$2,IF(Voeux!D305=4,Voeux!$D$2,"")))))))))</f>
        <v>Hda</v>
      </c>
      <c r="K305" t="str">
        <f t="shared" si="31"/>
        <v>Hgg</v>
      </c>
      <c r="L305" t="str">
        <f t="shared" si="32"/>
        <v>Hda</v>
      </c>
      <c r="N305" t="str">
        <f t="shared" si="30"/>
        <v>HlpLlcHgg</v>
      </c>
    </row>
    <row r="306" spans="1:14" x14ac:dyDescent="0.25">
      <c r="A306" t="s">
        <v>959</v>
      </c>
      <c r="B306" t="s">
        <v>651</v>
      </c>
      <c r="C306" s="1">
        <v>43314</v>
      </c>
      <c r="D306" t="str">
        <f>CONCATENATE(IF(OR(Voeux!D306=1,Voeux!D306=2),Voeux!D$2,""),IF(OR(Voeux!E306=1,Voeux!E306=2),Voeux!E$2,""),IF(OR(Voeux!F306=1,Voeux!F306=2),Voeux!F$2,""),IF(OR(Voeux!G306=1,Voeux!G306=2),Voeux!G$2,""),IF(OR(Voeux!H306=1,Voeux!H306=2),Voeux!H$2,""),IF(OR(Voeux!I306=1,Voeux!I306=2),Voeux!I$2,""),IF(OR(Voeux!J306=1,Voeux!J306=2),Voeux!J$2,""),IF(OR(Voeux!K306=1,Voeux!K306=2),Voeux!K$2,""),IF(OR(Voeux!L306=1,Voeux!L306=2),Voeux!L$2,""))</f>
        <v>MatNum</v>
      </c>
      <c r="E306" t="str">
        <f t="shared" si="28"/>
        <v>Mat</v>
      </c>
      <c r="F306" t="str">
        <f t="shared" si="29"/>
        <v>Num</v>
      </c>
      <c r="G306" t="str">
        <f>IF(Voeux!D306=3,Voeux!$D$2,IF(Voeux!E306=3,Voeux!$E$2,IF(Voeux!F306=3,Voeux!$F$2,IF(Voeux!G306=3,Voeux!$G$2,IF(Voeux!H306=3,Voeux!$H$2,IF(Voeux!I306=3,Voeux!$I$2,IF(Voeux!J306=3,Voeux!$J$2,IF(Voeux!K306=3,Voeux!$K$2,IF(Voeux!L306=3,Voeux!$L$2,"")))))))))</f>
        <v>Pch</v>
      </c>
      <c r="I306" t="str">
        <f>IF(Voeux!E306=4,Voeux!$E$2,IF(Voeux!F306=4,Voeux!$F$2,IF(Voeux!G306=4,Voeux!$G$2,IF(Voeux!H306=4,Voeux!$H$2,IF(Voeux!I306=4,Voeux!$I$2,IF(Voeux!J306=4,Voeux!$J$2,IF(Voeux!K306=4,Voeux!$K$2,IF(Voeux!L306=4,Voeux!$L$2,IF(Voeux!D306=4,Voeux!$D$2,"")))))))))</f>
        <v>Ses</v>
      </c>
      <c r="K306" t="str">
        <f t="shared" si="31"/>
        <v>Pch</v>
      </c>
      <c r="L306" t="str">
        <f t="shared" si="32"/>
        <v>Ses</v>
      </c>
      <c r="N306" t="str">
        <f t="shared" si="30"/>
        <v>MatNumPch</v>
      </c>
    </row>
    <row r="307" spans="1:14" x14ac:dyDescent="0.25">
      <c r="A307" t="s">
        <v>960</v>
      </c>
      <c r="B307" t="s">
        <v>652</v>
      </c>
      <c r="C307" s="1">
        <v>43192</v>
      </c>
      <c r="D307" t="str">
        <f>CONCATENATE(IF(OR(Voeux!D307=1,Voeux!D307=2),Voeux!D$2,""),IF(OR(Voeux!E307=1,Voeux!E307=2),Voeux!E$2,""),IF(OR(Voeux!F307=1,Voeux!F307=2),Voeux!F$2,""),IF(OR(Voeux!G307=1,Voeux!G307=2),Voeux!G$2,""),IF(OR(Voeux!H307=1,Voeux!H307=2),Voeux!H$2,""),IF(OR(Voeux!I307=1,Voeux!I307=2),Voeux!I$2,""),IF(OR(Voeux!J307=1,Voeux!J307=2),Voeux!J$2,""),IF(OR(Voeux!K307=1,Voeux!K307=2),Voeux!K$2,""),IF(OR(Voeux!L307=1,Voeux!L307=2),Voeux!L$2,""))</f>
        <v>NumPch</v>
      </c>
      <c r="E307" t="str">
        <f t="shared" si="28"/>
        <v>Num</v>
      </c>
      <c r="F307" t="str">
        <f t="shared" si="29"/>
        <v>Pch</v>
      </c>
      <c r="G307" t="str">
        <f>IF(Voeux!D307=3,Voeux!$D$2,IF(Voeux!E307=3,Voeux!$E$2,IF(Voeux!F307=3,Voeux!$F$2,IF(Voeux!G307=3,Voeux!$G$2,IF(Voeux!H307=3,Voeux!$H$2,IF(Voeux!I307=3,Voeux!$I$2,IF(Voeux!J307=3,Voeux!$J$2,IF(Voeux!K307=3,Voeux!$K$2,IF(Voeux!L307=3,Voeux!$L$2,"")))))))))</f>
        <v>Ses</v>
      </c>
      <c r="I307" t="str">
        <f>IF(Voeux!E307=4,Voeux!$E$2,IF(Voeux!F307=4,Voeux!$F$2,IF(Voeux!G307=4,Voeux!$G$2,IF(Voeux!H307=4,Voeux!$H$2,IF(Voeux!I307=4,Voeux!$I$2,IF(Voeux!J307=4,Voeux!$J$2,IF(Voeux!K307=4,Voeux!$K$2,IF(Voeux!L307=4,Voeux!$L$2,IF(Voeux!D307=4,Voeux!$D$2,"")))))))))</f>
        <v>Svt</v>
      </c>
      <c r="K307" t="str">
        <f t="shared" si="31"/>
        <v>Ses</v>
      </c>
      <c r="L307" t="str">
        <f t="shared" si="32"/>
        <v>Svt</v>
      </c>
      <c r="N307" t="str">
        <f t="shared" si="30"/>
        <v>NumPchSes</v>
      </c>
    </row>
    <row r="308" spans="1:14" x14ac:dyDescent="0.25">
      <c r="A308" t="s">
        <v>961</v>
      </c>
      <c r="B308" t="s">
        <v>653</v>
      </c>
      <c r="C308" s="1">
        <v>43314</v>
      </c>
      <c r="D308" t="str">
        <f>CONCATENATE(IF(OR(Voeux!D308=1,Voeux!D308=2),Voeux!D$2,""),IF(OR(Voeux!E308=1,Voeux!E308=2),Voeux!E$2,""),IF(OR(Voeux!F308=1,Voeux!F308=2),Voeux!F$2,""),IF(OR(Voeux!G308=1,Voeux!G308=2),Voeux!G$2,""),IF(OR(Voeux!H308=1,Voeux!H308=2),Voeux!H$2,""),IF(OR(Voeux!I308=1,Voeux!I308=2),Voeux!I$2,""),IF(OR(Voeux!J308=1,Voeux!J308=2),Voeux!J$2,""),IF(OR(Voeux!K308=1,Voeux!K308=2),Voeux!K$2,""),IF(OR(Voeux!L308=1,Voeux!L308=2),Voeux!L$2,""))</f>
        <v>PchSes</v>
      </c>
      <c r="E308" t="str">
        <f t="shared" si="28"/>
        <v>Pch</v>
      </c>
      <c r="F308" t="str">
        <f t="shared" si="29"/>
        <v>Ses</v>
      </c>
      <c r="G308" t="str">
        <f>IF(Voeux!D308=3,Voeux!$D$2,IF(Voeux!E308=3,Voeux!$E$2,IF(Voeux!F308=3,Voeux!$F$2,IF(Voeux!G308=3,Voeux!$G$2,IF(Voeux!H308=3,Voeux!$H$2,IF(Voeux!I308=3,Voeux!$I$2,IF(Voeux!J308=3,Voeux!$J$2,IF(Voeux!K308=3,Voeux!$K$2,IF(Voeux!L308=3,Voeux!$L$2,"")))))))))</f>
        <v>Num</v>
      </c>
      <c r="I308" t="str">
        <f>IF(Voeux!E308=4,Voeux!$E$2,IF(Voeux!F308=4,Voeux!$F$2,IF(Voeux!G308=4,Voeux!$G$2,IF(Voeux!H308=4,Voeux!$H$2,IF(Voeux!I308=4,Voeux!$I$2,IF(Voeux!J308=4,Voeux!$J$2,IF(Voeux!K308=4,Voeux!$K$2,IF(Voeux!L308=4,Voeux!$L$2,IF(Voeux!D308=4,Voeux!$D$2,"")))))))))</f>
        <v>Mat</v>
      </c>
      <c r="K308" t="str">
        <f t="shared" si="31"/>
        <v>Num</v>
      </c>
      <c r="L308" t="str">
        <f t="shared" si="32"/>
        <v>Mat</v>
      </c>
      <c r="N308" t="str">
        <f t="shared" si="30"/>
        <v>PchSesNum</v>
      </c>
    </row>
    <row r="309" spans="1:14" x14ac:dyDescent="0.25">
      <c r="A309" t="s">
        <v>962</v>
      </c>
      <c r="B309" t="s">
        <v>654</v>
      </c>
      <c r="C309" s="1">
        <v>43102</v>
      </c>
      <c r="D309" t="str">
        <f>CONCATENATE(IF(OR(Voeux!D309=1,Voeux!D309=2),Voeux!D$2,""),IF(OR(Voeux!E309=1,Voeux!E309=2),Voeux!E$2,""),IF(OR(Voeux!F309=1,Voeux!F309=2),Voeux!F$2,""),IF(OR(Voeux!G309=1,Voeux!G309=2),Voeux!G$2,""),IF(OR(Voeux!H309=1,Voeux!H309=2),Voeux!H$2,""),IF(OR(Voeux!I309=1,Voeux!I309=2),Voeux!I$2,""),IF(OR(Voeux!J309=1,Voeux!J309=2),Voeux!J$2,""),IF(OR(Voeux!K309=1,Voeux!K309=2),Voeux!K$2,""),IF(OR(Voeux!L309=1,Voeux!L309=2),Voeux!L$2,""))</f>
        <v>NumPch</v>
      </c>
      <c r="E309" t="str">
        <f t="shared" si="28"/>
        <v>Num</v>
      </c>
      <c r="F309" t="str">
        <f t="shared" si="29"/>
        <v>Pch</v>
      </c>
      <c r="G309" t="str">
        <f>IF(Voeux!D309=3,Voeux!$D$2,IF(Voeux!E309=3,Voeux!$E$2,IF(Voeux!F309=3,Voeux!$F$2,IF(Voeux!G309=3,Voeux!$G$2,IF(Voeux!H309=3,Voeux!$H$2,IF(Voeux!I309=3,Voeux!$I$2,IF(Voeux!J309=3,Voeux!$J$2,IF(Voeux!K309=3,Voeux!$K$2,IF(Voeux!L309=3,Voeux!$L$2,"")))))))))</f>
        <v>Ses</v>
      </c>
      <c r="I309" t="str">
        <f>IF(Voeux!E309=4,Voeux!$E$2,IF(Voeux!F309=4,Voeux!$F$2,IF(Voeux!G309=4,Voeux!$G$2,IF(Voeux!H309=4,Voeux!$H$2,IF(Voeux!I309=4,Voeux!$I$2,IF(Voeux!J309=4,Voeux!$J$2,IF(Voeux!K309=4,Voeux!$K$2,IF(Voeux!L309=4,Voeux!$L$2,IF(Voeux!D309=4,Voeux!$D$2,"")))))))))</f>
        <v>Svt</v>
      </c>
      <c r="K309" t="str">
        <f t="shared" si="31"/>
        <v>Ses</v>
      </c>
      <c r="L309" t="str">
        <f t="shared" si="32"/>
        <v>Svt</v>
      </c>
      <c r="N309" t="str">
        <f t="shared" si="30"/>
        <v>NumPchSes</v>
      </c>
    </row>
    <row r="310" spans="1:14" x14ac:dyDescent="0.25">
      <c r="A310" t="s">
        <v>963</v>
      </c>
      <c r="B310" t="s">
        <v>655</v>
      </c>
      <c r="C310" s="1">
        <v>43314</v>
      </c>
      <c r="D310" t="str">
        <f>CONCATENATE(IF(OR(Voeux!D310=1,Voeux!D310=2),Voeux!D$2,""),IF(OR(Voeux!E310=1,Voeux!E310=2),Voeux!E$2,""),IF(OR(Voeux!F310=1,Voeux!F310=2),Voeux!F$2,""),IF(OR(Voeux!G310=1,Voeux!G310=2),Voeux!G$2,""),IF(OR(Voeux!H310=1,Voeux!H310=2),Voeux!H$2,""),IF(OR(Voeux!I310=1,Voeux!I310=2),Voeux!I$2,""),IF(OR(Voeux!J310=1,Voeux!J310=2),Voeux!J$2,""),IF(OR(Voeux!K310=1,Voeux!K310=2),Voeux!K$2,""),IF(OR(Voeux!L310=1,Voeux!L310=2),Voeux!L$2,""))</f>
        <v>PchSes</v>
      </c>
      <c r="E310" t="str">
        <f t="shared" si="28"/>
        <v>Pch</v>
      </c>
      <c r="F310" t="str">
        <f t="shared" si="29"/>
        <v>Ses</v>
      </c>
      <c r="G310" t="str">
        <f>IF(Voeux!D310=3,Voeux!$D$2,IF(Voeux!E310=3,Voeux!$E$2,IF(Voeux!F310=3,Voeux!$F$2,IF(Voeux!G310=3,Voeux!$G$2,IF(Voeux!H310=3,Voeux!$H$2,IF(Voeux!I310=3,Voeux!$I$2,IF(Voeux!J310=3,Voeux!$J$2,IF(Voeux!K310=3,Voeux!$K$2,IF(Voeux!L310=3,Voeux!$L$2,"")))))))))</f>
        <v>Num</v>
      </c>
      <c r="I310" t="str">
        <f>IF(Voeux!E310=4,Voeux!$E$2,IF(Voeux!F310=4,Voeux!$F$2,IF(Voeux!G310=4,Voeux!$G$2,IF(Voeux!H310=4,Voeux!$H$2,IF(Voeux!I310=4,Voeux!$I$2,IF(Voeux!J310=4,Voeux!$J$2,IF(Voeux!K310=4,Voeux!$K$2,IF(Voeux!L310=4,Voeux!$L$2,IF(Voeux!D310=4,Voeux!$D$2,"")))))))))</f>
        <v>Mat</v>
      </c>
      <c r="K310" t="str">
        <f t="shared" si="31"/>
        <v>Num</v>
      </c>
      <c r="L310" t="str">
        <f t="shared" si="32"/>
        <v>Mat</v>
      </c>
      <c r="N310" t="str">
        <f t="shared" si="30"/>
        <v>PchSesNum</v>
      </c>
    </row>
  </sheetData>
  <conditionalFormatting sqref="J3">
    <cfRule type="cellIs" dxfId="2" priority="3" operator="equal">
      <formula>G3</formula>
    </cfRule>
  </conditionalFormatting>
  <conditionalFormatting sqref="J4:J7">
    <cfRule type="cellIs" dxfId="1" priority="2" operator="equal">
      <formula>G4</formula>
    </cfRule>
  </conditionalFormatting>
  <conditionalFormatting sqref="J8:J310">
    <cfRule type="cellIs" dxfId="0" priority="1" operator="equal">
      <formula>G8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Voeux</vt:lpstr>
      <vt:lpstr>Doublettes</vt:lpstr>
    </vt:vector>
  </TitlesOfParts>
  <Company>CRIF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</dc:creator>
  <cp:lastModifiedBy>CHATS</cp:lastModifiedBy>
  <dcterms:created xsi:type="dcterms:W3CDTF">2018-10-08T14:32:34Z</dcterms:created>
  <dcterms:modified xsi:type="dcterms:W3CDTF">2018-10-22T14:19:29Z</dcterms:modified>
</cp:coreProperties>
</file>