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Desktop\"/>
    </mc:Choice>
  </mc:AlternateContent>
  <xr:revisionPtr revIDLastSave="0" documentId="8_{BCB338AD-A3EA-417B-A7FC-535C2A713621}" xr6:coauthVersionLast="43" xr6:coauthVersionMax="43" xr10:uidLastSave="{00000000-0000-0000-0000-000000000000}"/>
  <bookViews>
    <workbookView xWindow="-120" yWindow="-120" windowWidth="29040" windowHeight="15840" xr2:uid="{AA01128D-BED6-4D29-9BD1-FBD003C4C9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K6" i="1"/>
  <c r="I6" i="1"/>
  <c r="G6" i="1"/>
  <c r="G5" i="1"/>
  <c r="K5" i="1"/>
  <c r="I5" i="1"/>
  <c r="K4" i="1"/>
  <c r="I4" i="1"/>
  <c r="G4" i="1"/>
  <c r="K3" i="1"/>
  <c r="I3" i="1"/>
  <c r="G3" i="1"/>
  <c r="M4" i="1" l="1"/>
  <c r="M6" i="1"/>
  <c r="M3" i="1"/>
  <c r="M5" i="1"/>
</calcChain>
</file>

<file path=xl/sharedStrings.xml><?xml version="1.0" encoding="utf-8"?>
<sst xmlns="http://schemas.openxmlformats.org/spreadsheetml/2006/main" count="20" uniqueCount="14">
  <si>
    <t>Numéro D'identification</t>
  </si>
  <si>
    <t>Numéro de Projet</t>
  </si>
  <si>
    <t>Type</t>
  </si>
  <si>
    <t>MONTANT PROPOSÉ</t>
  </si>
  <si>
    <t>TOTAL</t>
  </si>
  <si>
    <t>Projets</t>
  </si>
  <si>
    <t>Nombre</t>
  </si>
  <si>
    <t>D'identification</t>
  </si>
  <si>
    <t>TYPE 1</t>
  </si>
  <si>
    <t>TYPE 2</t>
  </si>
  <si>
    <t>TYPE 3</t>
  </si>
  <si>
    <t>Montant moyen proposé</t>
  </si>
  <si>
    <t>Montant minimum proposé</t>
  </si>
  <si>
    <t>Montant maximum proposé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</si>
</sst>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6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rgb="FFFF0000"/>
      <name val="Calibri Light"/>
      <family val="2"/>
      <scheme val="major"/>
    </font>
    <font>
      <b/>
      <sz val="12"/>
      <color rgb="FFFF000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164" fontId="3" fillId="5" borderId="8" xfId="0" applyNumberFormat="1" applyFont="1" applyFill="1" applyBorder="1" applyAlignment="1" applyProtection="1">
      <alignment horizontal="center" vertical="center"/>
      <protection locked="0"/>
    </xf>
    <xf numFmtId="164" fontId="3" fillId="5" borderId="9" xfId="0" applyNumberFormat="1" applyFont="1" applyFill="1" applyBorder="1" applyAlignment="1" applyProtection="1">
      <alignment horizontal="center" vertical="center"/>
      <protection locked="0"/>
    </xf>
    <xf numFmtId="164" fontId="3" fillId="5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Fill="1"/>
    <xf numFmtId="0" fontId="2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7" fillId="0" borderId="0" xfId="0" applyFont="1" applyFill="1"/>
    <xf numFmtId="44" fontId="3" fillId="0" borderId="14" xfId="2" applyFont="1" applyFill="1" applyBorder="1" applyAlignment="1">
      <alignment horizontal="center" vertical="center"/>
    </xf>
    <xf numFmtId="44" fontId="2" fillId="0" borderId="14" xfId="2" applyFont="1" applyFill="1" applyBorder="1" applyAlignment="1">
      <alignment horizontal="center" vertical="center"/>
    </xf>
    <xf numFmtId="44" fontId="5" fillId="0" borderId="14" xfId="2" applyFont="1" applyFill="1" applyBorder="1" applyAlignment="1">
      <alignment horizontal="center" vertical="center"/>
    </xf>
    <xf numFmtId="44" fontId="6" fillId="0" borderId="14" xfId="2" applyFont="1" applyFill="1" applyBorder="1" applyAlignment="1">
      <alignment horizontal="center" vertical="center"/>
    </xf>
    <xf numFmtId="44" fontId="3" fillId="0" borderId="16" xfId="2" applyFont="1" applyFill="1" applyBorder="1" applyAlignment="1">
      <alignment horizontal="center" vertical="center"/>
    </xf>
    <xf numFmtId="44" fontId="2" fillId="0" borderId="16" xfId="2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4" xfId="1" applyNumberFormat="1" applyFont="1" applyFill="1" applyBorder="1" applyAlignment="1">
      <alignment horizontal="center" vertical="center"/>
    </xf>
    <xf numFmtId="0" fontId="2" fillId="0" borderId="14" xfId="1" applyNumberFormat="1" applyFont="1" applyFill="1" applyBorder="1" applyAlignment="1">
      <alignment horizontal="center" vertical="center"/>
    </xf>
    <xf numFmtId="166" fontId="3" fillId="6" borderId="15" xfId="1" applyNumberFormat="1" applyFont="1" applyFill="1" applyBorder="1" applyAlignment="1">
      <alignment horizontal="center" vertical="center"/>
    </xf>
    <xf numFmtId="44" fontId="3" fillId="6" borderId="15" xfId="2" applyFont="1" applyFill="1" applyBorder="1" applyAlignment="1">
      <alignment horizontal="center" vertical="center"/>
    </xf>
    <xf numFmtId="44" fontId="5" fillId="6" borderId="15" xfId="2" applyFont="1" applyFill="1" applyBorder="1" applyAlignment="1">
      <alignment horizontal="center" vertical="center"/>
    </xf>
    <xf numFmtId="44" fontId="3" fillId="6" borderId="17" xfId="2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44" fontId="2" fillId="0" borderId="0" xfId="2" applyFont="1" applyFill="1" applyBorder="1" applyAlignment="1">
      <alignment horizontal="center" vertical="center"/>
    </xf>
    <xf numFmtId="44" fontId="6" fillId="0" borderId="0" xfId="2" applyFont="1" applyFill="1" applyBorder="1" applyAlignment="1">
      <alignment horizontal="center" vertical="center"/>
    </xf>
    <xf numFmtId="44" fontId="2" fillId="0" borderId="11" xfId="2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A48FC-73D1-4591-AB9E-11F5A0558F05}">
  <dimension ref="A1:N62"/>
  <sheetViews>
    <sheetView tabSelected="1" workbookViewId="0">
      <selection activeCell="H21" sqref="H21"/>
    </sheetView>
  </sheetViews>
  <sheetFormatPr baseColWidth="10" defaultRowHeight="15" x14ac:dyDescent="0.25"/>
  <cols>
    <col min="1" max="1" width="19.140625" customWidth="1"/>
    <col min="2" max="2" width="18.140625" customWidth="1"/>
    <col min="3" max="3" width="21.85546875" bestFit="1" customWidth="1"/>
    <col min="4" max="4" width="15.7109375" style="11" customWidth="1"/>
    <col min="6" max="6" width="33.28515625" bestFit="1" customWidth="1"/>
    <col min="7" max="7" width="12.140625" style="30" bestFit="1" customWidth="1"/>
    <col min="8" max="8" width="18" style="30" bestFit="1" customWidth="1"/>
    <col min="9" max="9" width="13.28515625" style="30" bestFit="1" customWidth="1"/>
    <col min="10" max="10" width="18" style="30" bestFit="1" customWidth="1"/>
    <col min="11" max="11" width="13.28515625" style="30" bestFit="1" customWidth="1"/>
    <col min="12" max="12" width="18" style="30" bestFit="1" customWidth="1"/>
    <col min="13" max="13" width="15.42578125" style="30" bestFit="1" customWidth="1"/>
    <col min="14" max="14" width="18" style="30" bestFit="1" customWidth="1"/>
  </cols>
  <sheetData>
    <row r="1" spans="1:14" ht="32.25" thickBot="1" x14ac:dyDescent="0.3">
      <c r="A1" s="1" t="s">
        <v>0</v>
      </c>
      <c r="B1" s="3" t="s">
        <v>1</v>
      </c>
      <c r="C1" s="3" t="s">
        <v>2</v>
      </c>
      <c r="D1" s="7" t="s">
        <v>3</v>
      </c>
      <c r="F1" s="13"/>
      <c r="G1" s="14" t="s">
        <v>8</v>
      </c>
      <c r="H1" s="15"/>
      <c r="I1" s="14" t="s">
        <v>9</v>
      </c>
      <c r="J1" s="15"/>
      <c r="K1" s="14" t="s">
        <v>10</v>
      </c>
      <c r="L1" s="15"/>
      <c r="M1" s="14" t="s">
        <v>4</v>
      </c>
      <c r="N1" s="15"/>
    </row>
    <row r="2" spans="1:14" ht="15.75" x14ac:dyDescent="0.25">
      <c r="A2" s="2">
        <v>111</v>
      </c>
      <c r="B2" s="2">
        <v>1</v>
      </c>
      <c r="C2" s="4">
        <v>1</v>
      </c>
      <c r="D2" s="8">
        <v>1500</v>
      </c>
      <c r="F2" s="16"/>
      <c r="G2" s="17" t="s">
        <v>5</v>
      </c>
      <c r="H2" s="18" t="s">
        <v>7</v>
      </c>
      <c r="I2" s="17" t="s">
        <v>5</v>
      </c>
      <c r="J2" s="18" t="s">
        <v>7</v>
      </c>
      <c r="K2" s="17" t="s">
        <v>5</v>
      </c>
      <c r="L2" s="18" t="s">
        <v>7</v>
      </c>
      <c r="M2" s="17" t="s">
        <v>5</v>
      </c>
      <c r="N2" s="18" t="s">
        <v>7</v>
      </c>
    </row>
    <row r="3" spans="1:14" ht="15.75" x14ac:dyDescent="0.25">
      <c r="A3" s="2">
        <v>111</v>
      </c>
      <c r="B3" s="2">
        <v>2</v>
      </c>
      <c r="C3" s="5">
        <v>1</v>
      </c>
      <c r="D3" s="9">
        <v>1500</v>
      </c>
      <c r="F3" s="19" t="s">
        <v>6</v>
      </c>
      <c r="G3" s="31">
        <f>COUNTIF(C:C,"1")</f>
        <v>44</v>
      </c>
      <c r="H3" s="33"/>
      <c r="I3" s="31">
        <f>COUNTIF(C:C,"2")</f>
        <v>12</v>
      </c>
      <c r="J3" s="33"/>
      <c r="K3" s="31">
        <f>COUNTIF(C:C,"3")</f>
        <v>5</v>
      </c>
      <c r="L3" s="33"/>
      <c r="M3" s="32">
        <f>SUM(G3,I3,K3)</f>
        <v>61</v>
      </c>
      <c r="N3" s="37">
        <f>SUM(H3,J3,L3)</f>
        <v>0</v>
      </c>
    </row>
    <row r="4" spans="1:14" ht="15.75" x14ac:dyDescent="0.25">
      <c r="A4" s="2">
        <v>111</v>
      </c>
      <c r="B4" s="2">
        <v>3</v>
      </c>
      <c r="C4" s="6">
        <v>1</v>
      </c>
      <c r="D4" s="10">
        <v>1500</v>
      </c>
      <c r="F4" s="19" t="s">
        <v>11</v>
      </c>
      <c r="G4" s="22">
        <f>AVERAGEIF(C:C,"1",D:D)</f>
        <v>1548.0681818181818</v>
      </c>
      <c r="H4" s="34"/>
      <c r="I4" s="22">
        <f>AVERAGEIF(C:C,"2",D:D)</f>
        <v>4125</v>
      </c>
      <c r="J4" s="34"/>
      <c r="K4" s="22">
        <f>AVERAGEIF(C:C,"3",D:D)</f>
        <v>14699.4</v>
      </c>
      <c r="L4" s="34"/>
      <c r="M4" s="23">
        <f>AVERAGE(G4,I4,K4)</f>
        <v>6790.8227272727272</v>
      </c>
      <c r="N4" s="38" t="e">
        <f>AVERAGE(H4,J4,L4)</f>
        <v>#DIV/0!</v>
      </c>
    </row>
    <row r="5" spans="1:14" ht="15.75" x14ac:dyDescent="0.25">
      <c r="A5" s="2">
        <v>114</v>
      </c>
      <c r="B5" s="2">
        <v>4</v>
      </c>
      <c r="C5" s="6">
        <v>1</v>
      </c>
      <c r="D5" s="10">
        <v>1000</v>
      </c>
      <c r="F5" s="20" t="s">
        <v>12</v>
      </c>
      <c r="G5" s="24">
        <f>_xlfn.MINIFS(D:D,C:C,"1")</f>
        <v>750</v>
      </c>
      <c r="H5" s="35"/>
      <c r="I5" s="24">
        <f>_xlfn.MINIFS(D:D,C:C,"2")</f>
        <v>1000</v>
      </c>
      <c r="J5" s="35"/>
      <c r="K5" s="24">
        <f>_xlfn.MINIFS(D:D,C:C,"3")</f>
        <v>2000</v>
      </c>
      <c r="L5" s="35"/>
      <c r="M5" s="25">
        <f>MIN(G5,I5,K5)</f>
        <v>750</v>
      </c>
      <c r="N5" s="39">
        <f>MIN(H5,J5,L5)</f>
        <v>0</v>
      </c>
    </row>
    <row r="6" spans="1:14" ht="15.75" x14ac:dyDescent="0.25">
      <c r="A6" s="2">
        <v>115</v>
      </c>
      <c r="B6" s="2">
        <v>5</v>
      </c>
      <c r="C6" s="6">
        <v>1</v>
      </c>
      <c r="D6" s="10">
        <v>1700</v>
      </c>
      <c r="F6" s="19" t="s">
        <v>13</v>
      </c>
      <c r="G6" s="26">
        <f>_xlfn.MAXIFS(D:D,C:C,"1")</f>
        <v>3500</v>
      </c>
      <c r="H6" s="36"/>
      <c r="I6" s="26">
        <f>_xlfn.MAXIFS(D:D,C:C,"2")</f>
        <v>18000</v>
      </c>
      <c r="J6" s="36"/>
      <c r="K6" s="26">
        <f>_xlfn.MAXIFS(D:D,C:C,"3")</f>
        <v>35000</v>
      </c>
      <c r="L6" s="36"/>
      <c r="M6" s="27">
        <f>MAX(G6,I6,K6)</f>
        <v>35000</v>
      </c>
      <c r="N6" s="40">
        <f>MAX(H6,J6,L6)</f>
        <v>0</v>
      </c>
    </row>
    <row r="7" spans="1:14" ht="15.75" x14ac:dyDescent="0.25">
      <c r="A7" s="2">
        <v>116</v>
      </c>
      <c r="B7" s="2">
        <v>6</v>
      </c>
      <c r="C7" s="6">
        <v>1</v>
      </c>
      <c r="D7" s="10">
        <v>1000</v>
      </c>
      <c r="F7" s="21"/>
      <c r="G7" s="28"/>
      <c r="H7" s="28"/>
      <c r="I7" s="28"/>
      <c r="J7" s="28"/>
      <c r="K7" s="28"/>
      <c r="L7" s="28"/>
      <c r="M7" s="28"/>
      <c r="N7" s="28"/>
    </row>
    <row r="8" spans="1:14" ht="15.75" x14ac:dyDescent="0.25">
      <c r="A8" s="2">
        <v>117</v>
      </c>
      <c r="B8" s="2">
        <v>7</v>
      </c>
      <c r="C8" s="6">
        <v>2</v>
      </c>
      <c r="D8" s="10">
        <v>4000</v>
      </c>
      <c r="F8" s="12"/>
      <c r="G8" s="29"/>
      <c r="H8" s="29"/>
      <c r="I8" s="29"/>
      <c r="J8" s="29"/>
      <c r="K8" s="29"/>
      <c r="L8" s="29"/>
      <c r="M8" s="29"/>
      <c r="N8" s="29"/>
    </row>
    <row r="9" spans="1:14" ht="15.75" x14ac:dyDescent="0.25">
      <c r="A9" s="2">
        <v>118</v>
      </c>
      <c r="B9" s="2">
        <v>8</v>
      </c>
      <c r="C9" s="6">
        <v>1</v>
      </c>
      <c r="D9" s="10">
        <v>2700</v>
      </c>
      <c r="F9" s="12"/>
      <c r="G9" s="29"/>
      <c r="H9" s="29"/>
      <c r="I9" s="29"/>
      <c r="J9" s="29"/>
      <c r="K9" s="29"/>
      <c r="L9" s="29"/>
      <c r="M9" s="29"/>
      <c r="N9" s="29"/>
    </row>
    <row r="10" spans="1:14" ht="15.75" x14ac:dyDescent="0.25">
      <c r="A10" s="2">
        <v>119</v>
      </c>
      <c r="B10" s="2">
        <v>9</v>
      </c>
      <c r="C10" s="6">
        <v>2</v>
      </c>
      <c r="D10" s="10">
        <v>2000</v>
      </c>
      <c r="F10" s="12"/>
      <c r="G10" s="29"/>
      <c r="H10" s="29"/>
      <c r="I10" s="29"/>
      <c r="J10" s="29"/>
      <c r="K10" s="29"/>
      <c r="L10" s="29"/>
      <c r="M10" s="29"/>
      <c r="N10" s="29"/>
    </row>
    <row r="11" spans="1:14" ht="15.75" x14ac:dyDescent="0.25">
      <c r="A11" s="2">
        <v>120</v>
      </c>
      <c r="B11" s="2">
        <v>10</v>
      </c>
      <c r="C11" s="6">
        <v>1</v>
      </c>
      <c r="D11" s="10">
        <v>3500</v>
      </c>
    </row>
    <row r="12" spans="1:14" ht="15.75" x14ac:dyDescent="0.25">
      <c r="A12" s="2">
        <v>121</v>
      </c>
      <c r="B12" s="2">
        <v>11</v>
      </c>
      <c r="C12" s="6">
        <v>1</v>
      </c>
      <c r="D12" s="10">
        <v>750</v>
      </c>
    </row>
    <row r="13" spans="1:14" ht="15.75" x14ac:dyDescent="0.25">
      <c r="A13" s="2">
        <v>121</v>
      </c>
      <c r="B13" s="2">
        <v>12</v>
      </c>
      <c r="C13" s="6">
        <v>1</v>
      </c>
      <c r="D13" s="10">
        <v>750</v>
      </c>
    </row>
    <row r="14" spans="1:14" ht="15.75" x14ac:dyDescent="0.25">
      <c r="A14" s="2">
        <v>123</v>
      </c>
      <c r="B14" s="2">
        <v>13</v>
      </c>
      <c r="C14" s="6">
        <v>2</v>
      </c>
      <c r="D14" s="10">
        <v>3000</v>
      </c>
    </row>
    <row r="15" spans="1:14" ht="15.75" x14ac:dyDescent="0.25">
      <c r="A15" s="2">
        <v>124</v>
      </c>
      <c r="B15" s="2">
        <v>14</v>
      </c>
      <c r="C15" s="6">
        <v>2</v>
      </c>
      <c r="D15" s="10">
        <v>3000</v>
      </c>
    </row>
    <row r="16" spans="1:14" ht="15.75" x14ac:dyDescent="0.25">
      <c r="A16" s="2">
        <v>125</v>
      </c>
      <c r="B16" s="2">
        <v>15</v>
      </c>
      <c r="C16" s="6">
        <v>1</v>
      </c>
      <c r="D16" s="10">
        <v>1500</v>
      </c>
    </row>
    <row r="17" spans="1:4" ht="15.75" x14ac:dyDescent="0.25">
      <c r="A17" s="2">
        <v>126</v>
      </c>
      <c r="B17" s="2">
        <v>16</v>
      </c>
      <c r="C17" s="6">
        <v>2</v>
      </c>
      <c r="D17" s="10">
        <v>2000</v>
      </c>
    </row>
    <row r="18" spans="1:4" ht="15.75" x14ac:dyDescent="0.25">
      <c r="A18" s="2">
        <v>127</v>
      </c>
      <c r="B18" s="2">
        <v>17</v>
      </c>
      <c r="C18" s="6">
        <v>1</v>
      </c>
      <c r="D18" s="10">
        <v>2000</v>
      </c>
    </row>
    <row r="19" spans="1:4" ht="15.75" x14ac:dyDescent="0.25">
      <c r="A19" s="2">
        <v>128</v>
      </c>
      <c r="B19" s="2">
        <v>18</v>
      </c>
      <c r="C19" s="6">
        <v>1</v>
      </c>
      <c r="D19" s="10">
        <v>1515</v>
      </c>
    </row>
    <row r="20" spans="1:4" ht="15.75" x14ac:dyDescent="0.25">
      <c r="A20" s="2">
        <v>129</v>
      </c>
      <c r="B20" s="2">
        <v>19</v>
      </c>
      <c r="C20" s="6">
        <v>1</v>
      </c>
      <c r="D20" s="10">
        <v>1500</v>
      </c>
    </row>
    <row r="21" spans="1:4" ht="15.75" x14ac:dyDescent="0.25">
      <c r="A21" s="2">
        <v>129</v>
      </c>
      <c r="B21" s="2">
        <v>20</v>
      </c>
      <c r="C21" s="6">
        <v>1</v>
      </c>
      <c r="D21" s="10">
        <v>1000</v>
      </c>
    </row>
    <row r="22" spans="1:4" ht="15.75" x14ac:dyDescent="0.25">
      <c r="A22" s="2">
        <v>131</v>
      </c>
      <c r="B22" s="2">
        <v>21</v>
      </c>
      <c r="C22" s="6">
        <v>2</v>
      </c>
      <c r="D22" s="10">
        <v>6000</v>
      </c>
    </row>
    <row r="23" spans="1:4" ht="15.75" x14ac:dyDescent="0.25">
      <c r="A23" s="2">
        <v>132</v>
      </c>
      <c r="B23" s="2">
        <v>22</v>
      </c>
      <c r="C23" s="6">
        <v>1</v>
      </c>
      <c r="D23" s="10">
        <v>1000</v>
      </c>
    </row>
    <row r="24" spans="1:4" ht="15.75" x14ac:dyDescent="0.25">
      <c r="A24" s="2">
        <v>132</v>
      </c>
      <c r="B24" s="2">
        <v>23</v>
      </c>
      <c r="C24" s="6">
        <v>1</v>
      </c>
      <c r="D24" s="10">
        <v>1000</v>
      </c>
    </row>
    <row r="25" spans="1:4" ht="15.75" x14ac:dyDescent="0.25">
      <c r="A25" s="2">
        <v>134</v>
      </c>
      <c r="B25" s="2">
        <v>24</v>
      </c>
      <c r="C25" s="6">
        <v>1</v>
      </c>
      <c r="D25" s="10">
        <v>1000</v>
      </c>
    </row>
    <row r="26" spans="1:4" ht="15.75" x14ac:dyDescent="0.25">
      <c r="A26" s="2">
        <v>135</v>
      </c>
      <c r="B26" s="2">
        <v>25</v>
      </c>
      <c r="C26" s="6">
        <v>1</v>
      </c>
      <c r="D26" s="10">
        <v>1500</v>
      </c>
    </row>
    <row r="27" spans="1:4" ht="15.75" x14ac:dyDescent="0.25">
      <c r="A27" s="2">
        <v>136</v>
      </c>
      <c r="B27" s="2">
        <v>26</v>
      </c>
      <c r="C27" s="6">
        <v>1</v>
      </c>
      <c r="D27" s="10">
        <v>2000</v>
      </c>
    </row>
    <row r="28" spans="1:4" ht="15.75" x14ac:dyDescent="0.25">
      <c r="A28" s="2">
        <v>137</v>
      </c>
      <c r="B28" s="2">
        <v>27</v>
      </c>
      <c r="C28" s="6">
        <v>1</v>
      </c>
      <c r="D28" s="10">
        <v>1500</v>
      </c>
    </row>
    <row r="29" spans="1:4" ht="15.75" x14ac:dyDescent="0.25">
      <c r="A29" s="2">
        <v>138</v>
      </c>
      <c r="B29" s="2">
        <v>28</v>
      </c>
      <c r="C29" s="6">
        <v>1</v>
      </c>
      <c r="D29" s="10">
        <v>1500</v>
      </c>
    </row>
    <row r="30" spans="1:4" ht="15.75" x14ac:dyDescent="0.25">
      <c r="A30" s="2">
        <v>139</v>
      </c>
      <c r="B30" s="2">
        <v>29</v>
      </c>
      <c r="C30" s="6">
        <v>2</v>
      </c>
      <c r="D30" s="10">
        <v>5000</v>
      </c>
    </row>
    <row r="31" spans="1:4" ht="15.75" x14ac:dyDescent="0.25">
      <c r="A31" s="2">
        <v>139</v>
      </c>
      <c r="B31" s="2">
        <v>30</v>
      </c>
      <c r="C31" s="6">
        <v>2</v>
      </c>
      <c r="D31" s="10">
        <v>2000</v>
      </c>
    </row>
    <row r="32" spans="1:4" ht="15.75" x14ac:dyDescent="0.25">
      <c r="A32" s="2">
        <v>139</v>
      </c>
      <c r="B32" s="2">
        <v>31</v>
      </c>
      <c r="C32" s="6">
        <v>2</v>
      </c>
      <c r="D32" s="10">
        <v>1500</v>
      </c>
    </row>
    <row r="33" spans="1:4" ht="15.75" x14ac:dyDescent="0.25">
      <c r="A33" s="2">
        <v>142</v>
      </c>
      <c r="B33" s="2">
        <v>32</v>
      </c>
      <c r="C33" s="6">
        <v>1</v>
      </c>
      <c r="D33" s="10">
        <v>1500</v>
      </c>
    </row>
    <row r="34" spans="1:4" ht="15.75" x14ac:dyDescent="0.25">
      <c r="A34" s="2">
        <v>142</v>
      </c>
      <c r="B34" s="2">
        <v>33</v>
      </c>
      <c r="C34" s="6">
        <v>1</v>
      </c>
      <c r="D34" s="10">
        <v>1000</v>
      </c>
    </row>
    <row r="35" spans="1:4" ht="15.75" x14ac:dyDescent="0.25">
      <c r="A35" s="2">
        <v>142</v>
      </c>
      <c r="B35" s="2">
        <v>34</v>
      </c>
      <c r="C35" s="6">
        <v>1</v>
      </c>
      <c r="D35" s="10">
        <v>1500</v>
      </c>
    </row>
    <row r="36" spans="1:4" ht="15.75" x14ac:dyDescent="0.25">
      <c r="A36" s="2">
        <v>145</v>
      </c>
      <c r="B36" s="2">
        <v>35</v>
      </c>
      <c r="C36" s="6">
        <v>1</v>
      </c>
      <c r="D36" s="10">
        <v>1500</v>
      </c>
    </row>
    <row r="37" spans="1:4" ht="15.75" x14ac:dyDescent="0.25">
      <c r="A37" s="2">
        <v>146</v>
      </c>
      <c r="B37" s="2">
        <v>36</v>
      </c>
      <c r="C37" s="6">
        <v>1</v>
      </c>
      <c r="D37" s="10">
        <v>3000</v>
      </c>
    </row>
    <row r="38" spans="1:4" ht="15.75" x14ac:dyDescent="0.25">
      <c r="A38" s="2">
        <v>147</v>
      </c>
      <c r="B38" s="2">
        <v>37</v>
      </c>
      <c r="C38" s="6">
        <v>1</v>
      </c>
      <c r="D38" s="10">
        <v>1500</v>
      </c>
    </row>
    <row r="39" spans="1:4" ht="15.75" x14ac:dyDescent="0.25">
      <c r="A39" s="2">
        <v>148</v>
      </c>
      <c r="B39" s="2">
        <v>38</v>
      </c>
      <c r="C39" s="6">
        <v>2</v>
      </c>
      <c r="D39" s="10">
        <v>2000</v>
      </c>
    </row>
    <row r="40" spans="1:4" ht="15.75" x14ac:dyDescent="0.25">
      <c r="A40" s="2">
        <v>148</v>
      </c>
      <c r="B40" s="2">
        <v>39</v>
      </c>
      <c r="C40" s="6">
        <v>2</v>
      </c>
      <c r="D40" s="10">
        <v>1000</v>
      </c>
    </row>
    <row r="41" spans="1:4" ht="15.75" x14ac:dyDescent="0.25">
      <c r="A41" s="2">
        <v>150</v>
      </c>
      <c r="B41" s="2">
        <v>40</v>
      </c>
      <c r="C41" s="6">
        <v>1</v>
      </c>
      <c r="D41" s="10">
        <v>2000</v>
      </c>
    </row>
    <row r="42" spans="1:4" ht="15.75" x14ac:dyDescent="0.25">
      <c r="A42" s="2">
        <v>151</v>
      </c>
      <c r="B42" s="2">
        <v>41</v>
      </c>
      <c r="C42" s="6">
        <v>1</v>
      </c>
      <c r="D42" s="10">
        <v>1500</v>
      </c>
    </row>
    <row r="43" spans="1:4" ht="15.75" x14ac:dyDescent="0.25">
      <c r="A43" s="2">
        <v>152</v>
      </c>
      <c r="B43" s="2">
        <v>42</v>
      </c>
      <c r="C43" s="6">
        <v>1</v>
      </c>
      <c r="D43" s="10">
        <v>1500</v>
      </c>
    </row>
    <row r="44" spans="1:4" ht="15.75" x14ac:dyDescent="0.25">
      <c r="A44" s="2">
        <v>153</v>
      </c>
      <c r="B44" s="2">
        <v>43</v>
      </c>
      <c r="C44" s="6">
        <v>1</v>
      </c>
      <c r="D44" s="10">
        <v>1500</v>
      </c>
    </row>
    <row r="45" spans="1:4" ht="15.75" x14ac:dyDescent="0.25">
      <c r="A45" s="2">
        <v>154</v>
      </c>
      <c r="B45" s="2">
        <v>44</v>
      </c>
      <c r="C45" s="6">
        <v>1</v>
      </c>
      <c r="D45" s="10">
        <v>1500</v>
      </c>
    </row>
    <row r="46" spans="1:4" ht="15.75" x14ac:dyDescent="0.25">
      <c r="A46" s="2">
        <v>155</v>
      </c>
      <c r="B46" s="2">
        <v>45</v>
      </c>
      <c r="C46" s="6">
        <v>1</v>
      </c>
      <c r="D46" s="10">
        <v>2500</v>
      </c>
    </row>
    <row r="47" spans="1:4" ht="15.75" x14ac:dyDescent="0.25">
      <c r="A47" s="2">
        <v>156</v>
      </c>
      <c r="B47" s="2">
        <v>46</v>
      </c>
      <c r="C47" s="6">
        <v>1</v>
      </c>
      <c r="D47" s="10">
        <v>3000</v>
      </c>
    </row>
    <row r="48" spans="1:4" ht="15.75" x14ac:dyDescent="0.25">
      <c r="A48" s="2">
        <v>157</v>
      </c>
      <c r="B48" s="2">
        <v>47</v>
      </c>
      <c r="C48" s="6">
        <v>2</v>
      </c>
      <c r="D48" s="10">
        <v>18000</v>
      </c>
    </row>
    <row r="49" spans="1:4" ht="15.75" x14ac:dyDescent="0.25">
      <c r="A49" s="2">
        <v>158</v>
      </c>
      <c r="B49" s="2">
        <v>48</v>
      </c>
      <c r="C49" s="6">
        <v>1</v>
      </c>
      <c r="D49" s="10">
        <v>2000</v>
      </c>
    </row>
    <row r="50" spans="1:4" ht="15.75" x14ac:dyDescent="0.25">
      <c r="A50" s="2">
        <v>159</v>
      </c>
      <c r="B50" s="2">
        <v>49</v>
      </c>
      <c r="C50" s="6">
        <v>1</v>
      </c>
      <c r="D50" s="10">
        <v>1000</v>
      </c>
    </row>
    <row r="51" spans="1:4" ht="15.75" x14ac:dyDescent="0.25">
      <c r="A51" s="2">
        <v>160</v>
      </c>
      <c r="B51" s="2">
        <v>50</v>
      </c>
      <c r="C51" s="6">
        <v>1</v>
      </c>
      <c r="D51" s="10">
        <v>1000</v>
      </c>
    </row>
    <row r="52" spans="1:4" ht="15.75" x14ac:dyDescent="0.25">
      <c r="A52" s="2">
        <v>160</v>
      </c>
      <c r="B52" s="2">
        <v>51</v>
      </c>
      <c r="C52" s="6">
        <v>1</v>
      </c>
      <c r="D52" s="10">
        <v>1000</v>
      </c>
    </row>
    <row r="53" spans="1:4" ht="15.75" x14ac:dyDescent="0.25">
      <c r="A53" s="2">
        <v>162</v>
      </c>
      <c r="B53" s="2">
        <v>52</v>
      </c>
      <c r="C53" s="6">
        <v>1</v>
      </c>
      <c r="D53" s="10">
        <v>1000</v>
      </c>
    </row>
    <row r="54" spans="1:4" ht="15.75" x14ac:dyDescent="0.25">
      <c r="A54" s="2">
        <v>163</v>
      </c>
      <c r="B54" s="2">
        <v>53</v>
      </c>
      <c r="C54" s="6">
        <v>1</v>
      </c>
      <c r="D54" s="10">
        <v>1500</v>
      </c>
    </row>
    <row r="55" spans="1:4" ht="15.75" x14ac:dyDescent="0.25">
      <c r="A55" s="2">
        <v>164</v>
      </c>
      <c r="B55" s="2">
        <v>54</v>
      </c>
      <c r="C55" s="6">
        <v>1</v>
      </c>
      <c r="D55" s="10">
        <v>1500</v>
      </c>
    </row>
    <row r="56" spans="1:4" ht="15.75" x14ac:dyDescent="0.25">
      <c r="A56" s="2">
        <v>165</v>
      </c>
      <c r="B56" s="2">
        <v>55</v>
      </c>
      <c r="C56" s="6">
        <v>1</v>
      </c>
      <c r="D56" s="10">
        <v>1200</v>
      </c>
    </row>
    <row r="57" spans="1:4" ht="15.75" x14ac:dyDescent="0.25">
      <c r="A57" s="2">
        <v>166</v>
      </c>
      <c r="B57" s="2">
        <v>56</v>
      </c>
      <c r="C57" s="6">
        <v>1</v>
      </c>
      <c r="D57" s="10">
        <v>1500</v>
      </c>
    </row>
    <row r="58" spans="1:4" ht="15.75" x14ac:dyDescent="0.25">
      <c r="A58" s="2">
        <v>167</v>
      </c>
      <c r="B58" s="2">
        <v>57</v>
      </c>
      <c r="C58" s="6">
        <v>3</v>
      </c>
      <c r="D58" s="10">
        <v>25000</v>
      </c>
    </row>
    <row r="59" spans="1:4" ht="15.75" x14ac:dyDescent="0.25">
      <c r="A59" s="2">
        <v>167</v>
      </c>
      <c r="B59" s="2">
        <v>58</v>
      </c>
      <c r="C59" s="6">
        <v>3</v>
      </c>
      <c r="D59" s="10">
        <v>8000</v>
      </c>
    </row>
    <row r="60" spans="1:4" ht="15.75" x14ac:dyDescent="0.25">
      <c r="A60" s="2">
        <v>167</v>
      </c>
      <c r="B60" s="2">
        <v>59</v>
      </c>
      <c r="C60" s="6">
        <v>3</v>
      </c>
      <c r="D60" s="10">
        <v>35000</v>
      </c>
    </row>
    <row r="61" spans="1:4" ht="15.75" x14ac:dyDescent="0.25">
      <c r="A61" s="2">
        <v>167</v>
      </c>
      <c r="B61" s="2">
        <v>60</v>
      </c>
      <c r="C61" s="6">
        <v>3</v>
      </c>
      <c r="D61" s="10">
        <v>2000</v>
      </c>
    </row>
    <row r="62" spans="1:4" ht="15.75" x14ac:dyDescent="0.25">
      <c r="A62" s="2">
        <v>167</v>
      </c>
      <c r="B62" s="2">
        <v>61</v>
      </c>
      <c r="C62" s="6">
        <v>3</v>
      </c>
      <c r="D62" s="10">
        <v>3497</v>
      </c>
    </row>
  </sheetData>
  <mergeCells count="4">
    <mergeCell ref="G1:H1"/>
    <mergeCell ref="I1:J1"/>
    <mergeCell ref="K1:L1"/>
    <mergeCell ref="M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2019-06-06T15:20:03Z</dcterms:created>
  <dcterms:modified xsi:type="dcterms:W3CDTF">2019-06-06T15:33:29Z</dcterms:modified>
</cp:coreProperties>
</file>