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ty Fox\Desktop\"/>
    </mc:Choice>
  </mc:AlternateContent>
  <xr:revisionPtr revIDLastSave="0" documentId="13_ncr:1_{09169E25-43C4-4407-8565-172B607B1C96}" xr6:coauthVersionLast="47" xr6:coauthVersionMax="47" xr10:uidLastSave="{00000000-0000-0000-0000-000000000000}"/>
  <bookViews>
    <workbookView xWindow="-108" yWindow="-108" windowWidth="23256" windowHeight="12456" xr2:uid="{70F1DFA9-E759-455B-A2B8-E86764DBCB74}"/>
  </bookViews>
  <sheets>
    <sheet name="BASE" sheetId="1" r:id="rId1"/>
    <sheet name="ANNÉE-24" sheetId="14" r:id="rId2"/>
    <sheet name="JANVIER-24" sheetId="2" r:id="rId3"/>
    <sheet name="FÉVRIER-24" sheetId="3" r:id="rId4"/>
    <sheet name="MARS-24" sheetId="4" r:id="rId5"/>
    <sheet name="AVRIL-24" sheetId="5" r:id="rId6"/>
    <sheet name="MAI-24" sheetId="6" r:id="rId7"/>
    <sheet name="JUIN-24" sheetId="7" r:id="rId8"/>
    <sheet name="JUILLET-24" sheetId="8" r:id="rId9"/>
    <sheet name="AOÛT-24" sheetId="9" r:id="rId10"/>
    <sheet name="SEPTEMBRE-24" sheetId="10" r:id="rId11"/>
    <sheet name="OCTOBRE-24" sheetId="11" r:id="rId12"/>
    <sheet name="NOVEMBRE-24" sheetId="12" r:id="rId13"/>
    <sheet name="DÉCEMBRE-24" sheetId="13" r:id="rId14"/>
  </sheets>
  <definedNames>
    <definedName name="_xlnm._FilterDatabase" localSheetId="0" hidden="1">BASE!$A$1:$B$1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4" l="1"/>
  <c r="J8" i="14"/>
  <c r="J7" i="14"/>
  <c r="F2" i="14"/>
  <c r="J6" i="14"/>
  <c r="M9" i="13"/>
  <c r="K9" i="13"/>
  <c r="I9" i="13"/>
  <c r="D9" i="13"/>
  <c r="M8" i="13"/>
  <c r="K8" i="13"/>
  <c r="I8" i="13"/>
  <c r="D8" i="13"/>
  <c r="M7" i="13"/>
  <c r="K7" i="13"/>
  <c r="I7" i="13"/>
  <c r="D7" i="13"/>
  <c r="M6" i="13"/>
  <c r="K6" i="13"/>
  <c r="I6" i="13"/>
  <c r="D6" i="13"/>
  <c r="M9" i="12"/>
  <c r="K9" i="12"/>
  <c r="I9" i="12"/>
  <c r="D9" i="12"/>
  <c r="M8" i="12"/>
  <c r="K8" i="12"/>
  <c r="I8" i="12"/>
  <c r="D8" i="12"/>
  <c r="M7" i="12"/>
  <c r="K7" i="12"/>
  <c r="I7" i="12"/>
  <c r="D7" i="12"/>
  <c r="M6" i="12"/>
  <c r="K6" i="12"/>
  <c r="I6" i="12"/>
  <c r="D6" i="12"/>
  <c r="M9" i="11"/>
  <c r="K9" i="11"/>
  <c r="I9" i="11"/>
  <c r="D9" i="11"/>
  <c r="M8" i="11"/>
  <c r="K8" i="11"/>
  <c r="I8" i="11"/>
  <c r="D8" i="11"/>
  <c r="M7" i="11"/>
  <c r="K7" i="11"/>
  <c r="I7" i="11"/>
  <c r="D7" i="11"/>
  <c r="M6" i="11"/>
  <c r="K6" i="11"/>
  <c r="I6" i="11"/>
  <c r="D6" i="11"/>
  <c r="M9" i="10"/>
  <c r="K9" i="10"/>
  <c r="I9" i="10"/>
  <c r="D9" i="10"/>
  <c r="M8" i="10"/>
  <c r="K8" i="10"/>
  <c r="I8" i="10"/>
  <c r="D8" i="10"/>
  <c r="M7" i="10"/>
  <c r="K7" i="10"/>
  <c r="I7" i="10"/>
  <c r="D7" i="10"/>
  <c r="M6" i="10"/>
  <c r="K6" i="10"/>
  <c r="I6" i="10"/>
  <c r="D6" i="10"/>
  <c r="M9" i="9"/>
  <c r="K9" i="9"/>
  <c r="I9" i="9"/>
  <c r="D9" i="9"/>
  <c r="M8" i="9"/>
  <c r="K8" i="9"/>
  <c r="I8" i="9"/>
  <c r="D8" i="9"/>
  <c r="D7" i="9"/>
  <c r="I7" i="9" s="1"/>
  <c r="K7" i="9" s="1"/>
  <c r="M7" i="9" s="1"/>
  <c r="M6" i="9"/>
  <c r="K6" i="9"/>
  <c r="I6" i="9"/>
  <c r="D6" i="9"/>
  <c r="M9" i="8"/>
  <c r="K9" i="8"/>
  <c r="I9" i="8"/>
  <c r="D9" i="8"/>
  <c r="M8" i="8"/>
  <c r="K8" i="8"/>
  <c r="I8" i="8"/>
  <c r="D8" i="8"/>
  <c r="M7" i="8"/>
  <c r="K7" i="8"/>
  <c r="I7" i="8"/>
  <c r="D7" i="8"/>
  <c r="M6" i="8"/>
  <c r="K6" i="8"/>
  <c r="I6" i="8"/>
  <c r="D6" i="8"/>
  <c r="M9" i="7"/>
  <c r="K9" i="7"/>
  <c r="I9" i="7"/>
  <c r="D9" i="7"/>
  <c r="M8" i="7"/>
  <c r="K8" i="7"/>
  <c r="I8" i="7"/>
  <c r="D8" i="7"/>
  <c r="M7" i="7"/>
  <c r="K7" i="7"/>
  <c r="I7" i="7"/>
  <c r="D7" i="7"/>
  <c r="M6" i="7"/>
  <c r="K6" i="7"/>
  <c r="I6" i="7"/>
  <c r="D6" i="7"/>
  <c r="M9" i="6"/>
  <c r="K9" i="6"/>
  <c r="I9" i="6"/>
  <c r="D9" i="6"/>
  <c r="M8" i="6"/>
  <c r="K8" i="6"/>
  <c r="I8" i="6"/>
  <c r="D8" i="6"/>
  <c r="M7" i="6"/>
  <c r="K7" i="6"/>
  <c r="I7" i="6"/>
  <c r="D7" i="6"/>
  <c r="M6" i="6"/>
  <c r="K6" i="6"/>
  <c r="I6" i="6"/>
  <c r="D6" i="6"/>
  <c r="M9" i="5"/>
  <c r="K9" i="5"/>
  <c r="I9" i="5"/>
  <c r="D9" i="5"/>
  <c r="M8" i="5"/>
  <c r="K8" i="5"/>
  <c r="I8" i="5"/>
  <c r="D8" i="5"/>
  <c r="M7" i="5"/>
  <c r="K7" i="5"/>
  <c r="I7" i="5"/>
  <c r="D7" i="5"/>
  <c r="M6" i="5"/>
  <c r="K6" i="5"/>
  <c r="I6" i="5"/>
  <c r="D6" i="5"/>
  <c r="M9" i="4"/>
  <c r="K9" i="4"/>
  <c r="I9" i="4"/>
  <c r="D9" i="4"/>
  <c r="M8" i="4"/>
  <c r="K8" i="4"/>
  <c r="I8" i="4"/>
  <c r="D8" i="4"/>
  <c r="M7" i="4"/>
  <c r="K7" i="4"/>
  <c r="I7" i="4"/>
  <c r="D7" i="4"/>
  <c r="M6" i="4"/>
  <c r="K6" i="4"/>
  <c r="I6" i="4"/>
  <c r="D6" i="4"/>
  <c r="M9" i="3"/>
  <c r="K9" i="3"/>
  <c r="I9" i="3"/>
  <c r="D9" i="3"/>
  <c r="M8" i="3"/>
  <c r="K8" i="3"/>
  <c r="I8" i="3"/>
  <c r="D8" i="3"/>
  <c r="M7" i="3"/>
  <c r="K7" i="3"/>
  <c r="I7" i="3"/>
  <c r="D7" i="3"/>
  <c r="M6" i="3"/>
  <c r="K6" i="3"/>
  <c r="I6" i="3"/>
  <c r="D6" i="3"/>
  <c r="D9" i="2"/>
  <c r="I9" i="2"/>
  <c r="K9" i="2"/>
  <c r="M9" i="2"/>
  <c r="D8" i="2"/>
  <c r="I8" i="2" s="1"/>
  <c r="K8" i="2" s="1"/>
  <c r="M8" i="2" s="1"/>
  <c r="D6" i="2"/>
  <c r="I6" i="2" s="1"/>
  <c r="K6" i="2" s="1"/>
  <c r="M6" i="2" s="1"/>
  <c r="D7" i="2"/>
  <c r="I7" i="2" s="1"/>
  <c r="K7" i="2" s="1"/>
  <c r="M7" i="2" s="1"/>
  <c r="E2" i="10" l="1"/>
  <c r="E2" i="5"/>
  <c r="E2" i="8"/>
  <c r="E2" i="7"/>
  <c r="E2" i="11"/>
  <c r="E2" i="9"/>
  <c r="E2" i="12"/>
  <c r="E2" i="13"/>
  <c r="E2" i="6"/>
  <c r="E2" i="4"/>
  <c r="E2" i="3"/>
  <c r="E2" i="2"/>
</calcChain>
</file>

<file path=xl/sharedStrings.xml><?xml version="1.0" encoding="utf-8"?>
<sst xmlns="http://schemas.openxmlformats.org/spreadsheetml/2006/main" count="317" uniqueCount="111">
  <si>
    <t>N°</t>
  </si>
  <si>
    <t>PROFESSION</t>
  </si>
  <si>
    <t>DATES</t>
  </si>
  <si>
    <t>LIEU</t>
  </si>
  <si>
    <t>TARIF</t>
  </si>
  <si>
    <t>NOMBRE</t>
  </si>
  <si>
    <t>MOTANT</t>
  </si>
  <si>
    <t>DU</t>
  </si>
  <si>
    <t>AU</t>
  </si>
  <si>
    <t>NOM</t>
  </si>
  <si>
    <r>
      <t>ÉV</t>
    </r>
    <r>
      <rPr>
        <b/>
        <sz val="12"/>
        <color rgb="FF0A0096"/>
        <rFont val="Calibri Light"/>
        <family val="2"/>
      </rPr>
      <t>ÈNEMENT</t>
    </r>
  </si>
  <si>
    <t>Kinésithérapeute</t>
  </si>
  <si>
    <t>Médecin</t>
  </si>
  <si>
    <t>EVENEMENTS</t>
  </si>
  <si>
    <t>Tournois nationaux</t>
  </si>
  <si>
    <t>Tournois internationaux</t>
  </si>
  <si>
    <t>Championnat de France (Journée)</t>
  </si>
  <si>
    <t>Championnats internationaux (Journée)</t>
  </si>
  <si>
    <t>Championnat de France (Demie-journée)</t>
  </si>
  <si>
    <t>KINÉSITHÉRAPEUTES</t>
  </si>
  <si>
    <t>MÉDECINS</t>
  </si>
  <si>
    <t>REMARQUES</t>
  </si>
  <si>
    <t>TYPE_ÉVÈNEMENT</t>
  </si>
  <si>
    <t>CONCATENER</t>
  </si>
  <si>
    <t>Kinésithérapeute_Tournois nationaux</t>
  </si>
  <si>
    <t>Kinésithérapeute_Tournois internationaux</t>
  </si>
  <si>
    <t>Kinésithérapeute_Championnat de France (Journée)</t>
  </si>
  <si>
    <t>Kinésithérapeute_Championnats internationaux (Journée)</t>
  </si>
  <si>
    <t>Kinésithérapeute_Championnat de France (Demie-journée)</t>
  </si>
  <si>
    <t>Médecin_Tournois nationaux</t>
  </si>
  <si>
    <t>Médecin_Tournois internationaux</t>
  </si>
  <si>
    <t>Médecin_Championnat de France (Journée)</t>
  </si>
  <si>
    <t>Médecin_Championnats internationaux (Journée)</t>
  </si>
  <si>
    <t>Médecin_Championnat de France (Demie-journée)</t>
  </si>
  <si>
    <t>TARIFS</t>
  </si>
  <si>
    <t>TOTAL JANVIER 2024 :</t>
  </si>
  <si>
    <t>TOTAL FÉVRIER 2024 :</t>
  </si>
  <si>
    <t>TOTAL MARS 2024 :</t>
  </si>
  <si>
    <t>TOTAL AVRIL 2024 :</t>
  </si>
  <si>
    <t>TOTAL MAI 2024 :</t>
  </si>
  <si>
    <t>TOTAL JUIN 2024 :</t>
  </si>
  <si>
    <t>TOTAL JUILLET 2024 :</t>
  </si>
  <si>
    <t>TOTAL AOÛT 2024 :</t>
  </si>
  <si>
    <t>TOTAL SEPTEMBRE 2024 :</t>
  </si>
  <si>
    <t>TOTAL OCTOBRE 2024 :</t>
  </si>
  <si>
    <t>TOTAL NOVEMBRE 2024 :</t>
  </si>
  <si>
    <t>TOTAL DÉCEMBRE 2024 :</t>
  </si>
  <si>
    <t>TOTAL ANNÉE 2024 :</t>
  </si>
  <si>
    <t>MOIS</t>
  </si>
  <si>
    <t>VACATIONS ANNÉE 2024</t>
  </si>
  <si>
    <t>VACATIONS 
DÉCEMBRE 2024</t>
  </si>
  <si>
    <t>VACATIONS 
NOVEMBRE 2024</t>
  </si>
  <si>
    <t>VACATIONS
OCTOBRE 2024</t>
  </si>
  <si>
    <t>VACATIONS 
SEPTEMBRE 2024</t>
  </si>
  <si>
    <t>VACATIONS 
AOÛT 2024</t>
  </si>
  <si>
    <t>VACATIONS
JUILLET 2024</t>
  </si>
  <si>
    <t>VACATIONS 
JUIN 2024</t>
  </si>
  <si>
    <t>VACATIONS
MAI 2024</t>
  </si>
  <si>
    <t>VACATIONS 
AVRIL 2024</t>
  </si>
  <si>
    <t>VACATIONS 
MARS 2024</t>
  </si>
  <si>
    <t>VACATIONS 
FÉVRIER 2024</t>
  </si>
  <si>
    <t>VACATIONS 
JANVIER 2024</t>
  </si>
  <si>
    <t>Grand Slam (Journée)</t>
  </si>
  <si>
    <t>STADE</t>
  </si>
  <si>
    <t>GYMNASE</t>
  </si>
  <si>
    <t>Stages hors GYMNASE</t>
  </si>
  <si>
    <t>Kinésithérapeute_Stages hors GYMNASE</t>
  </si>
  <si>
    <t>Kinésithérapeute_Grand Slam (Journée)</t>
  </si>
  <si>
    <t>Kinésithérapeute_GYMNASE</t>
  </si>
  <si>
    <t>Kinésithérapeute_STADE</t>
  </si>
  <si>
    <t>Médecin_STADE</t>
  </si>
  <si>
    <t>Médecin_GYMNASE</t>
  </si>
  <si>
    <t>Médecin_Grand Slam (Journée)</t>
  </si>
  <si>
    <t>Médecin_Stages hors GYMNASE</t>
  </si>
  <si>
    <t>Anne G</t>
  </si>
  <si>
    <t>Antoine A</t>
  </si>
  <si>
    <t>Armelle O</t>
  </si>
  <si>
    <t>Aurélien S</t>
  </si>
  <si>
    <t>Axel K</t>
  </si>
  <si>
    <t>Basile C</t>
  </si>
  <si>
    <t>Becherkhi H</t>
  </si>
  <si>
    <t>Bernard L</t>
  </si>
  <si>
    <t>Camille H</t>
  </si>
  <si>
    <t>Charlotte L</t>
  </si>
  <si>
    <t>Erwan G</t>
  </si>
  <si>
    <t>Flora P</t>
  </si>
  <si>
    <t>Florent H</t>
  </si>
  <si>
    <t>Florian C</t>
  </si>
  <si>
    <t>Georgio C</t>
  </si>
  <si>
    <t>Jennifer J</t>
  </si>
  <si>
    <t>Jonathan L</t>
  </si>
  <si>
    <t>Laurent C</t>
  </si>
  <si>
    <t>Lokman R</t>
  </si>
  <si>
    <t>Maïly N</t>
  </si>
  <si>
    <t>Marc B</t>
  </si>
  <si>
    <t>Marc M</t>
  </si>
  <si>
    <t>Mustapha K</t>
  </si>
  <si>
    <t>Olivier C</t>
  </si>
  <si>
    <t>Pascal N</t>
  </si>
  <si>
    <t>Paul L</t>
  </si>
  <si>
    <t>Philippe K</t>
  </si>
  <si>
    <t>Sébastien M</t>
  </si>
  <si>
    <t>Ségolène C</t>
  </si>
  <si>
    <t>Simplice P</t>
  </si>
  <si>
    <t>Sophia F</t>
  </si>
  <si>
    <t>Sylvie B</t>
  </si>
  <si>
    <t>Thierry D</t>
  </si>
  <si>
    <t>Thomas P</t>
  </si>
  <si>
    <t>Thuy N</t>
  </si>
  <si>
    <t>Victor T</t>
  </si>
  <si>
    <t>Yves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</si>
</sst>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dd/mm/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1"/>
      <color rgb="FF0A0096"/>
      <name val="Calibri Light"/>
      <family val="2"/>
      <scheme val="major"/>
    </font>
    <font>
      <b/>
      <sz val="12"/>
      <color rgb="FF0A0096"/>
      <name val="Calibri Light"/>
      <family val="2"/>
      <scheme val="major"/>
    </font>
    <font>
      <b/>
      <sz val="12"/>
      <color rgb="FF0A0096"/>
      <name val="Calibri Light"/>
      <family val="2"/>
    </font>
    <font>
      <b/>
      <sz val="11"/>
      <color theme="1"/>
      <name val="Calibri Light"/>
      <family val="2"/>
      <scheme val="major"/>
    </font>
    <font>
      <b/>
      <sz val="20"/>
      <color theme="0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0A009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medium">
        <color rgb="FF0A0096"/>
      </left>
      <right style="medium">
        <color rgb="FF0A0096"/>
      </right>
      <top style="medium">
        <color rgb="FF0A0096"/>
      </top>
      <bottom style="medium">
        <color rgb="FF0A0096"/>
      </bottom>
      <diagonal/>
    </border>
    <border>
      <left style="medium">
        <color rgb="FF0A0096"/>
      </left>
      <right style="medium">
        <color rgb="FF0A0096"/>
      </right>
      <top style="medium">
        <color rgb="FF0A0096"/>
      </top>
      <bottom/>
      <diagonal/>
    </border>
    <border>
      <left style="medium">
        <color rgb="FF0A0096"/>
      </left>
      <right style="medium">
        <color rgb="FF0A0096"/>
      </right>
      <top/>
      <bottom style="medium">
        <color rgb="FF0A0096"/>
      </bottom>
      <diagonal/>
    </border>
    <border>
      <left style="medium">
        <color rgb="FF0A0096"/>
      </left>
      <right style="thin">
        <color rgb="FF0A0096"/>
      </right>
      <top style="medium">
        <color rgb="FF0A0096"/>
      </top>
      <bottom style="medium">
        <color rgb="FF0A0096"/>
      </bottom>
      <diagonal/>
    </border>
    <border>
      <left style="thin">
        <color rgb="FF0A0096"/>
      </left>
      <right style="thin">
        <color rgb="FF0A0096"/>
      </right>
      <top style="medium">
        <color rgb="FF0A0096"/>
      </top>
      <bottom style="medium">
        <color rgb="FF0A0096"/>
      </bottom>
      <diagonal/>
    </border>
    <border>
      <left style="thin">
        <color rgb="FF0A0096"/>
      </left>
      <right style="medium">
        <color rgb="FF0A0096"/>
      </right>
      <top style="medium">
        <color rgb="FF0A0096"/>
      </top>
      <bottom style="medium">
        <color rgb="FF0A0096"/>
      </bottom>
      <diagonal/>
    </border>
    <border>
      <left style="thin">
        <color rgb="FF0A0096"/>
      </left>
      <right style="thin">
        <color rgb="FF0A0096"/>
      </right>
      <top style="medium">
        <color rgb="FF0A0096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0A0096"/>
      </left>
      <right style="thin">
        <color rgb="FF0A0096"/>
      </right>
      <top style="medium">
        <color rgb="FF0A0096"/>
      </top>
      <bottom/>
      <diagonal/>
    </border>
    <border>
      <left/>
      <right style="thin">
        <color rgb="FF0A0096"/>
      </right>
      <top style="medium">
        <color rgb="FF0A0096"/>
      </top>
      <bottom/>
      <diagonal/>
    </border>
    <border>
      <left style="thin">
        <color rgb="FF0A0096"/>
      </left>
      <right style="medium">
        <color rgb="FF0A0096"/>
      </right>
      <top style="medium">
        <color rgb="FF0A0096"/>
      </top>
      <bottom/>
      <diagonal/>
    </border>
    <border>
      <left/>
      <right style="thin">
        <color rgb="FF0A0096"/>
      </right>
      <top style="medium">
        <color rgb="FF0A0096"/>
      </top>
      <bottom style="medium">
        <color rgb="FF0A0096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1" fillId="3" borderId="0" xfId="0" applyFont="1" applyFill="1" applyAlignment="1" applyProtection="1">
      <alignment vertical="center"/>
      <protection locked="0"/>
    </xf>
    <xf numFmtId="0" fontId="3" fillId="4" borderId="2" xfId="0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165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3" fillId="4" borderId="2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0" fontId="7" fillId="2" borderId="0" xfId="0" applyFont="1" applyFill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1" fillId="0" borderId="7" xfId="0" applyFont="1" applyBorder="1" applyAlignment="1">
      <alignment horizontal="center" vertical="center"/>
    </xf>
    <xf numFmtId="165" fontId="1" fillId="0" borderId="7" xfId="0" applyNumberFormat="1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vertical="center"/>
      <protection locked="0"/>
    </xf>
    <xf numFmtId="0" fontId="1" fillId="0" borderId="13" xfId="0" applyFont="1" applyBorder="1" applyAlignment="1" applyProtection="1">
      <alignment vertical="center"/>
      <protection locked="0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164" fontId="1" fillId="4" borderId="5" xfId="0" quotePrefix="1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164" fontId="1" fillId="4" borderId="7" xfId="0" applyNumberFormat="1" applyFont="1" applyFill="1" applyBorder="1" applyAlignment="1">
      <alignment horizontal="center" vertical="center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left" vertical="center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7" fillId="2" borderId="9" xfId="0" applyFont="1" applyFill="1" applyBorder="1" applyAlignment="1" applyProtection="1">
      <alignment horizontal="center" vertical="center"/>
      <protection locked="0"/>
    </xf>
    <xf numFmtId="164" fontId="7" fillId="2" borderId="9" xfId="0" applyNumberFormat="1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medium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general" vertical="center" textRotation="0" wrapText="0" indent="0" justifyLastLine="0" shrinkToFit="0" readingOrder="0"/>
      <protection locked="0" hidden="0"/>
    </dxf>
    <dxf>
      <border outline="0">
        <bottom style="medium">
          <color rgb="FF0A009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A0096"/>
        <name val="Calibri Light"/>
        <family val="2"/>
        <scheme val="major"/>
      </font>
      <fill>
        <patternFill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medium">
          <color rgb="FF0A0096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medium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general" vertical="center" textRotation="0" wrapText="0" indent="0" justifyLastLine="0" shrinkToFit="0" readingOrder="0"/>
      <protection locked="0" hidden="0"/>
    </dxf>
    <dxf>
      <border outline="0">
        <bottom style="medium">
          <color rgb="FF0A009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A0096"/>
        <name val="Calibri Light"/>
        <family val="2"/>
        <scheme val="major"/>
      </font>
      <fill>
        <patternFill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medium">
          <color rgb="FF0A0096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medium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general" vertical="center" textRotation="0" wrapText="0" indent="0" justifyLastLine="0" shrinkToFit="0" readingOrder="0"/>
      <protection locked="0" hidden="0"/>
    </dxf>
    <dxf>
      <border outline="0">
        <bottom style="medium">
          <color rgb="FF0A009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A0096"/>
        <name val="Calibri Light"/>
        <family val="2"/>
        <scheme val="major"/>
      </font>
      <fill>
        <patternFill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medium">
          <color rgb="FF0A0096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medium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general" vertical="center" textRotation="0" wrapText="0" indent="0" justifyLastLine="0" shrinkToFit="0" readingOrder="0"/>
      <protection locked="0" hidden="0"/>
    </dxf>
    <dxf>
      <border outline="0">
        <bottom style="medium">
          <color rgb="FF0A009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A0096"/>
        <name val="Calibri Light"/>
        <family val="2"/>
        <scheme val="major"/>
      </font>
      <fill>
        <patternFill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medium">
          <color rgb="FF0A0096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medium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general" vertical="center" textRotation="0" wrapText="0" indent="0" justifyLastLine="0" shrinkToFit="0" readingOrder="0"/>
      <protection locked="0" hidden="0"/>
    </dxf>
    <dxf>
      <border outline="0">
        <bottom style="medium">
          <color rgb="FF0A009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A0096"/>
        <name val="Calibri Light"/>
        <family val="2"/>
        <scheme val="major"/>
      </font>
      <fill>
        <patternFill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medium">
          <color rgb="FF0A0096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medium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general" vertical="center" textRotation="0" wrapText="0" indent="0" justifyLastLine="0" shrinkToFit="0" readingOrder="0"/>
      <protection locked="0" hidden="0"/>
    </dxf>
    <dxf>
      <border outline="0">
        <bottom style="medium">
          <color rgb="FF0A009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A0096"/>
        <name val="Calibri Light"/>
        <family val="2"/>
        <scheme val="major"/>
      </font>
      <fill>
        <patternFill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medium">
          <color rgb="FF0A0096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medium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general" vertical="center" textRotation="0" wrapText="0" indent="0" justifyLastLine="0" shrinkToFit="0" readingOrder="0"/>
      <protection locked="0" hidden="0"/>
    </dxf>
    <dxf>
      <border outline="0">
        <bottom style="medium">
          <color rgb="FF0A009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A0096"/>
        <name val="Calibri Light"/>
        <family val="2"/>
        <scheme val="major"/>
      </font>
      <fill>
        <patternFill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medium">
          <color rgb="FF0A0096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medium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general" vertical="center" textRotation="0" wrapText="0" indent="0" justifyLastLine="0" shrinkToFit="0" readingOrder="0"/>
      <protection locked="0" hidden="0"/>
    </dxf>
    <dxf>
      <border outline="0">
        <bottom style="medium">
          <color rgb="FF0A009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A0096"/>
        <name val="Calibri Light"/>
        <family val="2"/>
        <scheme val="major"/>
      </font>
      <fill>
        <patternFill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medium">
          <color rgb="FF0A0096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medium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general" vertical="center" textRotation="0" wrapText="0" indent="0" justifyLastLine="0" shrinkToFit="0" readingOrder="0"/>
      <protection locked="0" hidden="0"/>
    </dxf>
    <dxf>
      <border outline="0">
        <bottom style="medium">
          <color rgb="FF0A009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A0096"/>
        <name val="Calibri Light"/>
        <family val="2"/>
        <scheme val="major"/>
      </font>
      <fill>
        <patternFill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medium">
          <color rgb="FF0A0096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medium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general" vertical="center" textRotation="0" wrapText="0" indent="0" justifyLastLine="0" shrinkToFit="0" readingOrder="0"/>
      <protection locked="0" hidden="0"/>
    </dxf>
    <dxf>
      <border outline="0">
        <bottom style="medium">
          <color rgb="FF0A009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A0096"/>
        <name val="Calibri Light"/>
        <family val="2"/>
        <scheme val="major"/>
      </font>
      <fill>
        <patternFill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medium">
          <color rgb="FF0A0096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medium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general" vertical="center" textRotation="0" wrapText="0" indent="0" justifyLastLine="0" shrinkToFit="0" readingOrder="0"/>
      <protection locked="0" hidden="0"/>
    </dxf>
    <dxf>
      <border outline="0">
        <bottom style="medium">
          <color rgb="FF0A009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A0096"/>
        <name val="Calibri Light"/>
        <family val="2"/>
        <scheme val="major"/>
      </font>
      <fill>
        <patternFill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medium">
          <color rgb="FF0A0096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medium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protection locked="0" hidden="0"/>
    </dxf>
    <dxf>
      <border outline="0">
        <bottom style="medium">
          <color rgb="FF0A009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A0096"/>
        <name val="Calibri Light"/>
        <family val="2"/>
        <scheme val="major"/>
      </font>
      <fill>
        <patternFill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medium">
          <color rgb="FF0A0096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medium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dd/mm/yy;@"/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rgb="FF0A0096"/>
        </right>
        <top style="medium">
          <color rgb="FF0A0096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thin">
          <color rgb="FF0A0096"/>
        </right>
        <top style="medium">
          <color rgb="FF0A0096"/>
        </top>
        <bottom style="medium">
          <color rgb="FF0A0096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general" vertical="center" textRotation="0" wrapText="0" indent="0" justifyLastLine="0" shrinkToFit="0" readingOrder="0"/>
      <protection locked="0" hidden="0"/>
    </dxf>
    <dxf>
      <border outline="0">
        <bottom style="medium">
          <color rgb="FF0A009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A0096"/>
        <name val="Calibri Light"/>
        <family val="2"/>
        <scheme val="major"/>
      </font>
      <fill>
        <patternFill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A0096"/>
        </left>
        <right style="medium">
          <color rgb="FF0A0096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A00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2FF2BA1-90BD-4C60-9F42-6023F54A6C93}" name="Tab_Personnel" displayName="Tab_Personnel" ref="A1:B38" totalsRowShown="0" headerRowDxfId="219" dataDxfId="218">
  <autoFilter ref="A1:B38" xr:uid="{12FF2BA1-90BD-4C60-9F42-6023F54A6C93}"/>
  <tableColumns count="2">
    <tableColumn id="1" xr3:uid="{E9420FFE-5AEC-4BC0-84B2-A159C29E2DF9}" name="NOM" dataDxfId="217"/>
    <tableColumn id="2" xr3:uid="{2479AE1F-425B-47B3-96FD-37EBBCD4732A}" name="PROFESSION" dataDxfId="216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52EDAA6-884A-41B6-BE0F-C1ED2E00960F}" name="Tab_Tarifs" displayName="Tab_Tarifs" ref="D1:F10" totalsRowShown="0" headerRowDxfId="215">
  <autoFilter ref="D1:F10" xr:uid="{552EDAA6-884A-41B6-BE0F-C1ED2E00960F}"/>
  <tableColumns count="3">
    <tableColumn id="1" xr3:uid="{EBD10F9C-91DE-4B53-94BC-14362561381B}" name="EVENEMENTS" dataDxfId="214"/>
    <tableColumn id="2" xr3:uid="{D8AEBF1B-3C4B-4AA0-8C78-6BC36CDB9E70}" name="KINÉSITHÉRAPEUTES" dataDxfId="213"/>
    <tableColumn id="3" xr3:uid="{9402C264-3AF2-4B21-B2E9-0ED43231B397}" name="MÉDECINS" dataDxfId="212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017DBA8-0E0E-4D98-A9B0-3030AADBBEA3}" name="Tableau4" displayName="Tableau4" ref="H1:I19" totalsRowShown="0" headerRowDxfId="211">
  <autoFilter ref="H1:I19" xr:uid="{2017DBA8-0E0E-4D98-A9B0-3030AADBBEA3}"/>
  <tableColumns count="2">
    <tableColumn id="1" xr3:uid="{F440ABDF-E4D4-4E58-AE34-DB13251EA9CB}" name="CONCATENER" dataDxfId="210"/>
    <tableColumn id="2" xr3:uid="{19CBC20C-39E1-4116-AC6F-91E304005309}" name="TARIFS" dataDxfId="209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55F3BC36-4ACE-457A-855C-BA12ECFBC287}" name="Tab_Annee24" displayName="Tab_Annee24" ref="B5:O9" totalsRowShown="0" headerRowDxfId="208" dataDxfId="206" headerRowBorderDxfId="207">
  <autoFilter ref="B5:O9" xr:uid="{9198C040-FB9C-481F-BBA9-2839FCB5A266}"/>
  <tableColumns count="14">
    <tableColumn id="1" xr3:uid="{58E383F5-5C25-468D-B8B3-984C9379454A}" name="N°" dataDxfId="205"/>
    <tableColumn id="14" xr3:uid="{4859446C-06F7-4FD1-90AD-23F73CE4B301}" name="MOIS" dataDxfId="204"/>
    <tableColumn id="2" xr3:uid="{600F00B7-6978-4A08-BEA9-740937B24596}" name="NOM" dataDxfId="203"/>
    <tableColumn id="3" xr3:uid="{EDAE5F29-3965-461C-AD2B-075BBFF8C565}" name="PROFESSION" dataDxfId="202"/>
    <tableColumn id="4" xr3:uid="{35F367F3-EEA8-4B83-BC3D-3229E18E43FB}" name="DU" dataDxfId="201"/>
    <tableColumn id="5" xr3:uid="{240D6328-B161-4A8C-AFBE-E0F12086E84B}" name="AU" dataDxfId="200"/>
    <tableColumn id="6" xr3:uid="{3D4290CD-6D03-489B-B721-CBCCDC7B1E42}" name="ÉVÈNEMENT" dataDxfId="199"/>
    <tableColumn id="12" xr3:uid="{E8FB95A8-FA0A-4486-AEAC-0C9D9818A2D0}" name="TYPE_ÉVÈNEMENT" dataDxfId="198"/>
    <tableColumn id="13" xr3:uid="{E85411EE-BBC2-4CF6-93C9-78AD73818865}" name="CONCATENER" dataDxfId="197">
      <calculatedColumnFormula>IF($D6&lt;&gt;"",$E6&amp;"_"&amp;$I6,"")</calculatedColumnFormula>
    </tableColumn>
    <tableColumn id="7" xr3:uid="{70AB4BB2-F8A4-4D25-AE3C-F8551A3AC312}" name="LIEU" dataDxfId="196"/>
    <tableColumn id="8" xr3:uid="{259027F3-27C1-487B-83D6-15F51E52ED42}" name="TARIF" dataDxfId="195"/>
    <tableColumn id="9" xr3:uid="{F5F5F768-8981-4BE7-A33B-0738E7BA2CF6}" name="NOMBRE" dataDxfId="194"/>
    <tableColumn id="10" xr3:uid="{0A9C969C-C91E-4FDD-A644-3401978BD4D1}" name="MOTANT" dataDxfId="193"/>
    <tableColumn id="11" xr3:uid="{0D2BF189-34D2-4E91-93F3-C6793FAB52BE}" name="REMARQUES" dataDxfId="19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98C040-FB9C-481F-BBA9-2839FCB5A266}" name="Tab_Janvier24" displayName="Tab_Janvier24" ref="B5:N9" totalsRowShown="0" headerRowDxfId="191" dataDxfId="189" headerRowBorderDxfId="190">
  <autoFilter ref="B5:N9" xr:uid="{9198C040-FB9C-481F-BBA9-2839FCB5A266}"/>
  <tableColumns count="13">
    <tableColumn id="1" xr3:uid="{679F759F-A0A6-4B17-B7C5-F4EFBDF91757}" name="N°" dataDxfId="188"/>
    <tableColumn id="2" xr3:uid="{0327FC6E-CBF2-4A4E-851F-AA4AE165A719}" name="NOM" dataDxfId="187"/>
    <tableColumn id="3" xr3:uid="{A2626443-1744-4AFB-8B30-865545869354}" name="PROFESSION" dataDxfId="186">
      <calculatedColumnFormula>IF($C6&lt;&gt;"",VLOOKUP($C6,Tab_Personnel[#All],2,FALSE),"")</calculatedColumnFormula>
    </tableColumn>
    <tableColumn id="4" xr3:uid="{324E5183-A1BB-4AB6-9846-8A409014D0F1}" name="DU" dataDxfId="185"/>
    <tableColumn id="5" xr3:uid="{63DE7678-473F-4AA6-86BE-1043C190D07F}" name="AU" dataDxfId="184"/>
    <tableColumn id="6" xr3:uid="{03F2E19A-3380-4C1C-99A4-CA1E3FC6EC51}" name="ÉVÈNEMENT" dataDxfId="183"/>
    <tableColumn id="12" xr3:uid="{8E287482-E249-4C6E-84E6-9D64F45F3324}" name="TYPE_ÉVÈNEMENT" dataDxfId="182"/>
    <tableColumn id="13" xr3:uid="{88A632F8-5917-4CC4-B04A-6A023972321F}" name="CONCATENER" dataDxfId="181">
      <calculatedColumnFormula>IF($C6&lt;&gt;"",$D6&amp;"_"&amp;$H6,"")</calculatedColumnFormula>
    </tableColumn>
    <tableColumn id="7" xr3:uid="{4F1DDFD3-4B6D-44BE-8352-66A01A7B58BA}" name="LIEU" dataDxfId="180"/>
    <tableColumn id="8" xr3:uid="{980A5BBF-66CA-49F2-94CA-A6C2A05F3BB4}" name="TARIF" dataDxfId="179">
      <calculatedColumnFormula>IF($C6&lt;&gt;"",VLOOKUP($I6,Tableau4[],2,FALSE),"")</calculatedColumnFormula>
    </tableColumn>
    <tableColumn id="9" xr3:uid="{40FCE372-7783-4819-9C29-7765A5F6C71E}" name="NOMBRE" dataDxfId="178"/>
    <tableColumn id="10" xr3:uid="{685D7630-9AC9-4EF7-B3B3-D4480500A23C}" name="MOTANT" dataDxfId="177">
      <calculatedColumnFormula>IF($C6&lt;&gt;"",$K6*$L6,"")</calculatedColumnFormula>
    </tableColumn>
    <tableColumn id="11" xr3:uid="{4B130DC1-7564-4E0B-9110-1C421A91B0FD}" name="REMARQUES" dataDxfId="176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9E09F56-2B51-4F2D-9597-8BF9384A853A}" name="Tab_Fevrier24" displayName="Tab_Fevrier24" ref="B5:N9" totalsRowShown="0" headerRowDxfId="175" dataDxfId="173" headerRowBorderDxfId="174">
  <autoFilter ref="B5:N9" xr:uid="{9198C040-FB9C-481F-BBA9-2839FCB5A266}"/>
  <tableColumns count="13">
    <tableColumn id="1" xr3:uid="{CB6E8A38-BD35-4F0E-936D-C791BE96F907}" name="N°" dataDxfId="172"/>
    <tableColumn id="2" xr3:uid="{EB643238-5378-44E7-9B0C-ADE3D6CC256B}" name="NOM" dataDxfId="171"/>
    <tableColumn id="3" xr3:uid="{87C40A4B-8478-4661-9414-214F91808CAC}" name="PROFESSION" dataDxfId="170">
      <calculatedColumnFormula>IF($C6&lt;&gt;"",VLOOKUP($C6,Tab_Personnel[#All],2,FALSE),"")</calculatedColumnFormula>
    </tableColumn>
    <tableColumn id="4" xr3:uid="{CF9B9B23-80B6-4C1D-BC3F-DCF16C8709B7}" name="DU" dataDxfId="169"/>
    <tableColumn id="5" xr3:uid="{5D1F1E4A-131B-46A4-B7A0-34474AECFF95}" name="AU" dataDxfId="168"/>
    <tableColumn id="6" xr3:uid="{E18AC90A-2BF5-4373-9251-55B51B357F3E}" name="ÉVÈNEMENT" dataDxfId="167"/>
    <tableColumn id="12" xr3:uid="{C70E4CCC-CAA1-40C8-9D0C-DC361E00B4CB}" name="TYPE_ÉVÈNEMENT" dataDxfId="166"/>
    <tableColumn id="13" xr3:uid="{905E13A6-1B0C-47EF-8669-C3BE29F20576}" name="CONCATENER" dataDxfId="165">
      <calculatedColumnFormula>IF($C6&lt;&gt;"",$D6&amp;"_"&amp;$H6,"")</calculatedColumnFormula>
    </tableColumn>
    <tableColumn id="7" xr3:uid="{EC2A0F42-1D6C-488B-9271-722C06ED5DCB}" name="LIEU" dataDxfId="164"/>
    <tableColumn id="8" xr3:uid="{3AC038E3-5907-4D0E-B190-593ACB413E26}" name="TARIF" dataDxfId="163">
      <calculatedColumnFormula>IF($C6&lt;&gt;"",VLOOKUP($I6,Tableau4[],2,FALSE),"")</calculatedColumnFormula>
    </tableColumn>
    <tableColumn id="9" xr3:uid="{5DED6376-718F-4790-B9AC-D35C9BCDF490}" name="NOMBRE" dataDxfId="162"/>
    <tableColumn id="10" xr3:uid="{747C3946-2C51-4D7A-A34D-22BF22193434}" name="MOTANT" dataDxfId="161">
      <calculatedColumnFormula>IF($C6&lt;&gt;"",$K6*$L6,"")</calculatedColumnFormula>
    </tableColumn>
    <tableColumn id="11" xr3:uid="{C348EA02-E837-4A45-8463-7659A7DF3E80}" name="REMARQUES" dataDxfId="160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F691189-C22A-4076-A4E4-E956112BC918}" name="Tab_Mars24" displayName="Tab_Mars24" ref="B5:N9" totalsRowShown="0" headerRowDxfId="159" dataDxfId="157" headerRowBorderDxfId="158">
  <autoFilter ref="B5:N9" xr:uid="{9198C040-FB9C-481F-BBA9-2839FCB5A266}"/>
  <tableColumns count="13">
    <tableColumn id="1" xr3:uid="{7767FBF9-FE2E-48E1-9622-BC03123BAFA4}" name="N°" dataDxfId="156"/>
    <tableColumn id="2" xr3:uid="{9858D7EB-3EE7-4E41-AE29-D8EA7FB4888A}" name="NOM" dataDxfId="155"/>
    <tableColumn id="3" xr3:uid="{236617F2-7877-4EDD-94BD-4D073F898753}" name="PROFESSION" dataDxfId="154">
      <calculatedColumnFormula>IF($C6&lt;&gt;"",VLOOKUP($C6,Tab_Personnel[#All],2,FALSE),"")</calculatedColumnFormula>
    </tableColumn>
    <tableColumn id="4" xr3:uid="{A29D8084-5459-49D5-85A7-17248152ECDF}" name="DU" dataDxfId="153"/>
    <tableColumn id="5" xr3:uid="{2D924F9E-AE8D-4A72-9633-80FA63121673}" name="AU" dataDxfId="152"/>
    <tableColumn id="6" xr3:uid="{8E19CA80-FA95-49DE-86F5-5C179B390E43}" name="ÉVÈNEMENT" dataDxfId="151"/>
    <tableColumn id="12" xr3:uid="{33EF458B-3975-4762-B6CA-2CF39BEAC343}" name="TYPE_ÉVÈNEMENT" dataDxfId="150"/>
    <tableColumn id="13" xr3:uid="{7B3E10A0-1D98-4C79-AF14-5477F87F536B}" name="CONCATENER" dataDxfId="149">
      <calculatedColumnFormula>IF($C6&lt;&gt;"",$D6&amp;"_"&amp;$H6,"")</calculatedColumnFormula>
    </tableColumn>
    <tableColumn id="7" xr3:uid="{C6FE25F9-C12D-4476-BF05-CDC59F8BBBB4}" name="LIEU" dataDxfId="148"/>
    <tableColumn id="8" xr3:uid="{B9117929-7E99-4D66-AE89-0C441BC13F71}" name="TARIF" dataDxfId="147">
      <calculatedColumnFormula>IF($C6&lt;&gt;"",VLOOKUP($I6,Tableau4[],2,FALSE),"")</calculatedColumnFormula>
    </tableColumn>
    <tableColumn id="9" xr3:uid="{F79E5DE9-F010-4D18-9C81-3E0E6BCB8D13}" name="NOMBRE" dataDxfId="146"/>
    <tableColumn id="10" xr3:uid="{6558FD71-E4CF-44B6-82D8-1DA44C3213A8}" name="MOTANT" dataDxfId="145">
      <calculatedColumnFormula>IF($C6&lt;&gt;"",$K6*$L6,"")</calculatedColumnFormula>
    </tableColumn>
    <tableColumn id="11" xr3:uid="{67682500-2955-455B-9F19-592A17F02F2D}" name="REMARQUES" dataDxfId="144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11A4F0C-1D61-4CF2-B7BD-54E40381ECCE}" name="Tab_Avril24" displayName="Tab_Avril24" ref="B5:N9" totalsRowShown="0" headerRowDxfId="143" dataDxfId="141" headerRowBorderDxfId="142">
  <autoFilter ref="B5:N9" xr:uid="{9198C040-FB9C-481F-BBA9-2839FCB5A266}"/>
  <tableColumns count="13">
    <tableColumn id="1" xr3:uid="{04D9DA22-AFED-4F13-9365-9CD1BBACD376}" name="N°" dataDxfId="140"/>
    <tableColumn id="2" xr3:uid="{CAE5D05E-F83A-40F5-BE1B-D9523893AA2D}" name="NOM" dataDxfId="139"/>
    <tableColumn id="3" xr3:uid="{22684A0F-358F-416C-9A3E-92F93029E52F}" name="PROFESSION" dataDxfId="138">
      <calculatedColumnFormula>IF($C6&lt;&gt;"",VLOOKUP($C6,Tab_Personnel[#All],2,FALSE),"")</calculatedColumnFormula>
    </tableColumn>
    <tableColumn id="4" xr3:uid="{56753E61-A4F5-4EA9-B369-173F10A663F9}" name="DU" dataDxfId="137"/>
    <tableColumn id="5" xr3:uid="{5F227A0C-85A4-4152-95E8-F960890EF603}" name="AU" dataDxfId="136"/>
    <tableColumn id="6" xr3:uid="{03B33FB4-C3BE-4834-AD52-70BB8CFCD074}" name="ÉVÈNEMENT" dataDxfId="135"/>
    <tableColumn id="12" xr3:uid="{4C82A14D-9EE0-43D8-94D2-977029EA080F}" name="TYPE_ÉVÈNEMENT" dataDxfId="134"/>
    <tableColumn id="13" xr3:uid="{BBE01AC1-E893-4C31-AC3E-4B79827DFEF8}" name="CONCATENER" dataDxfId="133">
      <calculatedColumnFormula>IF($C6&lt;&gt;"",$D6&amp;"_"&amp;$H6,"")</calculatedColumnFormula>
    </tableColumn>
    <tableColumn id="7" xr3:uid="{3F8D0B71-39E0-4A8E-A857-4EEB86B9A8BA}" name="LIEU" dataDxfId="132"/>
    <tableColumn id="8" xr3:uid="{078234E2-026F-4D73-8ECF-DBBE1AEF0628}" name="TARIF" dataDxfId="131">
      <calculatedColumnFormula>IF($C6&lt;&gt;"",VLOOKUP($I6,Tableau4[],2,FALSE),"")</calculatedColumnFormula>
    </tableColumn>
    <tableColumn id="9" xr3:uid="{A6F18C76-244A-4393-82D3-928FC5BE9007}" name="NOMBRE" dataDxfId="130"/>
    <tableColumn id="10" xr3:uid="{7B8E03AE-77C9-4063-B3AA-5DC84B121C24}" name="MOTANT" dataDxfId="129">
      <calculatedColumnFormula>IF($C6&lt;&gt;"",$K6*$L6,"")</calculatedColumnFormula>
    </tableColumn>
    <tableColumn id="11" xr3:uid="{73558982-F30F-4EB4-9CB7-4FE4F5315F48}" name="REMARQUES" dataDxfId="128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A9A3046-CBBC-4DA2-BA50-154E3F45B781}" name="Tab_Mai24" displayName="Tab_Mai24" ref="B5:N9" totalsRowShown="0" headerRowDxfId="127" dataDxfId="125" headerRowBorderDxfId="126">
  <autoFilter ref="B5:N9" xr:uid="{9198C040-FB9C-481F-BBA9-2839FCB5A266}"/>
  <tableColumns count="13">
    <tableColumn id="1" xr3:uid="{0B8B82C8-A882-492E-99ED-784C44FAEFAC}" name="N°" dataDxfId="124"/>
    <tableColumn id="2" xr3:uid="{36137B70-9694-4882-953B-792C29D371EF}" name="NOM" dataDxfId="123"/>
    <tableColumn id="3" xr3:uid="{E7A7ACFC-53A2-4544-B8C3-EA273C99043A}" name="PROFESSION" dataDxfId="122">
      <calculatedColumnFormula>IF($C6&lt;&gt;"",VLOOKUP($C6,Tab_Personnel[#All],2,FALSE),"")</calculatedColumnFormula>
    </tableColumn>
    <tableColumn id="4" xr3:uid="{6FAC036F-3050-4F92-B42A-3ADDC89761DD}" name="DU" dataDxfId="121"/>
    <tableColumn id="5" xr3:uid="{3CC2E2DA-8D78-4C63-979F-0AFFA12B2022}" name="AU" dataDxfId="120"/>
    <tableColumn id="6" xr3:uid="{B92360A5-57ED-4B82-937B-9A26DCCF7168}" name="ÉVÈNEMENT" dataDxfId="119"/>
    <tableColumn id="12" xr3:uid="{D7F8C00A-FAB2-42FC-82A6-404F80FDB9C3}" name="TYPE_ÉVÈNEMENT" dataDxfId="118"/>
    <tableColumn id="13" xr3:uid="{699BE513-6933-4402-B9F1-F3F9C71C606B}" name="CONCATENER" dataDxfId="117">
      <calculatedColumnFormula>IF($C6&lt;&gt;"",$D6&amp;"_"&amp;$H6,"")</calculatedColumnFormula>
    </tableColumn>
    <tableColumn id="7" xr3:uid="{4C71CB80-1C7C-4D3B-8D1E-B562B2FC9B37}" name="LIEU" dataDxfId="116"/>
    <tableColumn id="8" xr3:uid="{29EDF450-5406-4039-A60B-C4511C39A4F0}" name="TARIF" dataDxfId="115">
      <calculatedColumnFormula>IF($C6&lt;&gt;"",VLOOKUP($I6,Tableau4[],2,FALSE),"")</calculatedColumnFormula>
    </tableColumn>
    <tableColumn id="9" xr3:uid="{85ECCEE5-8A99-4630-808D-D81EAC98852F}" name="NOMBRE" dataDxfId="114"/>
    <tableColumn id="10" xr3:uid="{6E8BEF9F-6D42-4152-84A9-0ED80A0730F7}" name="MOTANT" dataDxfId="113">
      <calculatedColumnFormula>IF($C6&lt;&gt;"",$K6*$L6,"")</calculatedColumnFormula>
    </tableColumn>
    <tableColumn id="11" xr3:uid="{5672C7B7-390C-4DD2-8770-7D4572189113}" name="REMARQUES" dataDxfId="112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F990321-C834-434C-9506-20FD6CC7F817}" name="Tab_Juin24" displayName="Tab_Juin24" ref="B5:N9" totalsRowShown="0" headerRowDxfId="111" dataDxfId="109" headerRowBorderDxfId="110">
  <autoFilter ref="B5:N9" xr:uid="{9198C040-FB9C-481F-BBA9-2839FCB5A266}"/>
  <tableColumns count="13">
    <tableColumn id="1" xr3:uid="{427AFB2B-708E-4183-9E01-1011E22CD6E1}" name="N°" dataDxfId="108"/>
    <tableColumn id="2" xr3:uid="{6C71F4EE-724C-490A-A181-D472D29AA3FA}" name="NOM" dataDxfId="107"/>
    <tableColumn id="3" xr3:uid="{44FE007A-BB6D-4EDF-8457-249224E09E7B}" name="PROFESSION" dataDxfId="106">
      <calculatedColumnFormula>IF($C6&lt;&gt;"",VLOOKUP($C6,Tab_Personnel[#All],2,FALSE),"")</calculatedColumnFormula>
    </tableColumn>
    <tableColumn id="4" xr3:uid="{CB61E4F9-A768-4CF5-B2F2-173378C65477}" name="DU" dataDxfId="105"/>
    <tableColumn id="5" xr3:uid="{1FC6E000-C82E-49D4-9607-428F60D9C600}" name="AU" dataDxfId="104"/>
    <tableColumn id="6" xr3:uid="{55CDAED5-EE91-48B8-9EF7-130ADD4D3BFA}" name="ÉVÈNEMENT" dataDxfId="103"/>
    <tableColumn id="12" xr3:uid="{576B01D4-30B4-4E13-B6E3-F9FE6322A6DF}" name="TYPE_ÉVÈNEMENT" dataDxfId="102"/>
    <tableColumn id="13" xr3:uid="{28D986EE-6679-49F4-BF18-00A267254866}" name="CONCATENER" dataDxfId="101">
      <calculatedColumnFormula>IF($C6&lt;&gt;"",$D6&amp;"_"&amp;$H6,"")</calculatedColumnFormula>
    </tableColumn>
    <tableColumn id="7" xr3:uid="{9107E950-7CB0-4479-A554-CE7210717336}" name="LIEU" dataDxfId="100"/>
    <tableColumn id="8" xr3:uid="{944F1D23-3360-4950-970B-B9749CBDC8DE}" name="TARIF" dataDxfId="99">
      <calculatedColumnFormula>IF($C6&lt;&gt;"",VLOOKUP($I6,Tableau4[],2,FALSE),"")</calculatedColumnFormula>
    </tableColumn>
    <tableColumn id="9" xr3:uid="{BCF5AA8F-F0CF-4021-BE4D-EB288BA294B9}" name="NOMBRE" dataDxfId="98"/>
    <tableColumn id="10" xr3:uid="{AD080A3C-4F23-4CD2-8E7E-8ADDC22284A2}" name="MOTANT" dataDxfId="97">
      <calculatedColumnFormula>IF($C6&lt;&gt;"",$K6*$L6,"")</calculatedColumnFormula>
    </tableColumn>
    <tableColumn id="11" xr3:uid="{FBC2D6C6-D1A9-47C8-A475-313D6E2FACCD}" name="REMARQUES" dataDxfId="96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A7EA293-7252-43FC-BC16-758BF302598E}" name="Tab_Juillet24" displayName="Tab_Juillet24" ref="B5:N9" totalsRowShown="0" headerRowDxfId="95" dataDxfId="93" headerRowBorderDxfId="94">
  <autoFilter ref="B5:N9" xr:uid="{9198C040-FB9C-481F-BBA9-2839FCB5A266}"/>
  <tableColumns count="13">
    <tableColumn id="1" xr3:uid="{53C04C9B-9D42-49F2-9426-8F62AB0CF24F}" name="N°" dataDxfId="92"/>
    <tableColumn id="2" xr3:uid="{4B6BA787-7552-4B19-BC47-C4F125C96C2D}" name="NOM" dataDxfId="91"/>
    <tableColumn id="3" xr3:uid="{C92FB226-4E8A-4556-AAB0-549A1B20F12A}" name="PROFESSION" dataDxfId="90">
      <calculatedColumnFormula>IF($C6&lt;&gt;"",VLOOKUP($C6,Tab_Personnel[#All],2,FALSE),"")</calculatedColumnFormula>
    </tableColumn>
    <tableColumn id="4" xr3:uid="{A398BF48-1764-4C86-836F-D63430FD25F5}" name="DU" dataDxfId="89"/>
    <tableColumn id="5" xr3:uid="{3464D9F7-9CFB-4499-A045-45338376BDD6}" name="AU" dataDxfId="88"/>
    <tableColumn id="6" xr3:uid="{909D792F-0A50-450B-8200-2024A1448716}" name="ÉVÈNEMENT" dataDxfId="87"/>
    <tableColumn id="12" xr3:uid="{A94F3181-A1E9-4773-930C-38F47870A865}" name="TYPE_ÉVÈNEMENT" dataDxfId="86"/>
    <tableColumn id="13" xr3:uid="{9A139880-8FA5-4BC9-8813-F90959615F02}" name="CONCATENER" dataDxfId="85">
      <calculatedColumnFormula>IF($C6&lt;&gt;"",$D6&amp;"_"&amp;$H6,"")</calculatedColumnFormula>
    </tableColumn>
    <tableColumn id="7" xr3:uid="{0E7BF07A-9EB7-4FEE-A4BF-AEC00D6E8F46}" name="LIEU" dataDxfId="84"/>
    <tableColumn id="8" xr3:uid="{C25C6F20-A045-46FF-BD82-D59A8356806D}" name="TARIF" dataDxfId="83">
      <calculatedColumnFormula>IF($C6&lt;&gt;"",VLOOKUP($I6,Tableau4[],2,FALSE),"")</calculatedColumnFormula>
    </tableColumn>
    <tableColumn id="9" xr3:uid="{29137AB2-116B-446B-B103-7A916B3964D6}" name="NOMBRE" dataDxfId="82"/>
    <tableColumn id="10" xr3:uid="{2392C1BE-214D-45A6-A74F-47F5ED593545}" name="MOTANT" dataDxfId="81">
      <calculatedColumnFormula>IF($C6&lt;&gt;"",$K6*$L6,"")</calculatedColumnFormula>
    </tableColumn>
    <tableColumn id="11" xr3:uid="{931EAA6F-AAEB-463A-9163-DA6CA5F2E102}" name="REMARQUES" dataDxfId="80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114EA43-DF24-4209-857C-42304269B5D2}" name="Tab_Aout24" displayName="Tab_Aout24" ref="B5:N9" totalsRowShown="0" headerRowDxfId="79" dataDxfId="77" headerRowBorderDxfId="78">
  <autoFilter ref="B5:N9" xr:uid="{9198C040-FB9C-481F-BBA9-2839FCB5A266}"/>
  <tableColumns count="13">
    <tableColumn id="1" xr3:uid="{2A608181-CAC2-4EB1-848A-F9B1CDF867B0}" name="N°" dataDxfId="76"/>
    <tableColumn id="2" xr3:uid="{7A7A1102-9586-43EC-AF53-4C5132940A9D}" name="NOM" dataDxfId="75"/>
    <tableColumn id="3" xr3:uid="{7070C852-FF58-4C5D-B760-FC1551C496B4}" name="PROFESSION" dataDxfId="74">
      <calculatedColumnFormula>IF($C6&lt;&gt;"",VLOOKUP($C6,Tab_Personnel[#All],2,FALSE),"")</calculatedColumnFormula>
    </tableColumn>
    <tableColumn id="4" xr3:uid="{0A60A29B-91EE-4182-A4C7-0F82EB957930}" name="DU" dataDxfId="73"/>
    <tableColumn id="5" xr3:uid="{3F2FBD7A-CCEF-4B1D-9D13-EB4E77527F90}" name="AU" dataDxfId="72"/>
    <tableColumn id="6" xr3:uid="{2E6E45A9-BB58-44C2-B768-99E3695B3F2F}" name="ÉVÈNEMENT" dataDxfId="71"/>
    <tableColumn id="12" xr3:uid="{6A02A3CC-AD27-47F4-BA92-682C26F72DC2}" name="TYPE_ÉVÈNEMENT" dataDxfId="70"/>
    <tableColumn id="13" xr3:uid="{B00003AC-B372-49DA-9410-AF2F7D8397E2}" name="CONCATENER" dataDxfId="69">
      <calculatedColumnFormula>IF($C6&lt;&gt;"",$D6&amp;"_"&amp;$H6,"")</calculatedColumnFormula>
    </tableColumn>
    <tableColumn id="7" xr3:uid="{09019077-CEEC-42B0-A991-CEA7C8F9DF23}" name="LIEU" dataDxfId="68"/>
    <tableColumn id="8" xr3:uid="{D9F78DE1-51AF-417E-83BB-AA3CDA082AFD}" name="TARIF" dataDxfId="67">
      <calculatedColumnFormula>IF($C6&lt;&gt;"",VLOOKUP($I6,Tableau4[],2,FALSE),"")</calculatedColumnFormula>
    </tableColumn>
    <tableColumn id="9" xr3:uid="{9AC2411C-78BA-4D6C-BE41-8E5F60352889}" name="NOMBRE" dataDxfId="66"/>
    <tableColumn id="10" xr3:uid="{1BA8834C-369D-4AE6-BA2E-D791DDADB805}" name="MOTANT" dataDxfId="65">
      <calculatedColumnFormula>IF($C6&lt;&gt;"",$K6*$L6,"")</calculatedColumnFormula>
    </tableColumn>
    <tableColumn id="11" xr3:uid="{4C522A2E-B777-4D8F-AC83-AB96C58C1195}" name="REMARQUES" dataDxfId="64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2AA6477-9B24-4F3E-9096-29D5DCBDA33E}" name="Tab_Septembre24" displayName="Tab_Septembre24" ref="B5:N9" totalsRowShown="0" headerRowDxfId="63" dataDxfId="61" headerRowBorderDxfId="62">
  <autoFilter ref="B5:N9" xr:uid="{9198C040-FB9C-481F-BBA9-2839FCB5A266}"/>
  <tableColumns count="13">
    <tableColumn id="1" xr3:uid="{20D90E3E-0DBC-4612-9071-87913C56699F}" name="N°" dataDxfId="60"/>
    <tableColumn id="2" xr3:uid="{DFB01BF2-870F-4F21-8AD3-1E358E313173}" name="NOM" dataDxfId="59"/>
    <tableColumn id="3" xr3:uid="{40E0E63D-4743-4EFF-8019-191B9D44DDF3}" name="PROFESSION" dataDxfId="58">
      <calculatedColumnFormula>IF($C6&lt;&gt;"",VLOOKUP($C6,Tab_Personnel[#All],2,FALSE),"")</calculatedColumnFormula>
    </tableColumn>
    <tableColumn id="4" xr3:uid="{13343317-A661-4555-BC62-8B279E675FC2}" name="DU" dataDxfId="57"/>
    <tableColumn id="5" xr3:uid="{072A46D4-04B1-4513-A4FD-759426749AA2}" name="AU" dataDxfId="56"/>
    <tableColumn id="6" xr3:uid="{2F10FD74-50D4-4D6E-8DE8-469C94D0447C}" name="ÉVÈNEMENT" dataDxfId="55"/>
    <tableColumn id="12" xr3:uid="{EE5B0030-A6E5-4BE6-8AA2-98CF76245815}" name="TYPE_ÉVÈNEMENT" dataDxfId="54"/>
    <tableColumn id="13" xr3:uid="{C2FC9848-B096-47A7-8EEF-8853EDE05EB4}" name="CONCATENER" dataDxfId="53">
      <calculatedColumnFormula>IF($C6&lt;&gt;"",$D6&amp;"_"&amp;$H6,"")</calculatedColumnFormula>
    </tableColumn>
    <tableColumn id="7" xr3:uid="{FFE38D86-759A-44BB-A973-F2A8A22B7C2B}" name="LIEU" dataDxfId="52"/>
    <tableColumn id="8" xr3:uid="{831453A3-9697-4A88-A164-B7D8240A4BA9}" name="TARIF" dataDxfId="51">
      <calculatedColumnFormula>IF($C6&lt;&gt;"",VLOOKUP($I6,Tableau4[],2,FALSE),"")</calculatedColumnFormula>
    </tableColumn>
    <tableColumn id="9" xr3:uid="{4A72AA09-9479-4045-80A3-890AB99A7C4F}" name="NOMBRE" dataDxfId="50"/>
    <tableColumn id="10" xr3:uid="{8E204FC0-39D6-4F96-A895-B16EE838519F}" name="MOTANT" dataDxfId="49">
      <calculatedColumnFormula>IF($C6&lt;&gt;"",$K6*$L6,"")</calculatedColumnFormula>
    </tableColumn>
    <tableColumn id="11" xr3:uid="{C0BAFC8D-C445-4CD4-8A20-F1BA71D04255}" name="REMARQUES" dataDxfId="48"/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F06BD2A-7A84-4047-B252-470E034B7584}" name="Tab_Octobre24" displayName="Tab_Octobre24" ref="B5:N9" totalsRowShown="0" headerRowDxfId="47" dataDxfId="45" headerRowBorderDxfId="46">
  <autoFilter ref="B5:N9" xr:uid="{9198C040-FB9C-481F-BBA9-2839FCB5A266}"/>
  <tableColumns count="13">
    <tableColumn id="1" xr3:uid="{B5B2F351-D82A-456E-B06E-AF39A9D0014B}" name="N°" dataDxfId="44"/>
    <tableColumn id="2" xr3:uid="{BD66FDD7-8024-4E61-87A0-A4F7A152C0F4}" name="NOM" dataDxfId="43"/>
    <tableColumn id="3" xr3:uid="{A664D00E-24B4-4B8C-A466-2FA16302F90D}" name="PROFESSION" dataDxfId="42">
      <calculatedColumnFormula>IF($C6&lt;&gt;"",VLOOKUP($C6,Tab_Personnel[#All],2,FALSE),"")</calculatedColumnFormula>
    </tableColumn>
    <tableColumn id="4" xr3:uid="{A50A2BD3-E308-4756-8B64-279F8C6469C9}" name="DU" dataDxfId="41"/>
    <tableColumn id="5" xr3:uid="{51A83DD4-3817-45F2-8A1C-A67943431D75}" name="AU" dataDxfId="40"/>
    <tableColumn id="6" xr3:uid="{0293239C-6FF7-407E-959C-ABC7B62F36A6}" name="ÉVÈNEMENT" dataDxfId="39"/>
    <tableColumn id="12" xr3:uid="{99BAA9DE-8305-4954-BB64-C7AC81683344}" name="TYPE_ÉVÈNEMENT" dataDxfId="38"/>
    <tableColumn id="13" xr3:uid="{4DAEB91E-00AB-431B-8951-7D5E44295E4B}" name="CONCATENER" dataDxfId="37">
      <calculatedColumnFormula>IF($C6&lt;&gt;"",$D6&amp;"_"&amp;$H6,"")</calculatedColumnFormula>
    </tableColumn>
    <tableColumn id="7" xr3:uid="{D21E5E43-023E-4F85-ACD9-9910118F6646}" name="LIEU" dataDxfId="36"/>
    <tableColumn id="8" xr3:uid="{2A4B0E7C-C0FF-4462-AC2C-09B8E4C11B14}" name="TARIF" dataDxfId="35">
      <calculatedColumnFormula>IF($C6&lt;&gt;"",VLOOKUP($I6,Tableau4[],2,FALSE),"")</calculatedColumnFormula>
    </tableColumn>
    <tableColumn id="9" xr3:uid="{2D9BD90C-0728-4FC4-B4E0-9F9887CBBA80}" name="NOMBRE" dataDxfId="34"/>
    <tableColumn id="10" xr3:uid="{9B488B9D-2E25-41CE-90EF-FBA49F3FDCED}" name="MOTANT" dataDxfId="33">
      <calculatedColumnFormula>IF($C6&lt;&gt;"",$K6*$L6,"")</calculatedColumnFormula>
    </tableColumn>
    <tableColumn id="11" xr3:uid="{5C83BD69-E705-4CBB-BC9A-4046E78EE929}" name="REMARQUES" dataDxfId="32"/>
  </tableColumns>
  <tableStyleInfo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1C54612F-B1DD-46A1-BD7A-F6EFFC2F494F}" name="Tab_Novembre24" displayName="Tab_Novembre24" ref="B5:N9" totalsRowShown="0" headerRowDxfId="31" dataDxfId="29" headerRowBorderDxfId="30">
  <autoFilter ref="B5:N9" xr:uid="{9198C040-FB9C-481F-BBA9-2839FCB5A266}"/>
  <tableColumns count="13">
    <tableColumn id="1" xr3:uid="{9BB0CDB3-C581-4F6C-AE47-FB9A79E83144}" name="N°" dataDxfId="28"/>
    <tableColumn id="2" xr3:uid="{35B0D514-DC0A-486A-8B07-88F4D965E4EE}" name="NOM" dataDxfId="27"/>
    <tableColumn id="3" xr3:uid="{6B148EC4-4430-4F26-BFED-D90BB5410EE1}" name="PROFESSION" dataDxfId="26">
      <calculatedColumnFormula>IF($C6&lt;&gt;"",VLOOKUP($C6,Tab_Personnel[#All],2,FALSE),"")</calculatedColumnFormula>
    </tableColumn>
    <tableColumn id="4" xr3:uid="{9A1FF206-F23E-4B62-A38B-846CF77DD04C}" name="DU" dataDxfId="25"/>
    <tableColumn id="5" xr3:uid="{AF80A1B0-6763-4342-82EE-9B66B8BA65F5}" name="AU" dataDxfId="24"/>
    <tableColumn id="6" xr3:uid="{BF8290AD-D8C3-4D95-913A-5CBBB4FC8E8D}" name="ÉVÈNEMENT" dataDxfId="23"/>
    <tableColumn id="12" xr3:uid="{9CBD4467-13E7-49C0-8866-57588F9B3F24}" name="TYPE_ÉVÈNEMENT" dataDxfId="22"/>
    <tableColumn id="13" xr3:uid="{A882E2F3-42C2-49E2-85DE-F4198F13F584}" name="CONCATENER" dataDxfId="21">
      <calculatedColumnFormula>IF($C6&lt;&gt;"",$D6&amp;"_"&amp;$H6,"")</calculatedColumnFormula>
    </tableColumn>
    <tableColumn id="7" xr3:uid="{CECB8A69-69E1-41D5-AE5F-F858BBB8AF88}" name="LIEU" dataDxfId="20"/>
    <tableColumn id="8" xr3:uid="{71112ADC-37EF-4D88-823A-C46A4C762312}" name="TARIF" dataDxfId="19">
      <calculatedColumnFormula>IF($C6&lt;&gt;"",VLOOKUP($I6,Tableau4[],2,FALSE),"")</calculatedColumnFormula>
    </tableColumn>
    <tableColumn id="9" xr3:uid="{E9F74C66-BADC-4177-84C8-BD3F5DF40ADC}" name="NOMBRE" dataDxfId="18"/>
    <tableColumn id="10" xr3:uid="{EFC1E921-1346-4D3A-9E8B-AC5009984F11}" name="MOTANT" dataDxfId="17">
      <calculatedColumnFormula>IF($C6&lt;&gt;"",$K6*$L6,"")</calculatedColumnFormula>
    </tableColumn>
    <tableColumn id="11" xr3:uid="{717C8EE0-9358-4118-B1A4-AAE4F3223DD7}" name="REMARQUES" dataDxfId="16"/>
  </tableColumns>
  <tableStyleInfo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71E8408-F2ED-4529-8EC5-FFE7636CEA28}" name="Tab_Decembre24" displayName="Tab_Decembre24" ref="B5:N9" totalsRowShown="0" headerRowDxfId="15" dataDxfId="13" headerRowBorderDxfId="14">
  <autoFilter ref="B5:N9" xr:uid="{9198C040-FB9C-481F-BBA9-2839FCB5A266}"/>
  <tableColumns count="13">
    <tableColumn id="1" xr3:uid="{563F5EB0-7747-485B-959D-814B14847C71}" name="N°" dataDxfId="12"/>
    <tableColumn id="2" xr3:uid="{F9D4624C-F4FF-4F96-9DB2-4DDCEFBFA711}" name="NOM" dataDxfId="11"/>
    <tableColumn id="3" xr3:uid="{9C265E4C-82C1-4B8D-A841-CEC3DAD68674}" name="PROFESSION" dataDxfId="10">
      <calculatedColumnFormula>IF($C6&lt;&gt;"",VLOOKUP($C6,Tab_Personnel[#All],2,FALSE),"")</calculatedColumnFormula>
    </tableColumn>
    <tableColumn id="4" xr3:uid="{43546C54-87A3-4FAD-ADBE-0BC0B6B81648}" name="DU" dataDxfId="9"/>
    <tableColumn id="5" xr3:uid="{B56D5C18-1945-4DBE-90C4-BDF5BEF6F74F}" name="AU" dataDxfId="8"/>
    <tableColumn id="6" xr3:uid="{1E75E5D3-A276-4913-AC55-4538BFA78E1F}" name="ÉVÈNEMENT" dataDxfId="7"/>
    <tableColumn id="12" xr3:uid="{E377964D-4641-45E0-9AA1-1E9D3A2BE24E}" name="TYPE_ÉVÈNEMENT" dataDxfId="6"/>
    <tableColumn id="13" xr3:uid="{141B6F85-0790-4322-8013-BF2338D8FB68}" name="CONCATENER" dataDxfId="5">
      <calculatedColumnFormula>IF($C6&lt;&gt;"",$D6&amp;"_"&amp;$H6,"")</calculatedColumnFormula>
    </tableColumn>
    <tableColumn id="7" xr3:uid="{A6493110-540A-4310-9662-C5CE24B3778F}" name="LIEU" dataDxfId="4"/>
    <tableColumn id="8" xr3:uid="{4E97F24D-C7AB-4AB4-AF50-DE5981EFBA2A}" name="TARIF" dataDxfId="3">
      <calculatedColumnFormula>IF($C6&lt;&gt;"",VLOOKUP($I6,Tableau4[],2,FALSE),"")</calculatedColumnFormula>
    </tableColumn>
    <tableColumn id="9" xr3:uid="{B0B0A8C8-C83F-417F-8866-7A44CD8E05DD}" name="NOMBRE" dataDxfId="2"/>
    <tableColumn id="10" xr3:uid="{CAEABBC9-AA8C-4DFA-9B0C-6FD0CC0A0CA5}" name="MOTANT" dataDxfId="1">
      <calculatedColumnFormula>IF($C6&lt;&gt;"",$K6*$L6,"")</calculatedColumnFormula>
    </tableColumn>
    <tableColumn id="11" xr3:uid="{9B7C486F-5300-4E14-BC36-CB971CDB3AD9}" name="REMARQUE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8A8F4-AB83-490C-9C0A-D27B660868C9}">
  <dimension ref="A1:I38"/>
  <sheetViews>
    <sheetView tabSelected="1" workbookViewId="0">
      <selection activeCell="D36" sqref="D36"/>
    </sheetView>
  </sheetViews>
  <sheetFormatPr baseColWidth="10" defaultColWidth="11.5546875" defaultRowHeight="14.4" x14ac:dyDescent="0.3"/>
  <cols>
    <col min="1" max="1" width="24.44140625" style="2" bestFit="1" customWidth="1"/>
    <col min="2" max="2" width="19" style="2" customWidth="1"/>
    <col min="3" max="3" width="3.44140625" style="1" customWidth="1"/>
    <col min="4" max="4" width="33.6640625" style="2" bestFit="1" customWidth="1"/>
    <col min="5" max="5" width="23.44140625" style="1" customWidth="1"/>
    <col min="6" max="6" width="21.6640625" style="1" bestFit="1" customWidth="1"/>
    <col min="7" max="7" width="3.44140625" style="1" customWidth="1"/>
    <col min="8" max="8" width="48.6640625" style="1" bestFit="1" customWidth="1"/>
    <col min="9" max="16384" width="11.5546875" style="1"/>
  </cols>
  <sheetData>
    <row r="1" spans="1:9" s="3" customFormat="1" ht="15.6" x14ac:dyDescent="0.3">
      <c r="A1" s="3" t="s">
        <v>9</v>
      </c>
      <c r="B1" s="3" t="s">
        <v>1</v>
      </c>
      <c r="D1" s="3" t="s">
        <v>13</v>
      </c>
      <c r="E1" s="3" t="s">
        <v>19</v>
      </c>
      <c r="F1" s="3" t="s">
        <v>20</v>
      </c>
      <c r="H1" s="3" t="s">
        <v>23</v>
      </c>
      <c r="I1" s="3" t="s">
        <v>34</v>
      </c>
    </row>
    <row r="2" spans="1:9" x14ac:dyDescent="0.3">
      <c r="A2" s="2" t="s">
        <v>74</v>
      </c>
      <c r="B2" s="2" t="s">
        <v>11</v>
      </c>
      <c r="D2" s="2" t="s">
        <v>14</v>
      </c>
      <c r="E2" s="4">
        <v>170</v>
      </c>
      <c r="F2" s="4">
        <v>170</v>
      </c>
      <c r="H2" s="1" t="s">
        <v>24</v>
      </c>
      <c r="I2" s="4">
        <v>170</v>
      </c>
    </row>
    <row r="3" spans="1:9" x14ac:dyDescent="0.3">
      <c r="A3" s="2" t="s">
        <v>75</v>
      </c>
      <c r="B3" s="2" t="s">
        <v>11</v>
      </c>
      <c r="D3" s="2" t="s">
        <v>15</v>
      </c>
      <c r="E3" s="4">
        <v>170</v>
      </c>
      <c r="F3" s="4">
        <v>170</v>
      </c>
      <c r="H3" s="1" t="s">
        <v>25</v>
      </c>
      <c r="I3" s="4">
        <v>170</v>
      </c>
    </row>
    <row r="4" spans="1:9" x14ac:dyDescent="0.3">
      <c r="A4" s="2" t="s">
        <v>76</v>
      </c>
      <c r="B4" s="2" t="s">
        <v>11</v>
      </c>
      <c r="D4" s="2" t="s">
        <v>65</v>
      </c>
      <c r="E4" s="4">
        <v>170</v>
      </c>
      <c r="F4" s="4">
        <v>170</v>
      </c>
      <c r="H4" s="1" t="s">
        <v>66</v>
      </c>
      <c r="I4" s="4">
        <v>170</v>
      </c>
    </row>
    <row r="5" spans="1:9" x14ac:dyDescent="0.3">
      <c r="A5" s="2" t="s">
        <v>77</v>
      </c>
      <c r="B5" s="2" t="s">
        <v>11</v>
      </c>
      <c r="D5" s="2" t="s">
        <v>16</v>
      </c>
      <c r="E5" s="4">
        <v>304.64</v>
      </c>
      <c r="F5" s="4">
        <v>500</v>
      </c>
      <c r="H5" s="1" t="s">
        <v>26</v>
      </c>
      <c r="I5" s="4">
        <v>304.64</v>
      </c>
    </row>
    <row r="6" spans="1:9" x14ac:dyDescent="0.3">
      <c r="A6" s="2" t="s">
        <v>78</v>
      </c>
      <c r="B6" s="2" t="s">
        <v>11</v>
      </c>
      <c r="D6" s="2" t="s">
        <v>17</v>
      </c>
      <c r="E6" s="4">
        <v>304.64</v>
      </c>
      <c r="F6" s="4">
        <v>500</v>
      </c>
      <c r="H6" s="1" t="s">
        <v>27</v>
      </c>
      <c r="I6" s="4">
        <v>304.64</v>
      </c>
    </row>
    <row r="7" spans="1:9" x14ac:dyDescent="0.3">
      <c r="A7" s="2" t="s">
        <v>79</v>
      </c>
      <c r="B7" s="2" t="s">
        <v>12</v>
      </c>
      <c r="D7" s="2" t="s">
        <v>62</v>
      </c>
      <c r="E7" s="4">
        <v>304.64</v>
      </c>
      <c r="F7" s="4">
        <v>500</v>
      </c>
      <c r="H7" s="1" t="s">
        <v>67</v>
      </c>
      <c r="I7" s="4">
        <v>304.64</v>
      </c>
    </row>
    <row r="8" spans="1:9" x14ac:dyDescent="0.3">
      <c r="A8" s="2" t="s">
        <v>80</v>
      </c>
      <c r="B8" s="2" t="s">
        <v>12</v>
      </c>
      <c r="D8" s="2" t="s">
        <v>18</v>
      </c>
      <c r="E8" s="4">
        <v>152.32</v>
      </c>
      <c r="F8" s="4">
        <v>250</v>
      </c>
      <c r="H8" s="1" t="s">
        <v>28</v>
      </c>
      <c r="I8" s="4">
        <v>152.32</v>
      </c>
    </row>
    <row r="9" spans="1:9" x14ac:dyDescent="0.3">
      <c r="A9" s="2" t="s">
        <v>81</v>
      </c>
      <c r="B9" s="2" t="s">
        <v>11</v>
      </c>
      <c r="D9" s="2" t="s">
        <v>64</v>
      </c>
      <c r="E9" s="4">
        <v>109.92</v>
      </c>
      <c r="F9" s="4">
        <v>109.92</v>
      </c>
      <c r="H9" s="1" t="s">
        <v>68</v>
      </c>
      <c r="I9" s="4">
        <v>109.92</v>
      </c>
    </row>
    <row r="10" spans="1:9" x14ac:dyDescent="0.3">
      <c r="A10" s="2" t="s">
        <v>82</v>
      </c>
      <c r="B10" s="2" t="s">
        <v>12</v>
      </c>
      <c r="D10" s="2" t="s">
        <v>63</v>
      </c>
      <c r="E10" s="4">
        <v>109.92</v>
      </c>
      <c r="F10" s="4">
        <v>109.92</v>
      </c>
      <c r="H10" s="1" t="s">
        <v>69</v>
      </c>
      <c r="I10" s="4">
        <v>109.92</v>
      </c>
    </row>
    <row r="11" spans="1:9" x14ac:dyDescent="0.3">
      <c r="A11" s="2" t="s">
        <v>83</v>
      </c>
      <c r="B11" s="2" t="s">
        <v>12</v>
      </c>
      <c r="H11" s="1" t="s">
        <v>29</v>
      </c>
      <c r="I11" s="4">
        <v>170</v>
      </c>
    </row>
    <row r="12" spans="1:9" x14ac:dyDescent="0.3">
      <c r="A12" s="2" t="s">
        <v>84</v>
      </c>
      <c r="B12" s="2" t="s">
        <v>11</v>
      </c>
      <c r="H12" s="1" t="s">
        <v>30</v>
      </c>
      <c r="I12" s="4">
        <v>170</v>
      </c>
    </row>
    <row r="13" spans="1:9" x14ac:dyDescent="0.3">
      <c r="A13" s="2" t="s">
        <v>85</v>
      </c>
      <c r="B13" s="2" t="s">
        <v>12</v>
      </c>
      <c r="H13" s="1" t="s">
        <v>73</v>
      </c>
      <c r="I13" s="4">
        <v>170</v>
      </c>
    </row>
    <row r="14" spans="1:9" x14ac:dyDescent="0.3">
      <c r="A14" s="2" t="s">
        <v>86</v>
      </c>
      <c r="B14" s="2" t="s">
        <v>12</v>
      </c>
      <c r="H14" s="1" t="s">
        <v>31</v>
      </c>
      <c r="I14" s="4">
        <v>500</v>
      </c>
    </row>
    <row r="15" spans="1:9" x14ac:dyDescent="0.3">
      <c r="A15" s="2" t="s">
        <v>87</v>
      </c>
      <c r="B15" s="2" t="s">
        <v>12</v>
      </c>
      <c r="H15" s="1" t="s">
        <v>32</v>
      </c>
      <c r="I15" s="4">
        <v>500</v>
      </c>
    </row>
    <row r="16" spans="1:9" x14ac:dyDescent="0.3">
      <c r="A16" s="2" t="s">
        <v>88</v>
      </c>
      <c r="B16" s="2" t="s">
        <v>12</v>
      </c>
      <c r="H16" s="1" t="s">
        <v>72</v>
      </c>
      <c r="I16" s="4">
        <v>500</v>
      </c>
    </row>
    <row r="17" spans="1:9" x14ac:dyDescent="0.3">
      <c r="A17" s="2" t="s">
        <v>89</v>
      </c>
      <c r="B17" s="2" t="s">
        <v>12</v>
      </c>
      <c r="H17" s="1" t="s">
        <v>33</v>
      </c>
      <c r="I17" s="4">
        <v>250</v>
      </c>
    </row>
    <row r="18" spans="1:9" x14ac:dyDescent="0.3">
      <c r="A18" s="2" t="s">
        <v>90</v>
      </c>
      <c r="B18" s="2" t="s">
        <v>12</v>
      </c>
      <c r="H18" s="1" t="s">
        <v>71</v>
      </c>
      <c r="I18" s="4">
        <v>109.92</v>
      </c>
    </row>
    <row r="19" spans="1:9" x14ac:dyDescent="0.3">
      <c r="A19" s="2" t="s">
        <v>91</v>
      </c>
      <c r="B19" s="2" t="s">
        <v>12</v>
      </c>
      <c r="H19" s="1" t="s">
        <v>70</v>
      </c>
      <c r="I19" s="4">
        <v>109.92</v>
      </c>
    </row>
    <row r="20" spans="1:9" x14ac:dyDescent="0.3">
      <c r="A20" s="2" t="s">
        <v>92</v>
      </c>
      <c r="B20" s="2" t="s">
        <v>11</v>
      </c>
    </row>
    <row r="21" spans="1:9" x14ac:dyDescent="0.3">
      <c r="A21" s="2" t="s">
        <v>93</v>
      </c>
      <c r="B21" s="2" t="s">
        <v>11</v>
      </c>
    </row>
    <row r="22" spans="1:9" x14ac:dyDescent="0.3">
      <c r="A22" s="2" t="s">
        <v>94</v>
      </c>
      <c r="B22" s="2" t="s">
        <v>12</v>
      </c>
    </row>
    <row r="23" spans="1:9" x14ac:dyDescent="0.3">
      <c r="A23" s="2" t="s">
        <v>95</v>
      </c>
      <c r="B23" s="2" t="s">
        <v>12</v>
      </c>
    </row>
    <row r="24" spans="1:9" x14ac:dyDescent="0.3">
      <c r="A24" s="2" t="s">
        <v>96</v>
      </c>
      <c r="B24" s="2" t="s">
        <v>12</v>
      </c>
    </row>
    <row r="25" spans="1:9" x14ac:dyDescent="0.3">
      <c r="A25" s="2" t="s">
        <v>97</v>
      </c>
      <c r="B25" s="2" t="s">
        <v>11</v>
      </c>
    </row>
    <row r="26" spans="1:9" x14ac:dyDescent="0.3">
      <c r="A26" s="2" t="s">
        <v>98</v>
      </c>
      <c r="B26" s="2" t="s">
        <v>11</v>
      </c>
    </row>
    <row r="27" spans="1:9" x14ac:dyDescent="0.3">
      <c r="A27" s="2" t="s">
        <v>99</v>
      </c>
      <c r="B27" s="2" t="s">
        <v>11</v>
      </c>
    </row>
    <row r="28" spans="1:9" x14ac:dyDescent="0.3">
      <c r="A28" s="2" t="s">
        <v>100</v>
      </c>
      <c r="B28" s="2" t="s">
        <v>11</v>
      </c>
    </row>
    <row r="29" spans="1:9" x14ac:dyDescent="0.3">
      <c r="A29" s="2" t="s">
        <v>101</v>
      </c>
      <c r="B29" s="2" t="s">
        <v>12</v>
      </c>
    </row>
    <row r="30" spans="1:9" x14ac:dyDescent="0.3">
      <c r="A30" s="2" t="s">
        <v>102</v>
      </c>
      <c r="B30" s="2" t="s">
        <v>11</v>
      </c>
    </row>
    <row r="31" spans="1:9" x14ac:dyDescent="0.3">
      <c r="A31" s="2" t="s">
        <v>103</v>
      </c>
      <c r="B31" s="2" t="s">
        <v>12</v>
      </c>
    </row>
    <row r="32" spans="1:9" x14ac:dyDescent="0.3">
      <c r="A32" s="2" t="s">
        <v>104</v>
      </c>
      <c r="B32" s="2" t="s">
        <v>12</v>
      </c>
    </row>
    <row r="33" spans="1:2" x14ac:dyDescent="0.3">
      <c r="A33" s="2" t="s">
        <v>105</v>
      </c>
      <c r="B33" s="2" t="s">
        <v>12</v>
      </c>
    </row>
    <row r="34" spans="1:2" x14ac:dyDescent="0.3">
      <c r="A34" s="2" t="s">
        <v>106</v>
      </c>
      <c r="B34" s="2" t="s">
        <v>12</v>
      </c>
    </row>
    <row r="35" spans="1:2" x14ac:dyDescent="0.3">
      <c r="A35" s="2" t="s">
        <v>107</v>
      </c>
      <c r="B35" s="2" t="s">
        <v>11</v>
      </c>
    </row>
    <row r="36" spans="1:2" x14ac:dyDescent="0.3">
      <c r="A36" s="2" t="s">
        <v>108</v>
      </c>
      <c r="B36" s="2" t="s">
        <v>11</v>
      </c>
    </row>
    <row r="37" spans="1:2" x14ac:dyDescent="0.3">
      <c r="A37" s="2" t="s">
        <v>109</v>
      </c>
      <c r="B37" s="2" t="s">
        <v>12</v>
      </c>
    </row>
    <row r="38" spans="1:2" x14ac:dyDescent="0.3">
      <c r="A38" s="2" t="s">
        <v>110</v>
      </c>
      <c r="B38" s="2" t="s">
        <v>12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5EC28-C441-4701-AB92-6EDE5F181892}">
  <dimension ref="A1:O201"/>
  <sheetViews>
    <sheetView zoomScale="80" zoomScaleNormal="80" workbookViewId="0">
      <selection activeCell="H11" sqref="H11"/>
    </sheetView>
  </sheetViews>
  <sheetFormatPr baseColWidth="10" defaultColWidth="11.5546875" defaultRowHeight="14.4" x14ac:dyDescent="0.3"/>
  <cols>
    <col min="1" max="1" width="2.33203125" style="7" customWidth="1"/>
    <col min="2" max="2" width="8.33203125" style="18" customWidth="1"/>
    <col min="3" max="3" width="10.5546875" style="18" customWidth="1"/>
    <col min="4" max="4" width="26.6640625" style="18" customWidth="1"/>
    <col min="5" max="5" width="15.33203125" style="18" customWidth="1"/>
    <col min="6" max="7" width="11.5546875" style="18"/>
    <col min="8" max="8" width="33.33203125" style="18" customWidth="1"/>
    <col min="9" max="9" width="35.44140625" style="18" bestFit="1" customWidth="1"/>
    <col min="10" max="10" width="33.33203125" style="22" hidden="1" customWidth="1"/>
    <col min="11" max="11" width="23.33203125" style="18" customWidth="1"/>
    <col min="12" max="12" width="11.5546875" style="22"/>
    <col min="13" max="13" width="11.88671875" style="18" customWidth="1"/>
    <col min="14" max="14" width="16.6640625" style="22" customWidth="1"/>
    <col min="15" max="15" width="35.109375" style="18" customWidth="1"/>
    <col min="16" max="16384" width="11.5546875" style="18"/>
  </cols>
  <sheetData>
    <row r="1" spans="1:15" s="6" customFormat="1" ht="48" customHeight="1" x14ac:dyDescent="0.3">
      <c r="A1" s="39"/>
      <c r="B1" s="39"/>
      <c r="C1" s="39"/>
      <c r="D1" s="39"/>
      <c r="E1" s="40" t="s">
        <v>49</v>
      </c>
      <c r="F1" s="41"/>
      <c r="G1" s="41"/>
      <c r="H1" s="41"/>
      <c r="I1" s="41"/>
      <c r="J1" s="41"/>
      <c r="K1" s="41"/>
      <c r="L1" s="41"/>
      <c r="M1" s="41"/>
      <c r="N1" s="41"/>
    </row>
    <row r="2" spans="1:15" s="6" customFormat="1" ht="48" customHeight="1" x14ac:dyDescent="0.3">
      <c r="A2" s="5"/>
      <c r="B2" s="5"/>
      <c r="C2" s="5"/>
      <c r="D2" s="42" t="s">
        <v>47</v>
      </c>
      <c r="E2" s="43"/>
      <c r="F2" s="44">
        <f>SUM(Tab_Annee24[MOTANT])</f>
        <v>0</v>
      </c>
      <c r="G2" s="45"/>
      <c r="H2" s="24"/>
      <c r="I2" s="24"/>
      <c r="J2" s="24"/>
      <c r="K2" s="24"/>
      <c r="L2" s="24"/>
      <c r="M2" s="24"/>
      <c r="N2" s="24"/>
    </row>
    <row r="3" spans="1:15" s="7" customFormat="1" ht="15" thickBot="1" x14ac:dyDescent="0.35">
      <c r="J3" s="23"/>
      <c r="L3" s="23"/>
      <c r="N3" s="23"/>
    </row>
    <row r="4" spans="1:15" s="7" customFormat="1" ht="16.2" thickBot="1" x14ac:dyDescent="0.35">
      <c r="B4" s="8"/>
      <c r="C4" s="8"/>
      <c r="D4" s="8"/>
      <c r="E4" s="19"/>
      <c r="F4" s="46" t="s">
        <v>2</v>
      </c>
      <c r="G4" s="46"/>
      <c r="H4" s="8"/>
      <c r="I4" s="8"/>
      <c r="J4" s="19"/>
      <c r="K4" s="8"/>
      <c r="L4" s="19"/>
      <c r="M4" s="8"/>
      <c r="N4" s="19"/>
      <c r="O4" s="8"/>
    </row>
    <row r="5" spans="1:15" s="12" customFormat="1" ht="16.2" thickBot="1" x14ac:dyDescent="0.35">
      <c r="A5" s="10"/>
      <c r="B5" s="11" t="s">
        <v>0</v>
      </c>
      <c r="C5" s="11" t="s">
        <v>48</v>
      </c>
      <c r="D5" s="11" t="s">
        <v>9</v>
      </c>
      <c r="E5" s="20" t="s">
        <v>1</v>
      </c>
      <c r="F5" s="9" t="s">
        <v>7</v>
      </c>
      <c r="G5" s="9" t="s">
        <v>8</v>
      </c>
      <c r="H5" s="11" t="s">
        <v>10</v>
      </c>
      <c r="I5" s="11" t="s">
        <v>22</v>
      </c>
      <c r="J5" s="20" t="s">
        <v>23</v>
      </c>
      <c r="K5" s="11" t="s">
        <v>3</v>
      </c>
      <c r="L5" s="20" t="s">
        <v>4</v>
      </c>
      <c r="M5" s="11" t="s">
        <v>5</v>
      </c>
      <c r="N5" s="20" t="s">
        <v>6</v>
      </c>
      <c r="O5" s="11" t="s">
        <v>21</v>
      </c>
    </row>
    <row r="6" spans="1:15" ht="15" thickBot="1" x14ac:dyDescent="0.35">
      <c r="B6" s="13">
        <v>1</v>
      </c>
      <c r="C6" s="37"/>
      <c r="D6" s="14"/>
      <c r="E6" s="32"/>
      <c r="F6" s="16"/>
      <c r="G6" s="16"/>
      <c r="H6" s="15"/>
      <c r="I6" s="15"/>
      <c r="J6" s="21" t="str">
        <f t="shared" ref="J6:J7" si="0">IF($D6&lt;&gt;"",$E6&amp;"_"&amp;$I6,"")</f>
        <v/>
      </c>
      <c r="K6" s="14"/>
      <c r="L6" s="34"/>
      <c r="M6" s="15"/>
      <c r="N6" s="35"/>
      <c r="O6" s="17"/>
    </row>
    <row r="7" spans="1:15" ht="15" thickBot="1" x14ac:dyDescent="0.35">
      <c r="B7" s="13">
        <v>2</v>
      </c>
      <c r="C7" s="37"/>
      <c r="D7" s="14"/>
      <c r="E7" s="32"/>
      <c r="F7" s="16"/>
      <c r="G7" s="16"/>
      <c r="H7" s="15"/>
      <c r="I7" s="15"/>
      <c r="J7" s="21" t="str">
        <f t="shared" si="0"/>
        <v/>
      </c>
      <c r="K7" s="14"/>
      <c r="L7" s="35"/>
      <c r="M7" s="15"/>
      <c r="N7" s="35"/>
      <c r="O7" s="17"/>
    </row>
    <row r="8" spans="1:15" ht="15" thickBot="1" x14ac:dyDescent="0.35">
      <c r="B8" s="25">
        <v>3</v>
      </c>
      <c r="C8" s="38"/>
      <c r="D8" s="26"/>
      <c r="E8" s="33"/>
      <c r="F8" s="28"/>
      <c r="G8" s="28"/>
      <c r="H8" s="29"/>
      <c r="I8" s="29"/>
      <c r="J8" s="27" t="str">
        <f>IF($D8&lt;&gt;"",$E8&amp;"_"&amp;$I8,"")</f>
        <v/>
      </c>
      <c r="K8" s="30"/>
      <c r="L8" s="36"/>
      <c r="M8" s="29"/>
      <c r="N8" s="36"/>
      <c r="O8" s="31"/>
    </row>
    <row r="9" spans="1:15" x14ac:dyDescent="0.3">
      <c r="B9" s="25"/>
      <c r="C9" s="38"/>
      <c r="D9" s="26"/>
      <c r="E9" s="33"/>
      <c r="F9" s="28"/>
      <c r="G9" s="28"/>
      <c r="H9" s="29"/>
      <c r="I9" s="29"/>
      <c r="J9" s="27" t="str">
        <f>IF($D9&lt;&gt;"",$E9&amp;"_"&amp;$I9,"")</f>
        <v/>
      </c>
      <c r="K9" s="30"/>
      <c r="L9" s="36"/>
      <c r="M9" s="29"/>
      <c r="N9" s="36"/>
      <c r="O9" s="31"/>
    </row>
    <row r="10" spans="1:15" x14ac:dyDescent="0.3">
      <c r="E10" s="22"/>
    </row>
    <row r="11" spans="1:15" x14ac:dyDescent="0.3">
      <c r="E11" s="22"/>
    </row>
    <row r="12" spans="1:15" x14ac:dyDescent="0.3">
      <c r="E12" s="22"/>
    </row>
    <row r="13" spans="1:15" x14ac:dyDescent="0.3">
      <c r="E13" s="22"/>
    </row>
    <row r="14" spans="1:15" x14ac:dyDescent="0.3">
      <c r="E14" s="22"/>
    </row>
    <row r="15" spans="1:15" x14ac:dyDescent="0.3">
      <c r="E15" s="22"/>
    </row>
    <row r="16" spans="1:15" x14ac:dyDescent="0.3">
      <c r="E16" s="22"/>
    </row>
    <row r="17" spans="5:5" x14ac:dyDescent="0.3">
      <c r="E17" s="22"/>
    </row>
    <row r="18" spans="5:5" x14ac:dyDescent="0.3">
      <c r="E18" s="22"/>
    </row>
    <row r="19" spans="5:5" x14ac:dyDescent="0.3">
      <c r="E19" s="22"/>
    </row>
    <row r="20" spans="5:5" x14ac:dyDescent="0.3">
      <c r="E20" s="22"/>
    </row>
    <row r="21" spans="5:5" x14ac:dyDescent="0.3">
      <c r="E21" s="22"/>
    </row>
    <row r="22" spans="5:5" x14ac:dyDescent="0.3">
      <c r="E22" s="22"/>
    </row>
    <row r="23" spans="5:5" x14ac:dyDescent="0.3">
      <c r="E23" s="22"/>
    </row>
    <row r="24" spans="5:5" x14ac:dyDescent="0.3">
      <c r="E24" s="22"/>
    </row>
    <row r="25" spans="5:5" x14ac:dyDescent="0.3">
      <c r="E25" s="22"/>
    </row>
    <row r="26" spans="5:5" x14ac:dyDescent="0.3">
      <c r="E26" s="22"/>
    </row>
    <row r="27" spans="5:5" x14ac:dyDescent="0.3">
      <c r="E27" s="22"/>
    </row>
    <row r="28" spans="5:5" x14ac:dyDescent="0.3">
      <c r="E28" s="22"/>
    </row>
    <row r="29" spans="5:5" x14ac:dyDescent="0.3">
      <c r="E29" s="22"/>
    </row>
    <row r="30" spans="5:5" x14ac:dyDescent="0.3">
      <c r="E30" s="22"/>
    </row>
    <row r="31" spans="5:5" x14ac:dyDescent="0.3">
      <c r="E31" s="22"/>
    </row>
    <row r="32" spans="5:5" x14ac:dyDescent="0.3">
      <c r="E32" s="22"/>
    </row>
    <row r="33" spans="5:5" x14ac:dyDescent="0.3">
      <c r="E33" s="22"/>
    </row>
    <row r="34" spans="5:5" x14ac:dyDescent="0.3">
      <c r="E34" s="22"/>
    </row>
    <row r="35" spans="5:5" x14ac:dyDescent="0.3">
      <c r="E35" s="22"/>
    </row>
    <row r="36" spans="5:5" x14ac:dyDescent="0.3">
      <c r="E36" s="22"/>
    </row>
    <row r="37" spans="5:5" x14ac:dyDescent="0.3">
      <c r="E37" s="22"/>
    </row>
    <row r="38" spans="5:5" x14ac:dyDescent="0.3">
      <c r="E38" s="22"/>
    </row>
    <row r="39" spans="5:5" x14ac:dyDescent="0.3">
      <c r="E39" s="22"/>
    </row>
    <row r="40" spans="5:5" x14ac:dyDescent="0.3">
      <c r="E40" s="22"/>
    </row>
    <row r="41" spans="5:5" x14ac:dyDescent="0.3">
      <c r="E41" s="22"/>
    </row>
    <row r="42" spans="5:5" x14ac:dyDescent="0.3">
      <c r="E42" s="22"/>
    </row>
    <row r="43" spans="5:5" x14ac:dyDescent="0.3">
      <c r="E43" s="22"/>
    </row>
    <row r="44" spans="5:5" x14ac:dyDescent="0.3">
      <c r="E44" s="22"/>
    </row>
    <row r="45" spans="5:5" x14ac:dyDescent="0.3">
      <c r="E45" s="22"/>
    </row>
    <row r="46" spans="5:5" x14ac:dyDescent="0.3">
      <c r="E46" s="22"/>
    </row>
    <row r="47" spans="5:5" x14ac:dyDescent="0.3">
      <c r="E47" s="22"/>
    </row>
    <row r="48" spans="5:5" x14ac:dyDescent="0.3">
      <c r="E48" s="22"/>
    </row>
    <row r="49" spans="5:5" x14ac:dyDescent="0.3">
      <c r="E49" s="22"/>
    </row>
    <row r="50" spans="5:5" x14ac:dyDescent="0.3">
      <c r="E50" s="22"/>
    </row>
    <row r="51" spans="5:5" x14ac:dyDescent="0.3">
      <c r="E51" s="22"/>
    </row>
    <row r="52" spans="5:5" x14ac:dyDescent="0.3">
      <c r="E52" s="22"/>
    </row>
    <row r="53" spans="5:5" x14ac:dyDescent="0.3">
      <c r="E53" s="22"/>
    </row>
    <row r="54" spans="5:5" x14ac:dyDescent="0.3">
      <c r="E54" s="22"/>
    </row>
    <row r="55" spans="5:5" x14ac:dyDescent="0.3">
      <c r="E55" s="22"/>
    </row>
    <row r="56" spans="5:5" x14ac:dyDescent="0.3">
      <c r="E56" s="22"/>
    </row>
    <row r="57" spans="5:5" x14ac:dyDescent="0.3">
      <c r="E57" s="22"/>
    </row>
    <row r="58" spans="5:5" x14ac:dyDescent="0.3">
      <c r="E58" s="22"/>
    </row>
    <row r="59" spans="5:5" x14ac:dyDescent="0.3">
      <c r="E59" s="22"/>
    </row>
    <row r="60" spans="5:5" x14ac:dyDescent="0.3">
      <c r="E60" s="22"/>
    </row>
    <row r="61" spans="5:5" x14ac:dyDescent="0.3">
      <c r="E61" s="22"/>
    </row>
    <row r="62" spans="5:5" x14ac:dyDescent="0.3">
      <c r="E62" s="22"/>
    </row>
    <row r="63" spans="5:5" x14ac:dyDescent="0.3">
      <c r="E63" s="22"/>
    </row>
    <row r="64" spans="5:5" x14ac:dyDescent="0.3">
      <c r="E64" s="22"/>
    </row>
    <row r="65" spans="5:5" x14ac:dyDescent="0.3">
      <c r="E65" s="22"/>
    </row>
    <row r="66" spans="5:5" x14ac:dyDescent="0.3">
      <c r="E66" s="22"/>
    </row>
    <row r="67" spans="5:5" x14ac:dyDescent="0.3">
      <c r="E67" s="22"/>
    </row>
    <row r="68" spans="5:5" x14ac:dyDescent="0.3">
      <c r="E68" s="22"/>
    </row>
    <row r="69" spans="5:5" x14ac:dyDescent="0.3">
      <c r="E69" s="22"/>
    </row>
    <row r="70" spans="5:5" x14ac:dyDescent="0.3">
      <c r="E70" s="22"/>
    </row>
    <row r="71" spans="5:5" x14ac:dyDescent="0.3">
      <c r="E71" s="22"/>
    </row>
    <row r="72" spans="5:5" x14ac:dyDescent="0.3">
      <c r="E72" s="22"/>
    </row>
    <row r="73" spans="5:5" x14ac:dyDescent="0.3">
      <c r="E73" s="22"/>
    </row>
    <row r="74" spans="5:5" x14ac:dyDescent="0.3">
      <c r="E74" s="22"/>
    </row>
    <row r="75" spans="5:5" x14ac:dyDescent="0.3">
      <c r="E75" s="22"/>
    </row>
    <row r="76" spans="5:5" x14ac:dyDescent="0.3">
      <c r="E76" s="22"/>
    </row>
    <row r="77" spans="5:5" x14ac:dyDescent="0.3">
      <c r="E77" s="22"/>
    </row>
    <row r="78" spans="5:5" x14ac:dyDescent="0.3">
      <c r="E78" s="22"/>
    </row>
    <row r="79" spans="5:5" x14ac:dyDescent="0.3">
      <c r="E79" s="22"/>
    </row>
    <row r="80" spans="5:5" x14ac:dyDescent="0.3">
      <c r="E80" s="22"/>
    </row>
    <row r="81" spans="5:5" x14ac:dyDescent="0.3">
      <c r="E81" s="22"/>
    </row>
    <row r="82" spans="5:5" x14ac:dyDescent="0.3">
      <c r="E82" s="22"/>
    </row>
    <row r="83" spans="5:5" x14ac:dyDescent="0.3">
      <c r="E83" s="22"/>
    </row>
    <row r="84" spans="5:5" x14ac:dyDescent="0.3">
      <c r="E84" s="22"/>
    </row>
    <row r="85" spans="5:5" x14ac:dyDescent="0.3">
      <c r="E85" s="22"/>
    </row>
    <row r="86" spans="5:5" x14ac:dyDescent="0.3">
      <c r="E86" s="22"/>
    </row>
    <row r="87" spans="5:5" x14ac:dyDescent="0.3">
      <c r="E87" s="22"/>
    </row>
    <row r="88" spans="5:5" x14ac:dyDescent="0.3">
      <c r="E88" s="22"/>
    </row>
    <row r="89" spans="5:5" x14ac:dyDescent="0.3">
      <c r="E89" s="22"/>
    </row>
    <row r="90" spans="5:5" x14ac:dyDescent="0.3">
      <c r="E90" s="22"/>
    </row>
    <row r="91" spans="5:5" x14ac:dyDescent="0.3">
      <c r="E91" s="22"/>
    </row>
    <row r="92" spans="5:5" x14ac:dyDescent="0.3">
      <c r="E92" s="22"/>
    </row>
    <row r="93" spans="5:5" x14ac:dyDescent="0.3">
      <c r="E93" s="22"/>
    </row>
    <row r="94" spans="5:5" x14ac:dyDescent="0.3">
      <c r="E94" s="22"/>
    </row>
    <row r="95" spans="5:5" x14ac:dyDescent="0.3">
      <c r="E95" s="22"/>
    </row>
    <row r="96" spans="5:5" x14ac:dyDescent="0.3">
      <c r="E96" s="22"/>
    </row>
    <row r="97" spans="5:5" x14ac:dyDescent="0.3">
      <c r="E97" s="22"/>
    </row>
    <row r="98" spans="5:5" x14ac:dyDescent="0.3">
      <c r="E98" s="22"/>
    </row>
    <row r="99" spans="5:5" x14ac:dyDescent="0.3">
      <c r="E99" s="22"/>
    </row>
    <row r="100" spans="5:5" x14ac:dyDescent="0.3">
      <c r="E100" s="22"/>
    </row>
    <row r="101" spans="5:5" x14ac:dyDescent="0.3">
      <c r="E101" s="22"/>
    </row>
    <row r="102" spans="5:5" x14ac:dyDescent="0.3">
      <c r="E102" s="22"/>
    </row>
    <row r="103" spans="5:5" x14ac:dyDescent="0.3">
      <c r="E103" s="22"/>
    </row>
    <row r="104" spans="5:5" x14ac:dyDescent="0.3">
      <c r="E104" s="22"/>
    </row>
    <row r="105" spans="5:5" x14ac:dyDescent="0.3">
      <c r="E105" s="22"/>
    </row>
    <row r="106" spans="5:5" x14ac:dyDescent="0.3">
      <c r="E106" s="22"/>
    </row>
    <row r="107" spans="5:5" x14ac:dyDescent="0.3">
      <c r="E107" s="22"/>
    </row>
    <row r="108" spans="5:5" x14ac:dyDescent="0.3">
      <c r="E108" s="22"/>
    </row>
    <row r="109" spans="5:5" x14ac:dyDescent="0.3">
      <c r="E109" s="22"/>
    </row>
    <row r="110" spans="5:5" x14ac:dyDescent="0.3">
      <c r="E110" s="22"/>
    </row>
    <row r="111" spans="5:5" x14ac:dyDescent="0.3">
      <c r="E111" s="22"/>
    </row>
    <row r="112" spans="5:5" x14ac:dyDescent="0.3">
      <c r="E112" s="22"/>
    </row>
    <row r="113" spans="5:5" x14ac:dyDescent="0.3">
      <c r="E113" s="22"/>
    </row>
    <row r="114" spans="5:5" x14ac:dyDescent="0.3">
      <c r="E114" s="22"/>
    </row>
    <row r="115" spans="5:5" x14ac:dyDescent="0.3">
      <c r="E115" s="22"/>
    </row>
    <row r="116" spans="5:5" x14ac:dyDescent="0.3">
      <c r="E116" s="22"/>
    </row>
    <row r="117" spans="5:5" x14ac:dyDescent="0.3">
      <c r="E117" s="22"/>
    </row>
    <row r="118" spans="5:5" x14ac:dyDescent="0.3">
      <c r="E118" s="22"/>
    </row>
    <row r="119" spans="5:5" x14ac:dyDescent="0.3">
      <c r="E119" s="22"/>
    </row>
    <row r="120" spans="5:5" x14ac:dyDescent="0.3">
      <c r="E120" s="22"/>
    </row>
    <row r="121" spans="5:5" x14ac:dyDescent="0.3">
      <c r="E121" s="22"/>
    </row>
    <row r="122" spans="5:5" x14ac:dyDescent="0.3">
      <c r="E122" s="22"/>
    </row>
    <row r="123" spans="5:5" x14ac:dyDescent="0.3">
      <c r="E123" s="22"/>
    </row>
    <row r="124" spans="5:5" x14ac:dyDescent="0.3">
      <c r="E124" s="22"/>
    </row>
    <row r="125" spans="5:5" x14ac:dyDescent="0.3">
      <c r="E125" s="22"/>
    </row>
    <row r="126" spans="5:5" x14ac:dyDescent="0.3">
      <c r="E126" s="22"/>
    </row>
    <row r="127" spans="5:5" x14ac:dyDescent="0.3">
      <c r="E127" s="22"/>
    </row>
    <row r="128" spans="5:5" x14ac:dyDescent="0.3">
      <c r="E128" s="22"/>
    </row>
    <row r="129" spans="5:5" x14ac:dyDescent="0.3">
      <c r="E129" s="22"/>
    </row>
    <row r="130" spans="5:5" x14ac:dyDescent="0.3">
      <c r="E130" s="22"/>
    </row>
    <row r="131" spans="5:5" x14ac:dyDescent="0.3">
      <c r="E131" s="22"/>
    </row>
    <row r="132" spans="5:5" x14ac:dyDescent="0.3">
      <c r="E132" s="22"/>
    </row>
    <row r="133" spans="5:5" x14ac:dyDescent="0.3">
      <c r="E133" s="22"/>
    </row>
    <row r="134" spans="5:5" x14ac:dyDescent="0.3">
      <c r="E134" s="22"/>
    </row>
    <row r="135" spans="5:5" x14ac:dyDescent="0.3">
      <c r="E135" s="22"/>
    </row>
    <row r="136" spans="5:5" x14ac:dyDescent="0.3">
      <c r="E136" s="22"/>
    </row>
    <row r="137" spans="5:5" x14ac:dyDescent="0.3">
      <c r="E137" s="22"/>
    </row>
    <row r="138" spans="5:5" x14ac:dyDescent="0.3">
      <c r="E138" s="22"/>
    </row>
    <row r="139" spans="5:5" x14ac:dyDescent="0.3">
      <c r="E139" s="22"/>
    </row>
    <row r="140" spans="5:5" x14ac:dyDescent="0.3">
      <c r="E140" s="22"/>
    </row>
    <row r="141" spans="5:5" x14ac:dyDescent="0.3">
      <c r="E141" s="22"/>
    </row>
    <row r="142" spans="5:5" x14ac:dyDescent="0.3">
      <c r="E142" s="22"/>
    </row>
    <row r="143" spans="5:5" x14ac:dyDescent="0.3">
      <c r="E143" s="22"/>
    </row>
    <row r="144" spans="5:5" x14ac:dyDescent="0.3">
      <c r="E144" s="22"/>
    </row>
    <row r="145" spans="5:5" x14ac:dyDescent="0.3">
      <c r="E145" s="22"/>
    </row>
    <row r="146" spans="5:5" x14ac:dyDescent="0.3">
      <c r="E146" s="22"/>
    </row>
    <row r="147" spans="5:5" x14ac:dyDescent="0.3">
      <c r="E147" s="22"/>
    </row>
    <row r="148" spans="5:5" x14ac:dyDescent="0.3">
      <c r="E148" s="22"/>
    </row>
    <row r="149" spans="5:5" x14ac:dyDescent="0.3">
      <c r="E149" s="22"/>
    </row>
    <row r="150" spans="5:5" x14ac:dyDescent="0.3">
      <c r="E150" s="22"/>
    </row>
    <row r="151" spans="5:5" x14ac:dyDescent="0.3">
      <c r="E151" s="22"/>
    </row>
    <row r="152" spans="5:5" x14ac:dyDescent="0.3">
      <c r="E152" s="22"/>
    </row>
    <row r="153" spans="5:5" x14ac:dyDescent="0.3">
      <c r="E153" s="22"/>
    </row>
    <row r="154" spans="5:5" x14ac:dyDescent="0.3">
      <c r="E154" s="22"/>
    </row>
    <row r="155" spans="5:5" x14ac:dyDescent="0.3">
      <c r="E155" s="22"/>
    </row>
    <row r="156" spans="5:5" x14ac:dyDescent="0.3">
      <c r="E156" s="22"/>
    </row>
    <row r="157" spans="5:5" x14ac:dyDescent="0.3">
      <c r="E157" s="22"/>
    </row>
    <row r="158" spans="5:5" x14ac:dyDescent="0.3">
      <c r="E158" s="22"/>
    </row>
    <row r="159" spans="5:5" x14ac:dyDescent="0.3">
      <c r="E159" s="22"/>
    </row>
    <row r="160" spans="5:5" x14ac:dyDescent="0.3">
      <c r="E160" s="22"/>
    </row>
    <row r="161" spans="5:5" x14ac:dyDescent="0.3">
      <c r="E161" s="22"/>
    </row>
    <row r="162" spans="5:5" x14ac:dyDescent="0.3">
      <c r="E162" s="22"/>
    </row>
    <row r="163" spans="5:5" x14ac:dyDescent="0.3">
      <c r="E163" s="22"/>
    </row>
    <row r="164" spans="5:5" x14ac:dyDescent="0.3">
      <c r="E164" s="22"/>
    </row>
    <row r="165" spans="5:5" x14ac:dyDescent="0.3">
      <c r="E165" s="22"/>
    </row>
    <row r="166" spans="5:5" x14ac:dyDescent="0.3">
      <c r="E166" s="22"/>
    </row>
    <row r="167" spans="5:5" x14ac:dyDescent="0.3">
      <c r="E167" s="22"/>
    </row>
    <row r="168" spans="5:5" x14ac:dyDescent="0.3">
      <c r="E168" s="22"/>
    </row>
    <row r="169" spans="5:5" x14ac:dyDescent="0.3">
      <c r="E169" s="22"/>
    </row>
    <row r="170" spans="5:5" x14ac:dyDescent="0.3">
      <c r="E170" s="22"/>
    </row>
    <row r="171" spans="5:5" x14ac:dyDescent="0.3">
      <c r="E171" s="22"/>
    </row>
    <row r="172" spans="5:5" x14ac:dyDescent="0.3">
      <c r="E172" s="22"/>
    </row>
    <row r="173" spans="5:5" x14ac:dyDescent="0.3">
      <c r="E173" s="22"/>
    </row>
    <row r="174" spans="5:5" x14ac:dyDescent="0.3">
      <c r="E174" s="22"/>
    </row>
    <row r="175" spans="5:5" x14ac:dyDescent="0.3">
      <c r="E175" s="22"/>
    </row>
    <row r="176" spans="5:5" x14ac:dyDescent="0.3">
      <c r="E176" s="22"/>
    </row>
    <row r="177" spans="5:5" x14ac:dyDescent="0.3">
      <c r="E177" s="22"/>
    </row>
    <row r="178" spans="5:5" x14ac:dyDescent="0.3">
      <c r="E178" s="22"/>
    </row>
    <row r="179" spans="5:5" x14ac:dyDescent="0.3">
      <c r="E179" s="22"/>
    </row>
    <row r="180" spans="5:5" x14ac:dyDescent="0.3">
      <c r="E180" s="22"/>
    </row>
    <row r="181" spans="5:5" x14ac:dyDescent="0.3">
      <c r="E181" s="22"/>
    </row>
    <row r="182" spans="5:5" x14ac:dyDescent="0.3">
      <c r="E182" s="22"/>
    </row>
    <row r="183" spans="5:5" x14ac:dyDescent="0.3">
      <c r="E183" s="22"/>
    </row>
    <row r="184" spans="5:5" x14ac:dyDescent="0.3">
      <c r="E184" s="22"/>
    </row>
    <row r="185" spans="5:5" x14ac:dyDescent="0.3">
      <c r="E185" s="22"/>
    </row>
    <row r="186" spans="5:5" x14ac:dyDescent="0.3">
      <c r="E186" s="22"/>
    </row>
    <row r="187" spans="5:5" x14ac:dyDescent="0.3">
      <c r="E187" s="22"/>
    </row>
    <row r="188" spans="5:5" x14ac:dyDescent="0.3">
      <c r="E188" s="22"/>
    </row>
    <row r="189" spans="5:5" x14ac:dyDescent="0.3">
      <c r="E189" s="22"/>
    </row>
    <row r="190" spans="5:5" x14ac:dyDescent="0.3">
      <c r="E190" s="22"/>
    </row>
    <row r="191" spans="5:5" x14ac:dyDescent="0.3">
      <c r="E191" s="22"/>
    </row>
    <row r="192" spans="5:5" x14ac:dyDescent="0.3">
      <c r="E192" s="22"/>
    </row>
    <row r="193" spans="5:5" x14ac:dyDescent="0.3">
      <c r="E193" s="22"/>
    </row>
    <row r="194" spans="5:5" x14ac:dyDescent="0.3">
      <c r="E194" s="22"/>
    </row>
    <row r="195" spans="5:5" x14ac:dyDescent="0.3">
      <c r="E195" s="22"/>
    </row>
    <row r="196" spans="5:5" x14ac:dyDescent="0.3">
      <c r="E196" s="22"/>
    </row>
    <row r="197" spans="5:5" x14ac:dyDescent="0.3">
      <c r="E197" s="22"/>
    </row>
    <row r="198" spans="5:5" x14ac:dyDescent="0.3">
      <c r="E198" s="22"/>
    </row>
    <row r="199" spans="5:5" x14ac:dyDescent="0.3">
      <c r="E199" s="22"/>
    </row>
    <row r="200" spans="5:5" x14ac:dyDescent="0.3">
      <c r="E200" s="22"/>
    </row>
    <row r="201" spans="5:5" x14ac:dyDescent="0.3">
      <c r="E201" s="22"/>
    </row>
  </sheetData>
  <mergeCells count="5">
    <mergeCell ref="A1:D1"/>
    <mergeCell ref="E1:N1"/>
    <mergeCell ref="D2:E2"/>
    <mergeCell ref="F2:G2"/>
    <mergeCell ref="F4:G4"/>
  </mergeCells>
  <dataValidations count="1">
    <dataValidation allowBlank="1" showInputMessage="1" showErrorMessage="1" sqref="J7" xr:uid="{E317BEF6-602E-4C8E-99A2-9C56ED872870}"/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2E16C-D5B3-4237-8297-19F9FA31F50A}">
  <dimension ref="A1:N201"/>
  <sheetViews>
    <sheetView zoomScale="80" zoomScaleNormal="80" workbookViewId="0">
      <selection activeCell="D1" sqref="D1:M1"/>
    </sheetView>
  </sheetViews>
  <sheetFormatPr baseColWidth="10" defaultColWidth="11.5546875" defaultRowHeight="14.4" x14ac:dyDescent="0.3"/>
  <cols>
    <col min="1" max="1" width="2.33203125" style="7" customWidth="1"/>
    <col min="2" max="2" width="8.33203125" style="18" customWidth="1"/>
    <col min="3" max="3" width="26.6640625" style="18" customWidth="1"/>
    <col min="4" max="4" width="15.33203125" style="18" customWidth="1"/>
    <col min="5" max="6" width="11.5546875" style="18"/>
    <col min="7" max="7" width="33.33203125" style="18" customWidth="1"/>
    <col min="8" max="8" width="35.44140625" style="18" bestFit="1" customWidth="1"/>
    <col min="9" max="9" width="33.33203125" style="22" hidden="1" customWidth="1"/>
    <col min="10" max="10" width="23.33203125" style="18" customWidth="1"/>
    <col min="11" max="11" width="11.5546875" style="22"/>
    <col min="12" max="12" width="11.88671875" style="18" customWidth="1"/>
    <col min="13" max="13" width="16.6640625" style="22" customWidth="1"/>
    <col min="14" max="14" width="35.109375" style="18" customWidth="1"/>
    <col min="15" max="16384" width="11.5546875" style="18"/>
  </cols>
  <sheetData>
    <row r="1" spans="1:14" s="6" customFormat="1" ht="48" customHeight="1" x14ac:dyDescent="0.3">
      <c r="A1" s="39"/>
      <c r="B1" s="39"/>
      <c r="C1" s="39"/>
      <c r="D1" s="40" t="s">
        <v>61</v>
      </c>
      <c r="E1" s="41"/>
      <c r="F1" s="41"/>
      <c r="G1" s="41"/>
      <c r="H1" s="41"/>
      <c r="I1" s="41"/>
      <c r="J1" s="41"/>
      <c r="K1" s="41"/>
      <c r="L1" s="41"/>
      <c r="M1" s="41"/>
    </row>
    <row r="2" spans="1:14" s="6" customFormat="1" ht="48" customHeight="1" x14ac:dyDescent="0.3">
      <c r="A2" s="5"/>
      <c r="B2" s="5"/>
      <c r="C2" s="42" t="s">
        <v>35</v>
      </c>
      <c r="D2" s="43"/>
      <c r="E2" s="44">
        <f>SUM(Tab_Janvier24[MOTANT])</f>
        <v>0</v>
      </c>
      <c r="F2" s="45"/>
      <c r="G2" s="24"/>
      <c r="H2" s="24"/>
      <c r="I2" s="24"/>
      <c r="J2" s="24"/>
      <c r="K2" s="24"/>
      <c r="L2" s="24"/>
      <c r="M2" s="24"/>
    </row>
    <row r="3" spans="1:14" s="7" customFormat="1" ht="15" thickBot="1" x14ac:dyDescent="0.35">
      <c r="I3" s="23"/>
      <c r="K3" s="23"/>
      <c r="M3" s="23"/>
    </row>
    <row r="4" spans="1:14" s="7" customFormat="1" ht="16.2" thickBot="1" x14ac:dyDescent="0.35">
      <c r="B4" s="8"/>
      <c r="C4" s="8"/>
      <c r="D4" s="19"/>
      <c r="E4" s="46" t="s">
        <v>2</v>
      </c>
      <c r="F4" s="46"/>
      <c r="G4" s="8"/>
      <c r="H4" s="8"/>
      <c r="I4" s="19"/>
      <c r="J4" s="8"/>
      <c r="K4" s="19"/>
      <c r="L4" s="8"/>
      <c r="M4" s="19"/>
      <c r="N4" s="8"/>
    </row>
    <row r="5" spans="1:14" s="12" customFormat="1" ht="16.2" thickBot="1" x14ac:dyDescent="0.35">
      <c r="A5" s="10"/>
      <c r="B5" s="11" t="s">
        <v>0</v>
      </c>
      <c r="C5" s="11" t="s">
        <v>9</v>
      </c>
      <c r="D5" s="20" t="s">
        <v>1</v>
      </c>
      <c r="E5" s="9" t="s">
        <v>7</v>
      </c>
      <c r="F5" s="9" t="s">
        <v>8</v>
      </c>
      <c r="G5" s="11" t="s">
        <v>10</v>
      </c>
      <c r="H5" s="11" t="s">
        <v>22</v>
      </c>
      <c r="I5" s="20" t="s">
        <v>23</v>
      </c>
      <c r="J5" s="11" t="s">
        <v>3</v>
      </c>
      <c r="K5" s="20" t="s">
        <v>4</v>
      </c>
      <c r="L5" s="11" t="s">
        <v>5</v>
      </c>
      <c r="M5" s="20" t="s">
        <v>6</v>
      </c>
      <c r="N5" s="11" t="s">
        <v>21</v>
      </c>
    </row>
    <row r="6" spans="1:14" ht="15" thickBot="1" x14ac:dyDescent="0.35">
      <c r="B6" s="13">
        <v>1</v>
      </c>
      <c r="C6" s="14"/>
      <c r="D6" s="32" t="str">
        <f>IF($C6&lt;&gt;"",VLOOKUP($C6,Tab_Personnel[#All],2,FALSE),"")</f>
        <v/>
      </c>
      <c r="E6" s="16"/>
      <c r="F6" s="16"/>
      <c r="G6" s="15"/>
      <c r="H6" s="15"/>
      <c r="I6" s="21" t="str">
        <f t="shared" ref="I6:I7" si="0">IF($C6&lt;&gt;"",$D6&amp;"_"&amp;$H6,"")</f>
        <v/>
      </c>
      <c r="J6" s="14"/>
      <c r="K6" s="34" t="str">
        <f>IF($C6&lt;&gt;"",VLOOKUP($I6,Tableau4[],2,FALSE),"")</f>
        <v/>
      </c>
      <c r="L6" s="15"/>
      <c r="M6" s="35" t="str">
        <f t="shared" ref="M6:M7" si="1">IF($C6&lt;&gt;"",$K6*$L6,"")</f>
        <v/>
      </c>
      <c r="N6" s="17"/>
    </row>
    <row r="7" spans="1:14" ht="15" thickBot="1" x14ac:dyDescent="0.35">
      <c r="B7" s="13">
        <v>2</v>
      </c>
      <c r="C7" s="14"/>
      <c r="D7" s="32" t="str">
        <f>IF($C7&lt;&gt;"",VLOOKUP($C7,Tab_Personnel[#All],2,FALSE),"")</f>
        <v/>
      </c>
      <c r="E7" s="16"/>
      <c r="F7" s="16"/>
      <c r="G7" s="15"/>
      <c r="H7" s="15"/>
      <c r="I7" s="21" t="str">
        <f t="shared" si="0"/>
        <v/>
      </c>
      <c r="J7" s="14"/>
      <c r="K7" s="35" t="str">
        <f>IF($C7&lt;&gt;"",VLOOKUP($I7,Tableau4[],2,FALSE),"")</f>
        <v/>
      </c>
      <c r="L7" s="15"/>
      <c r="M7" s="35" t="str">
        <f t="shared" si="1"/>
        <v/>
      </c>
      <c r="N7" s="17"/>
    </row>
    <row r="8" spans="1:14" ht="15" thickBot="1" x14ac:dyDescent="0.35">
      <c r="B8" s="25">
        <v>3</v>
      </c>
      <c r="C8" s="26"/>
      <c r="D8" s="33" t="str">
        <f>IF($C8&lt;&gt;"",VLOOKUP($C8,Tab_Personnel[#All],2,FALSE),"")</f>
        <v/>
      </c>
      <c r="E8" s="28"/>
      <c r="F8" s="28"/>
      <c r="G8" s="29"/>
      <c r="H8" s="29"/>
      <c r="I8" s="27" t="str">
        <f>IF($C8&lt;&gt;"",$D8&amp;"_"&amp;$H8,"")</f>
        <v/>
      </c>
      <c r="J8" s="30"/>
      <c r="K8" s="36" t="str">
        <f>IF($C8&lt;&gt;"",VLOOKUP($I8,Tableau4[],2,FALSE),"")</f>
        <v/>
      </c>
      <c r="L8" s="29"/>
      <c r="M8" s="36" t="str">
        <f>IF($C8&lt;&gt;"",$K8*$L8,"")</f>
        <v/>
      </c>
      <c r="N8" s="31"/>
    </row>
    <row r="9" spans="1:14" x14ac:dyDescent="0.3">
      <c r="B9" s="25"/>
      <c r="C9" s="26"/>
      <c r="D9" s="33" t="str">
        <f>IF($C9&lt;&gt;"",VLOOKUP($C9,Tab_Personnel[#All],2,FALSE),"")</f>
        <v/>
      </c>
      <c r="E9" s="28"/>
      <c r="F9" s="28"/>
      <c r="G9" s="29"/>
      <c r="H9" s="29"/>
      <c r="I9" s="27" t="str">
        <f>IF($C9&lt;&gt;"",$D9&amp;"_"&amp;$H9,"")</f>
        <v/>
      </c>
      <c r="J9" s="30"/>
      <c r="K9" s="36" t="str">
        <f>IF($C9&lt;&gt;"",VLOOKUP($I9,Tableau4[],2,FALSE),"")</f>
        <v/>
      </c>
      <c r="L9" s="29"/>
      <c r="M9" s="36" t="str">
        <f>IF($C9&lt;&gt;"",$K9*$L9,"")</f>
        <v/>
      </c>
      <c r="N9" s="31"/>
    </row>
    <row r="10" spans="1:14" x14ac:dyDescent="0.3">
      <c r="D10" s="22"/>
    </row>
    <row r="11" spans="1:14" x14ac:dyDescent="0.3">
      <c r="D11" s="22"/>
    </row>
    <row r="12" spans="1:14" x14ac:dyDescent="0.3">
      <c r="D12" s="22"/>
    </row>
    <row r="13" spans="1:14" x14ac:dyDescent="0.3">
      <c r="D13" s="22"/>
    </row>
    <row r="14" spans="1:14" x14ac:dyDescent="0.3">
      <c r="D14" s="22"/>
    </row>
    <row r="15" spans="1:14" x14ac:dyDescent="0.3">
      <c r="D15" s="22"/>
    </row>
    <row r="16" spans="1:14" x14ac:dyDescent="0.3">
      <c r="D16" s="22"/>
    </row>
    <row r="17" spans="4:4" x14ac:dyDescent="0.3">
      <c r="D17" s="22"/>
    </row>
    <row r="18" spans="4:4" x14ac:dyDescent="0.3">
      <c r="D18" s="22"/>
    </row>
    <row r="19" spans="4:4" x14ac:dyDescent="0.3">
      <c r="D19" s="22"/>
    </row>
    <row r="20" spans="4:4" x14ac:dyDescent="0.3">
      <c r="D20" s="22"/>
    </row>
    <row r="21" spans="4:4" x14ac:dyDescent="0.3">
      <c r="D21" s="22"/>
    </row>
    <row r="22" spans="4:4" x14ac:dyDescent="0.3">
      <c r="D22" s="22"/>
    </row>
    <row r="23" spans="4:4" x14ac:dyDescent="0.3">
      <c r="D23" s="22"/>
    </row>
    <row r="24" spans="4:4" x14ac:dyDescent="0.3">
      <c r="D24" s="22"/>
    </row>
    <row r="25" spans="4:4" x14ac:dyDescent="0.3">
      <c r="D25" s="22"/>
    </row>
    <row r="26" spans="4:4" x14ac:dyDescent="0.3">
      <c r="D26" s="22"/>
    </row>
    <row r="27" spans="4:4" x14ac:dyDescent="0.3">
      <c r="D27" s="22"/>
    </row>
    <row r="28" spans="4:4" x14ac:dyDescent="0.3">
      <c r="D28" s="22"/>
    </row>
    <row r="29" spans="4:4" x14ac:dyDescent="0.3">
      <c r="D29" s="22"/>
    </row>
    <row r="30" spans="4:4" x14ac:dyDescent="0.3">
      <c r="D30" s="22"/>
    </row>
    <row r="31" spans="4:4" x14ac:dyDescent="0.3">
      <c r="D31" s="22"/>
    </row>
    <row r="32" spans="4:4" x14ac:dyDescent="0.3">
      <c r="D32" s="22"/>
    </row>
    <row r="33" spans="4:4" x14ac:dyDescent="0.3">
      <c r="D33" s="22"/>
    </row>
    <row r="34" spans="4:4" x14ac:dyDescent="0.3">
      <c r="D34" s="22"/>
    </row>
    <row r="35" spans="4:4" x14ac:dyDescent="0.3">
      <c r="D35" s="22"/>
    </row>
    <row r="36" spans="4:4" x14ac:dyDescent="0.3">
      <c r="D36" s="22"/>
    </row>
    <row r="37" spans="4:4" x14ac:dyDescent="0.3">
      <c r="D37" s="22"/>
    </row>
    <row r="38" spans="4:4" x14ac:dyDescent="0.3">
      <c r="D38" s="22"/>
    </row>
    <row r="39" spans="4:4" x14ac:dyDescent="0.3">
      <c r="D39" s="22"/>
    </row>
    <row r="40" spans="4:4" x14ac:dyDescent="0.3">
      <c r="D40" s="22"/>
    </row>
    <row r="41" spans="4:4" x14ac:dyDescent="0.3">
      <c r="D41" s="22"/>
    </row>
    <row r="42" spans="4:4" x14ac:dyDescent="0.3">
      <c r="D42" s="22"/>
    </row>
    <row r="43" spans="4:4" x14ac:dyDescent="0.3">
      <c r="D43" s="22"/>
    </row>
    <row r="44" spans="4:4" x14ac:dyDescent="0.3">
      <c r="D44" s="22"/>
    </row>
    <row r="45" spans="4:4" x14ac:dyDescent="0.3">
      <c r="D45" s="22"/>
    </row>
    <row r="46" spans="4:4" x14ac:dyDescent="0.3">
      <c r="D46" s="22"/>
    </row>
    <row r="47" spans="4:4" x14ac:dyDescent="0.3">
      <c r="D47" s="22"/>
    </row>
    <row r="48" spans="4:4" x14ac:dyDescent="0.3">
      <c r="D48" s="22"/>
    </row>
    <row r="49" spans="4:4" x14ac:dyDescent="0.3">
      <c r="D49" s="22"/>
    </row>
    <row r="50" spans="4:4" x14ac:dyDescent="0.3">
      <c r="D50" s="22"/>
    </row>
    <row r="51" spans="4:4" x14ac:dyDescent="0.3">
      <c r="D51" s="22"/>
    </row>
    <row r="52" spans="4:4" x14ac:dyDescent="0.3">
      <c r="D52" s="22"/>
    </row>
    <row r="53" spans="4:4" x14ac:dyDescent="0.3">
      <c r="D53" s="22"/>
    </row>
    <row r="54" spans="4:4" x14ac:dyDescent="0.3">
      <c r="D54" s="22"/>
    </row>
    <row r="55" spans="4:4" x14ac:dyDescent="0.3">
      <c r="D55" s="22"/>
    </row>
    <row r="56" spans="4:4" x14ac:dyDescent="0.3">
      <c r="D56" s="22"/>
    </row>
    <row r="57" spans="4:4" x14ac:dyDescent="0.3">
      <c r="D57" s="22"/>
    </row>
    <row r="58" spans="4:4" x14ac:dyDescent="0.3">
      <c r="D58" s="22"/>
    </row>
    <row r="59" spans="4:4" x14ac:dyDescent="0.3">
      <c r="D59" s="22"/>
    </row>
    <row r="60" spans="4:4" x14ac:dyDescent="0.3">
      <c r="D60" s="22"/>
    </row>
    <row r="61" spans="4:4" x14ac:dyDescent="0.3">
      <c r="D61" s="22"/>
    </row>
    <row r="62" spans="4:4" x14ac:dyDescent="0.3">
      <c r="D62" s="22"/>
    </row>
    <row r="63" spans="4:4" x14ac:dyDescent="0.3">
      <c r="D63" s="22"/>
    </row>
    <row r="64" spans="4:4" x14ac:dyDescent="0.3">
      <c r="D64" s="22"/>
    </row>
    <row r="65" spans="4:4" x14ac:dyDescent="0.3">
      <c r="D65" s="22"/>
    </row>
    <row r="66" spans="4:4" x14ac:dyDescent="0.3">
      <c r="D66" s="22"/>
    </row>
    <row r="67" spans="4:4" x14ac:dyDescent="0.3">
      <c r="D67" s="22"/>
    </row>
    <row r="68" spans="4:4" x14ac:dyDescent="0.3">
      <c r="D68" s="22"/>
    </row>
    <row r="69" spans="4:4" x14ac:dyDescent="0.3">
      <c r="D69" s="22"/>
    </row>
    <row r="70" spans="4:4" x14ac:dyDescent="0.3">
      <c r="D70" s="22"/>
    </row>
    <row r="71" spans="4:4" x14ac:dyDescent="0.3">
      <c r="D71" s="22"/>
    </row>
    <row r="72" spans="4:4" x14ac:dyDescent="0.3">
      <c r="D72" s="22"/>
    </row>
    <row r="73" spans="4:4" x14ac:dyDescent="0.3">
      <c r="D73" s="22"/>
    </row>
    <row r="74" spans="4:4" x14ac:dyDescent="0.3">
      <c r="D74" s="22"/>
    </row>
    <row r="75" spans="4:4" x14ac:dyDescent="0.3">
      <c r="D75" s="22"/>
    </row>
    <row r="76" spans="4:4" x14ac:dyDescent="0.3">
      <c r="D76" s="22"/>
    </row>
    <row r="77" spans="4:4" x14ac:dyDescent="0.3">
      <c r="D77" s="22"/>
    </row>
    <row r="78" spans="4:4" x14ac:dyDescent="0.3">
      <c r="D78" s="22"/>
    </row>
    <row r="79" spans="4:4" x14ac:dyDescent="0.3">
      <c r="D79" s="22"/>
    </row>
    <row r="80" spans="4:4" x14ac:dyDescent="0.3">
      <c r="D80" s="22"/>
    </row>
    <row r="81" spans="4:4" x14ac:dyDescent="0.3">
      <c r="D81" s="22"/>
    </row>
    <row r="82" spans="4:4" x14ac:dyDescent="0.3">
      <c r="D82" s="22"/>
    </row>
    <row r="83" spans="4:4" x14ac:dyDescent="0.3">
      <c r="D83" s="22"/>
    </row>
    <row r="84" spans="4:4" x14ac:dyDescent="0.3">
      <c r="D84" s="22"/>
    </row>
    <row r="85" spans="4:4" x14ac:dyDescent="0.3">
      <c r="D85" s="22"/>
    </row>
    <row r="86" spans="4:4" x14ac:dyDescent="0.3">
      <c r="D86" s="22"/>
    </row>
    <row r="87" spans="4:4" x14ac:dyDescent="0.3">
      <c r="D87" s="22"/>
    </row>
    <row r="88" spans="4:4" x14ac:dyDescent="0.3">
      <c r="D88" s="22"/>
    </row>
    <row r="89" spans="4:4" x14ac:dyDescent="0.3">
      <c r="D89" s="22"/>
    </row>
    <row r="90" spans="4:4" x14ac:dyDescent="0.3">
      <c r="D90" s="22"/>
    </row>
    <row r="91" spans="4:4" x14ac:dyDescent="0.3">
      <c r="D91" s="22"/>
    </row>
    <row r="92" spans="4:4" x14ac:dyDescent="0.3">
      <c r="D92" s="22"/>
    </row>
    <row r="93" spans="4:4" x14ac:dyDescent="0.3">
      <c r="D93" s="22"/>
    </row>
    <row r="94" spans="4:4" x14ac:dyDescent="0.3">
      <c r="D94" s="22"/>
    </row>
    <row r="95" spans="4:4" x14ac:dyDescent="0.3">
      <c r="D95" s="22"/>
    </row>
    <row r="96" spans="4:4" x14ac:dyDescent="0.3">
      <c r="D96" s="22"/>
    </row>
    <row r="97" spans="4:4" x14ac:dyDescent="0.3">
      <c r="D97" s="22"/>
    </row>
    <row r="98" spans="4:4" x14ac:dyDescent="0.3">
      <c r="D98" s="22"/>
    </row>
    <row r="99" spans="4:4" x14ac:dyDescent="0.3">
      <c r="D99" s="22"/>
    </row>
    <row r="100" spans="4:4" x14ac:dyDescent="0.3">
      <c r="D100" s="22"/>
    </row>
    <row r="101" spans="4:4" x14ac:dyDescent="0.3">
      <c r="D101" s="22"/>
    </row>
    <row r="102" spans="4:4" x14ac:dyDescent="0.3">
      <c r="D102" s="22"/>
    </row>
    <row r="103" spans="4:4" x14ac:dyDescent="0.3">
      <c r="D103" s="22"/>
    </row>
    <row r="104" spans="4:4" x14ac:dyDescent="0.3">
      <c r="D104" s="22"/>
    </row>
    <row r="105" spans="4:4" x14ac:dyDescent="0.3">
      <c r="D105" s="22"/>
    </row>
    <row r="106" spans="4:4" x14ac:dyDescent="0.3">
      <c r="D106" s="22"/>
    </row>
    <row r="107" spans="4:4" x14ac:dyDescent="0.3">
      <c r="D107" s="22"/>
    </row>
    <row r="108" spans="4:4" x14ac:dyDescent="0.3">
      <c r="D108" s="22"/>
    </row>
    <row r="109" spans="4:4" x14ac:dyDescent="0.3">
      <c r="D109" s="22"/>
    </row>
    <row r="110" spans="4:4" x14ac:dyDescent="0.3">
      <c r="D110" s="22"/>
    </row>
    <row r="111" spans="4:4" x14ac:dyDescent="0.3">
      <c r="D111" s="22"/>
    </row>
    <row r="112" spans="4:4" x14ac:dyDescent="0.3">
      <c r="D112" s="22"/>
    </row>
    <row r="113" spans="4:4" x14ac:dyDescent="0.3">
      <c r="D113" s="22"/>
    </row>
    <row r="114" spans="4:4" x14ac:dyDescent="0.3">
      <c r="D114" s="22"/>
    </row>
    <row r="115" spans="4:4" x14ac:dyDescent="0.3">
      <c r="D115" s="22"/>
    </row>
    <row r="116" spans="4:4" x14ac:dyDescent="0.3">
      <c r="D116" s="22"/>
    </row>
    <row r="117" spans="4:4" x14ac:dyDescent="0.3">
      <c r="D117" s="22"/>
    </row>
    <row r="118" spans="4:4" x14ac:dyDescent="0.3">
      <c r="D118" s="22"/>
    </row>
    <row r="119" spans="4:4" x14ac:dyDescent="0.3">
      <c r="D119" s="22"/>
    </row>
    <row r="120" spans="4:4" x14ac:dyDescent="0.3">
      <c r="D120" s="22"/>
    </row>
    <row r="121" spans="4:4" x14ac:dyDescent="0.3">
      <c r="D121" s="22"/>
    </row>
    <row r="122" spans="4:4" x14ac:dyDescent="0.3">
      <c r="D122" s="22"/>
    </row>
    <row r="123" spans="4:4" x14ac:dyDescent="0.3">
      <c r="D123" s="22"/>
    </row>
    <row r="124" spans="4:4" x14ac:dyDescent="0.3">
      <c r="D124" s="22"/>
    </row>
    <row r="125" spans="4:4" x14ac:dyDescent="0.3">
      <c r="D125" s="22"/>
    </row>
    <row r="126" spans="4:4" x14ac:dyDescent="0.3">
      <c r="D126" s="22"/>
    </row>
    <row r="127" spans="4:4" x14ac:dyDescent="0.3">
      <c r="D127" s="22"/>
    </row>
    <row r="128" spans="4:4" x14ac:dyDescent="0.3">
      <c r="D128" s="22"/>
    </row>
    <row r="129" spans="4:4" x14ac:dyDescent="0.3">
      <c r="D129" s="22"/>
    </row>
    <row r="130" spans="4:4" x14ac:dyDescent="0.3">
      <c r="D130" s="22"/>
    </row>
    <row r="131" spans="4:4" x14ac:dyDescent="0.3">
      <c r="D131" s="22"/>
    </row>
    <row r="132" spans="4:4" x14ac:dyDescent="0.3">
      <c r="D132" s="22"/>
    </row>
    <row r="133" spans="4:4" x14ac:dyDescent="0.3">
      <c r="D133" s="22"/>
    </row>
    <row r="134" spans="4:4" x14ac:dyDescent="0.3">
      <c r="D134" s="22"/>
    </row>
    <row r="135" spans="4:4" x14ac:dyDescent="0.3">
      <c r="D135" s="22"/>
    </row>
    <row r="136" spans="4:4" x14ac:dyDescent="0.3">
      <c r="D136" s="22"/>
    </row>
    <row r="137" spans="4:4" x14ac:dyDescent="0.3">
      <c r="D137" s="22"/>
    </row>
    <row r="138" spans="4:4" x14ac:dyDescent="0.3">
      <c r="D138" s="22"/>
    </row>
    <row r="139" spans="4:4" x14ac:dyDescent="0.3">
      <c r="D139" s="22"/>
    </row>
    <row r="140" spans="4:4" x14ac:dyDescent="0.3">
      <c r="D140" s="22"/>
    </row>
    <row r="141" spans="4:4" x14ac:dyDescent="0.3">
      <c r="D141" s="22"/>
    </row>
    <row r="142" spans="4:4" x14ac:dyDescent="0.3">
      <c r="D142" s="22"/>
    </row>
    <row r="143" spans="4:4" x14ac:dyDescent="0.3">
      <c r="D143" s="22"/>
    </row>
    <row r="144" spans="4:4" x14ac:dyDescent="0.3">
      <c r="D144" s="22"/>
    </row>
    <row r="145" spans="4:4" x14ac:dyDescent="0.3">
      <c r="D145" s="22"/>
    </row>
    <row r="146" spans="4:4" x14ac:dyDescent="0.3">
      <c r="D146" s="22"/>
    </row>
    <row r="147" spans="4:4" x14ac:dyDescent="0.3">
      <c r="D147" s="22"/>
    </row>
    <row r="148" spans="4:4" x14ac:dyDescent="0.3">
      <c r="D148" s="22"/>
    </row>
    <row r="149" spans="4:4" x14ac:dyDescent="0.3">
      <c r="D149" s="22"/>
    </row>
    <row r="150" spans="4:4" x14ac:dyDescent="0.3">
      <c r="D150" s="22"/>
    </row>
    <row r="151" spans="4:4" x14ac:dyDescent="0.3">
      <c r="D151" s="22"/>
    </row>
    <row r="152" spans="4:4" x14ac:dyDescent="0.3">
      <c r="D152" s="22"/>
    </row>
    <row r="153" spans="4:4" x14ac:dyDescent="0.3">
      <c r="D153" s="22"/>
    </row>
    <row r="154" spans="4:4" x14ac:dyDescent="0.3">
      <c r="D154" s="22"/>
    </row>
    <row r="155" spans="4:4" x14ac:dyDescent="0.3">
      <c r="D155" s="22"/>
    </row>
    <row r="156" spans="4:4" x14ac:dyDescent="0.3">
      <c r="D156" s="22"/>
    </row>
    <row r="157" spans="4:4" x14ac:dyDescent="0.3">
      <c r="D157" s="22"/>
    </row>
    <row r="158" spans="4:4" x14ac:dyDescent="0.3">
      <c r="D158" s="22"/>
    </row>
    <row r="159" spans="4:4" x14ac:dyDescent="0.3">
      <c r="D159" s="22"/>
    </row>
    <row r="160" spans="4:4" x14ac:dyDescent="0.3">
      <c r="D160" s="22"/>
    </row>
    <row r="161" spans="4:4" x14ac:dyDescent="0.3">
      <c r="D161" s="22"/>
    </row>
    <row r="162" spans="4:4" x14ac:dyDescent="0.3">
      <c r="D162" s="22"/>
    </row>
    <row r="163" spans="4:4" x14ac:dyDescent="0.3">
      <c r="D163" s="22"/>
    </row>
    <row r="164" spans="4:4" x14ac:dyDescent="0.3">
      <c r="D164" s="22"/>
    </row>
    <row r="165" spans="4:4" x14ac:dyDescent="0.3">
      <c r="D165" s="22"/>
    </row>
    <row r="166" spans="4:4" x14ac:dyDescent="0.3">
      <c r="D166" s="22"/>
    </row>
    <row r="167" spans="4:4" x14ac:dyDescent="0.3">
      <c r="D167" s="22"/>
    </row>
    <row r="168" spans="4:4" x14ac:dyDescent="0.3">
      <c r="D168" s="22"/>
    </row>
    <row r="169" spans="4:4" x14ac:dyDescent="0.3">
      <c r="D169" s="22"/>
    </row>
    <row r="170" spans="4:4" x14ac:dyDescent="0.3">
      <c r="D170" s="22"/>
    </row>
    <row r="171" spans="4:4" x14ac:dyDescent="0.3">
      <c r="D171" s="22"/>
    </row>
    <row r="172" spans="4:4" x14ac:dyDescent="0.3">
      <c r="D172" s="22"/>
    </row>
    <row r="173" spans="4:4" x14ac:dyDescent="0.3">
      <c r="D173" s="22"/>
    </row>
    <row r="174" spans="4:4" x14ac:dyDescent="0.3">
      <c r="D174" s="22"/>
    </row>
    <row r="175" spans="4:4" x14ac:dyDescent="0.3">
      <c r="D175" s="22"/>
    </row>
    <row r="176" spans="4:4" x14ac:dyDescent="0.3">
      <c r="D176" s="22"/>
    </row>
    <row r="177" spans="4:4" x14ac:dyDescent="0.3">
      <c r="D177" s="22"/>
    </row>
    <row r="178" spans="4:4" x14ac:dyDescent="0.3">
      <c r="D178" s="22"/>
    </row>
    <row r="179" spans="4:4" x14ac:dyDescent="0.3">
      <c r="D179" s="22"/>
    </row>
    <row r="180" spans="4:4" x14ac:dyDescent="0.3">
      <c r="D180" s="22"/>
    </row>
    <row r="181" spans="4:4" x14ac:dyDescent="0.3">
      <c r="D181" s="22"/>
    </row>
    <row r="182" spans="4:4" x14ac:dyDescent="0.3">
      <c r="D182" s="22"/>
    </row>
    <row r="183" spans="4:4" x14ac:dyDescent="0.3">
      <c r="D183" s="22"/>
    </row>
    <row r="184" spans="4:4" x14ac:dyDescent="0.3">
      <c r="D184" s="22"/>
    </row>
    <row r="185" spans="4:4" x14ac:dyDescent="0.3">
      <c r="D185" s="22"/>
    </row>
    <row r="186" spans="4:4" x14ac:dyDescent="0.3">
      <c r="D186" s="22"/>
    </row>
    <row r="187" spans="4:4" x14ac:dyDescent="0.3">
      <c r="D187" s="22"/>
    </row>
    <row r="188" spans="4:4" x14ac:dyDescent="0.3">
      <c r="D188" s="22"/>
    </row>
    <row r="189" spans="4:4" x14ac:dyDescent="0.3">
      <c r="D189" s="22"/>
    </row>
    <row r="190" spans="4:4" x14ac:dyDescent="0.3">
      <c r="D190" s="22"/>
    </row>
    <row r="191" spans="4:4" x14ac:dyDescent="0.3">
      <c r="D191" s="22"/>
    </row>
    <row r="192" spans="4:4" x14ac:dyDescent="0.3">
      <c r="D192" s="22"/>
    </row>
    <row r="193" spans="4:4" x14ac:dyDescent="0.3">
      <c r="D193" s="22"/>
    </row>
    <row r="194" spans="4:4" x14ac:dyDescent="0.3">
      <c r="D194" s="22"/>
    </row>
    <row r="195" spans="4:4" x14ac:dyDescent="0.3">
      <c r="D195" s="22"/>
    </row>
    <row r="196" spans="4:4" x14ac:dyDescent="0.3">
      <c r="D196" s="22"/>
    </row>
    <row r="197" spans="4:4" x14ac:dyDescent="0.3">
      <c r="D197" s="22"/>
    </row>
    <row r="198" spans="4:4" x14ac:dyDescent="0.3">
      <c r="D198" s="22"/>
    </row>
    <row r="199" spans="4:4" x14ac:dyDescent="0.3">
      <c r="D199" s="22"/>
    </row>
    <row r="200" spans="4:4" x14ac:dyDescent="0.3">
      <c r="D200" s="22"/>
    </row>
    <row r="201" spans="4:4" x14ac:dyDescent="0.3">
      <c r="D201" s="22"/>
    </row>
  </sheetData>
  <mergeCells count="5">
    <mergeCell ref="E4:F4"/>
    <mergeCell ref="A1:C1"/>
    <mergeCell ref="D1:M1"/>
    <mergeCell ref="C2:D2"/>
    <mergeCell ref="E2:F2"/>
  </mergeCells>
  <dataValidations count="1">
    <dataValidation allowBlank="1" showInputMessage="1" showErrorMessage="1" sqref="I7" xr:uid="{F3C59AB0-77D9-4514-ABAE-CE506B91CB50}"/>
  </dataValidations>
  <pageMargins left="0.7" right="0.7" top="0.75" bottom="0.75" header="0.3" footer="0.3"/>
  <pageSetup paperSize="9" orientation="portrait" r:id="rId1"/>
  <ignoredErrors>
    <ignoredError sqref="E2" unlockedFormula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C723AA1-07DF-4DBC-8929-6F5956CB2C04}">
          <x14:formula1>
            <xm:f>BASE!$A$1:$A$38</xm:f>
          </x14:formula1>
          <xm:sqref>C6:C9</xm:sqref>
        </x14:dataValidation>
        <x14:dataValidation type="list" allowBlank="1" showInputMessage="1" showErrorMessage="1" xr:uid="{3BB3908D-8114-419B-8D5C-0DBF7333E7B6}">
          <x14:formula1>
            <xm:f>BASE!$D$1:$D$10</xm:f>
          </x14:formula1>
          <xm:sqref>H6:H9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8E82B-BD9A-46C3-979E-688E84E8917D}">
  <dimension ref="A1:N201"/>
  <sheetViews>
    <sheetView zoomScale="80" zoomScaleNormal="80" workbookViewId="0">
      <selection activeCell="D1" sqref="D1:M1"/>
    </sheetView>
  </sheetViews>
  <sheetFormatPr baseColWidth="10" defaultColWidth="11.5546875" defaultRowHeight="14.4" x14ac:dyDescent="0.3"/>
  <cols>
    <col min="1" max="1" width="2.33203125" style="7" customWidth="1"/>
    <col min="2" max="2" width="8.33203125" style="18" customWidth="1"/>
    <col min="3" max="3" width="26.6640625" style="18" customWidth="1"/>
    <col min="4" max="4" width="15.33203125" style="18" customWidth="1"/>
    <col min="5" max="6" width="11.5546875" style="18"/>
    <col min="7" max="7" width="33.33203125" style="18" customWidth="1"/>
    <col min="8" max="8" width="35.44140625" style="18" bestFit="1" customWidth="1"/>
    <col min="9" max="9" width="33.33203125" style="22" hidden="1" customWidth="1"/>
    <col min="10" max="10" width="23.33203125" style="18" customWidth="1"/>
    <col min="11" max="11" width="11.5546875" style="22"/>
    <col min="12" max="12" width="11.88671875" style="18" customWidth="1"/>
    <col min="13" max="13" width="16.6640625" style="22" customWidth="1"/>
    <col min="14" max="14" width="35.109375" style="18" customWidth="1"/>
    <col min="15" max="16384" width="11.5546875" style="18"/>
  </cols>
  <sheetData>
    <row r="1" spans="1:14" s="6" customFormat="1" ht="48" customHeight="1" x14ac:dyDescent="0.3">
      <c r="A1" s="39"/>
      <c r="B1" s="39"/>
      <c r="C1" s="39"/>
      <c r="D1" s="40" t="s">
        <v>60</v>
      </c>
      <c r="E1" s="41"/>
      <c r="F1" s="41"/>
      <c r="G1" s="41"/>
      <c r="H1" s="41"/>
      <c r="I1" s="41"/>
      <c r="J1" s="41"/>
      <c r="K1" s="41"/>
      <c r="L1" s="41"/>
      <c r="M1" s="41"/>
    </row>
    <row r="2" spans="1:14" s="6" customFormat="1" ht="48" customHeight="1" x14ac:dyDescent="0.3">
      <c r="A2" s="5"/>
      <c r="B2" s="5"/>
      <c r="C2" s="42" t="s">
        <v>36</v>
      </c>
      <c r="D2" s="43"/>
      <c r="E2" s="44">
        <f>SUM(Tab_Fevrier24[MOTANT])</f>
        <v>0</v>
      </c>
      <c r="F2" s="45"/>
      <c r="G2" s="24"/>
      <c r="H2" s="24"/>
      <c r="I2" s="24"/>
      <c r="J2" s="24"/>
      <c r="K2" s="24"/>
      <c r="L2" s="24"/>
      <c r="M2" s="24"/>
    </row>
    <row r="3" spans="1:14" s="7" customFormat="1" ht="15" thickBot="1" x14ac:dyDescent="0.35">
      <c r="I3" s="23"/>
      <c r="K3" s="23"/>
      <c r="M3" s="23"/>
    </row>
    <row r="4" spans="1:14" s="7" customFormat="1" ht="16.2" thickBot="1" x14ac:dyDescent="0.35">
      <c r="B4" s="8"/>
      <c r="C4" s="8"/>
      <c r="D4" s="19"/>
      <c r="E4" s="46" t="s">
        <v>2</v>
      </c>
      <c r="F4" s="46"/>
      <c r="G4" s="8"/>
      <c r="H4" s="8"/>
      <c r="I4" s="19"/>
      <c r="J4" s="8"/>
      <c r="K4" s="19"/>
      <c r="L4" s="8"/>
      <c r="M4" s="19"/>
      <c r="N4" s="8"/>
    </row>
    <row r="5" spans="1:14" s="12" customFormat="1" ht="16.2" thickBot="1" x14ac:dyDescent="0.35">
      <c r="A5" s="10"/>
      <c r="B5" s="11" t="s">
        <v>0</v>
      </c>
      <c r="C5" s="11" t="s">
        <v>9</v>
      </c>
      <c r="D5" s="20" t="s">
        <v>1</v>
      </c>
      <c r="E5" s="9" t="s">
        <v>7</v>
      </c>
      <c r="F5" s="9" t="s">
        <v>8</v>
      </c>
      <c r="G5" s="11" t="s">
        <v>10</v>
      </c>
      <c r="H5" s="11" t="s">
        <v>22</v>
      </c>
      <c r="I5" s="20" t="s">
        <v>23</v>
      </c>
      <c r="J5" s="11" t="s">
        <v>3</v>
      </c>
      <c r="K5" s="20" t="s">
        <v>4</v>
      </c>
      <c r="L5" s="11" t="s">
        <v>5</v>
      </c>
      <c r="M5" s="20" t="s">
        <v>6</v>
      </c>
      <c r="N5" s="11" t="s">
        <v>21</v>
      </c>
    </row>
    <row r="6" spans="1:14" ht="15" thickBot="1" x14ac:dyDescent="0.35">
      <c r="B6" s="13">
        <v>1</v>
      </c>
      <c r="C6" s="14"/>
      <c r="D6" s="32" t="str">
        <f>IF($C6&lt;&gt;"",VLOOKUP($C6,Tab_Personnel[#All],2,FALSE),"")</f>
        <v/>
      </c>
      <c r="E6" s="16"/>
      <c r="F6" s="16"/>
      <c r="G6" s="15"/>
      <c r="H6" s="15"/>
      <c r="I6" s="21" t="str">
        <f t="shared" ref="I6:I7" si="0">IF($C6&lt;&gt;"",$D6&amp;"_"&amp;$H6,"")</f>
        <v/>
      </c>
      <c r="J6" s="14"/>
      <c r="K6" s="34" t="str">
        <f>IF($C6&lt;&gt;"",VLOOKUP($I6,Tableau4[],2,FALSE),"")</f>
        <v/>
      </c>
      <c r="L6" s="15"/>
      <c r="M6" s="35" t="str">
        <f t="shared" ref="M6:M7" si="1">IF($C6&lt;&gt;"",$K6*$L6,"")</f>
        <v/>
      </c>
      <c r="N6" s="17"/>
    </row>
    <row r="7" spans="1:14" ht="15" thickBot="1" x14ac:dyDescent="0.35">
      <c r="B7" s="13">
        <v>2</v>
      </c>
      <c r="C7" s="14"/>
      <c r="D7" s="32" t="str">
        <f>IF($C7&lt;&gt;"",VLOOKUP($C7,Tab_Personnel[#All],2,FALSE),"")</f>
        <v/>
      </c>
      <c r="E7" s="16"/>
      <c r="F7" s="16"/>
      <c r="G7" s="15"/>
      <c r="H7" s="15"/>
      <c r="I7" s="21" t="str">
        <f t="shared" si="0"/>
        <v/>
      </c>
      <c r="J7" s="14"/>
      <c r="K7" s="35" t="str">
        <f>IF($C7&lt;&gt;"",VLOOKUP($I7,Tableau4[],2,FALSE),"")</f>
        <v/>
      </c>
      <c r="L7" s="15"/>
      <c r="M7" s="35" t="str">
        <f t="shared" si="1"/>
        <v/>
      </c>
      <c r="N7" s="17"/>
    </row>
    <row r="8" spans="1:14" ht="15" thickBot="1" x14ac:dyDescent="0.35">
      <c r="B8" s="25">
        <v>3</v>
      </c>
      <c r="C8" s="26"/>
      <c r="D8" s="33" t="str">
        <f>IF($C8&lt;&gt;"",VLOOKUP($C8,Tab_Personnel[#All],2,FALSE),"")</f>
        <v/>
      </c>
      <c r="E8" s="28"/>
      <c r="F8" s="28"/>
      <c r="G8" s="29"/>
      <c r="H8" s="29"/>
      <c r="I8" s="27" t="str">
        <f>IF($C8&lt;&gt;"",$D8&amp;"_"&amp;$H8,"")</f>
        <v/>
      </c>
      <c r="J8" s="30"/>
      <c r="K8" s="36" t="str">
        <f>IF($C8&lt;&gt;"",VLOOKUP($I8,Tableau4[],2,FALSE),"")</f>
        <v/>
      </c>
      <c r="L8" s="29"/>
      <c r="M8" s="36" t="str">
        <f>IF($C8&lt;&gt;"",$K8*$L8,"")</f>
        <v/>
      </c>
      <c r="N8" s="31"/>
    </row>
    <row r="9" spans="1:14" x14ac:dyDescent="0.3">
      <c r="B9" s="25"/>
      <c r="C9" s="26"/>
      <c r="D9" s="33" t="str">
        <f>IF($C9&lt;&gt;"",VLOOKUP($C9,Tab_Personnel[#All],2,FALSE),"")</f>
        <v/>
      </c>
      <c r="E9" s="28"/>
      <c r="F9" s="28"/>
      <c r="G9" s="29"/>
      <c r="H9" s="29"/>
      <c r="I9" s="27" t="str">
        <f>IF($C9&lt;&gt;"",$D9&amp;"_"&amp;$H9,"")</f>
        <v/>
      </c>
      <c r="J9" s="30"/>
      <c r="K9" s="36" t="str">
        <f>IF($C9&lt;&gt;"",VLOOKUP($I9,Tableau4[],2,FALSE),"")</f>
        <v/>
      </c>
      <c r="L9" s="29"/>
      <c r="M9" s="36" t="str">
        <f>IF($C9&lt;&gt;"",$K9*$L9,"")</f>
        <v/>
      </c>
      <c r="N9" s="31"/>
    </row>
    <row r="10" spans="1:14" x14ac:dyDescent="0.3">
      <c r="D10" s="22"/>
    </row>
    <row r="11" spans="1:14" x14ac:dyDescent="0.3">
      <c r="D11" s="22"/>
    </row>
    <row r="12" spans="1:14" x14ac:dyDescent="0.3">
      <c r="D12" s="22"/>
    </row>
    <row r="13" spans="1:14" x14ac:dyDescent="0.3">
      <c r="D13" s="22"/>
    </row>
    <row r="14" spans="1:14" x14ac:dyDescent="0.3">
      <c r="D14" s="22"/>
    </row>
    <row r="15" spans="1:14" x14ac:dyDescent="0.3">
      <c r="D15" s="22"/>
    </row>
    <row r="16" spans="1:14" x14ac:dyDescent="0.3">
      <c r="D16" s="22"/>
    </row>
    <row r="17" spans="4:4" x14ac:dyDescent="0.3">
      <c r="D17" s="22"/>
    </row>
    <row r="18" spans="4:4" x14ac:dyDescent="0.3">
      <c r="D18" s="22"/>
    </row>
    <row r="19" spans="4:4" x14ac:dyDescent="0.3">
      <c r="D19" s="22"/>
    </row>
    <row r="20" spans="4:4" x14ac:dyDescent="0.3">
      <c r="D20" s="22"/>
    </row>
    <row r="21" spans="4:4" x14ac:dyDescent="0.3">
      <c r="D21" s="22"/>
    </row>
    <row r="22" spans="4:4" x14ac:dyDescent="0.3">
      <c r="D22" s="22"/>
    </row>
    <row r="23" spans="4:4" x14ac:dyDescent="0.3">
      <c r="D23" s="22"/>
    </row>
    <row r="24" spans="4:4" x14ac:dyDescent="0.3">
      <c r="D24" s="22"/>
    </row>
    <row r="25" spans="4:4" x14ac:dyDescent="0.3">
      <c r="D25" s="22"/>
    </row>
    <row r="26" spans="4:4" x14ac:dyDescent="0.3">
      <c r="D26" s="22"/>
    </row>
    <row r="27" spans="4:4" x14ac:dyDescent="0.3">
      <c r="D27" s="22"/>
    </row>
    <row r="28" spans="4:4" x14ac:dyDescent="0.3">
      <c r="D28" s="22"/>
    </row>
    <row r="29" spans="4:4" x14ac:dyDescent="0.3">
      <c r="D29" s="22"/>
    </row>
    <row r="30" spans="4:4" x14ac:dyDescent="0.3">
      <c r="D30" s="22"/>
    </row>
    <row r="31" spans="4:4" x14ac:dyDescent="0.3">
      <c r="D31" s="22"/>
    </row>
    <row r="32" spans="4:4" x14ac:dyDescent="0.3">
      <c r="D32" s="22"/>
    </row>
    <row r="33" spans="4:4" x14ac:dyDescent="0.3">
      <c r="D33" s="22"/>
    </row>
    <row r="34" spans="4:4" x14ac:dyDescent="0.3">
      <c r="D34" s="22"/>
    </row>
    <row r="35" spans="4:4" x14ac:dyDescent="0.3">
      <c r="D35" s="22"/>
    </row>
    <row r="36" spans="4:4" x14ac:dyDescent="0.3">
      <c r="D36" s="22"/>
    </row>
    <row r="37" spans="4:4" x14ac:dyDescent="0.3">
      <c r="D37" s="22"/>
    </row>
    <row r="38" spans="4:4" x14ac:dyDescent="0.3">
      <c r="D38" s="22"/>
    </row>
    <row r="39" spans="4:4" x14ac:dyDescent="0.3">
      <c r="D39" s="22"/>
    </row>
    <row r="40" spans="4:4" x14ac:dyDescent="0.3">
      <c r="D40" s="22"/>
    </row>
    <row r="41" spans="4:4" x14ac:dyDescent="0.3">
      <c r="D41" s="22"/>
    </row>
    <row r="42" spans="4:4" x14ac:dyDescent="0.3">
      <c r="D42" s="22"/>
    </row>
    <row r="43" spans="4:4" x14ac:dyDescent="0.3">
      <c r="D43" s="22"/>
    </row>
    <row r="44" spans="4:4" x14ac:dyDescent="0.3">
      <c r="D44" s="22"/>
    </row>
    <row r="45" spans="4:4" x14ac:dyDescent="0.3">
      <c r="D45" s="22"/>
    </row>
    <row r="46" spans="4:4" x14ac:dyDescent="0.3">
      <c r="D46" s="22"/>
    </row>
    <row r="47" spans="4:4" x14ac:dyDescent="0.3">
      <c r="D47" s="22"/>
    </row>
    <row r="48" spans="4:4" x14ac:dyDescent="0.3">
      <c r="D48" s="22"/>
    </row>
    <row r="49" spans="4:4" x14ac:dyDescent="0.3">
      <c r="D49" s="22"/>
    </row>
    <row r="50" spans="4:4" x14ac:dyDescent="0.3">
      <c r="D50" s="22"/>
    </row>
    <row r="51" spans="4:4" x14ac:dyDescent="0.3">
      <c r="D51" s="22"/>
    </row>
    <row r="52" spans="4:4" x14ac:dyDescent="0.3">
      <c r="D52" s="22"/>
    </row>
    <row r="53" spans="4:4" x14ac:dyDescent="0.3">
      <c r="D53" s="22"/>
    </row>
    <row r="54" spans="4:4" x14ac:dyDescent="0.3">
      <c r="D54" s="22"/>
    </row>
    <row r="55" spans="4:4" x14ac:dyDescent="0.3">
      <c r="D55" s="22"/>
    </row>
    <row r="56" spans="4:4" x14ac:dyDescent="0.3">
      <c r="D56" s="22"/>
    </row>
    <row r="57" spans="4:4" x14ac:dyDescent="0.3">
      <c r="D57" s="22"/>
    </row>
    <row r="58" spans="4:4" x14ac:dyDescent="0.3">
      <c r="D58" s="22"/>
    </row>
    <row r="59" spans="4:4" x14ac:dyDescent="0.3">
      <c r="D59" s="22"/>
    </row>
    <row r="60" spans="4:4" x14ac:dyDescent="0.3">
      <c r="D60" s="22"/>
    </row>
    <row r="61" spans="4:4" x14ac:dyDescent="0.3">
      <c r="D61" s="22"/>
    </row>
    <row r="62" spans="4:4" x14ac:dyDescent="0.3">
      <c r="D62" s="22"/>
    </row>
    <row r="63" spans="4:4" x14ac:dyDescent="0.3">
      <c r="D63" s="22"/>
    </row>
    <row r="64" spans="4:4" x14ac:dyDescent="0.3">
      <c r="D64" s="22"/>
    </row>
    <row r="65" spans="4:4" x14ac:dyDescent="0.3">
      <c r="D65" s="22"/>
    </row>
    <row r="66" spans="4:4" x14ac:dyDescent="0.3">
      <c r="D66" s="22"/>
    </row>
    <row r="67" spans="4:4" x14ac:dyDescent="0.3">
      <c r="D67" s="22"/>
    </row>
    <row r="68" spans="4:4" x14ac:dyDescent="0.3">
      <c r="D68" s="22"/>
    </row>
    <row r="69" spans="4:4" x14ac:dyDescent="0.3">
      <c r="D69" s="22"/>
    </row>
    <row r="70" spans="4:4" x14ac:dyDescent="0.3">
      <c r="D70" s="22"/>
    </row>
    <row r="71" spans="4:4" x14ac:dyDescent="0.3">
      <c r="D71" s="22"/>
    </row>
    <row r="72" spans="4:4" x14ac:dyDescent="0.3">
      <c r="D72" s="22"/>
    </row>
    <row r="73" spans="4:4" x14ac:dyDescent="0.3">
      <c r="D73" s="22"/>
    </row>
    <row r="74" spans="4:4" x14ac:dyDescent="0.3">
      <c r="D74" s="22"/>
    </row>
    <row r="75" spans="4:4" x14ac:dyDescent="0.3">
      <c r="D75" s="22"/>
    </row>
    <row r="76" spans="4:4" x14ac:dyDescent="0.3">
      <c r="D76" s="22"/>
    </row>
    <row r="77" spans="4:4" x14ac:dyDescent="0.3">
      <c r="D77" s="22"/>
    </row>
    <row r="78" spans="4:4" x14ac:dyDescent="0.3">
      <c r="D78" s="22"/>
    </row>
    <row r="79" spans="4:4" x14ac:dyDescent="0.3">
      <c r="D79" s="22"/>
    </row>
    <row r="80" spans="4:4" x14ac:dyDescent="0.3">
      <c r="D80" s="22"/>
    </row>
    <row r="81" spans="4:4" x14ac:dyDescent="0.3">
      <c r="D81" s="22"/>
    </row>
    <row r="82" spans="4:4" x14ac:dyDescent="0.3">
      <c r="D82" s="22"/>
    </row>
    <row r="83" spans="4:4" x14ac:dyDescent="0.3">
      <c r="D83" s="22"/>
    </row>
    <row r="84" spans="4:4" x14ac:dyDescent="0.3">
      <c r="D84" s="22"/>
    </row>
    <row r="85" spans="4:4" x14ac:dyDescent="0.3">
      <c r="D85" s="22"/>
    </row>
    <row r="86" spans="4:4" x14ac:dyDescent="0.3">
      <c r="D86" s="22"/>
    </row>
    <row r="87" spans="4:4" x14ac:dyDescent="0.3">
      <c r="D87" s="22"/>
    </row>
    <row r="88" spans="4:4" x14ac:dyDescent="0.3">
      <c r="D88" s="22"/>
    </row>
    <row r="89" spans="4:4" x14ac:dyDescent="0.3">
      <c r="D89" s="22"/>
    </row>
    <row r="90" spans="4:4" x14ac:dyDescent="0.3">
      <c r="D90" s="22"/>
    </row>
    <row r="91" spans="4:4" x14ac:dyDescent="0.3">
      <c r="D91" s="22"/>
    </row>
    <row r="92" spans="4:4" x14ac:dyDescent="0.3">
      <c r="D92" s="22"/>
    </row>
    <row r="93" spans="4:4" x14ac:dyDescent="0.3">
      <c r="D93" s="22"/>
    </row>
    <row r="94" spans="4:4" x14ac:dyDescent="0.3">
      <c r="D94" s="22"/>
    </row>
    <row r="95" spans="4:4" x14ac:dyDescent="0.3">
      <c r="D95" s="22"/>
    </row>
    <row r="96" spans="4:4" x14ac:dyDescent="0.3">
      <c r="D96" s="22"/>
    </row>
    <row r="97" spans="4:4" x14ac:dyDescent="0.3">
      <c r="D97" s="22"/>
    </row>
    <row r="98" spans="4:4" x14ac:dyDescent="0.3">
      <c r="D98" s="22"/>
    </row>
    <row r="99" spans="4:4" x14ac:dyDescent="0.3">
      <c r="D99" s="22"/>
    </row>
    <row r="100" spans="4:4" x14ac:dyDescent="0.3">
      <c r="D100" s="22"/>
    </row>
    <row r="101" spans="4:4" x14ac:dyDescent="0.3">
      <c r="D101" s="22"/>
    </row>
    <row r="102" spans="4:4" x14ac:dyDescent="0.3">
      <c r="D102" s="22"/>
    </row>
    <row r="103" spans="4:4" x14ac:dyDescent="0.3">
      <c r="D103" s="22"/>
    </row>
    <row r="104" spans="4:4" x14ac:dyDescent="0.3">
      <c r="D104" s="22"/>
    </row>
    <row r="105" spans="4:4" x14ac:dyDescent="0.3">
      <c r="D105" s="22"/>
    </row>
    <row r="106" spans="4:4" x14ac:dyDescent="0.3">
      <c r="D106" s="22"/>
    </row>
    <row r="107" spans="4:4" x14ac:dyDescent="0.3">
      <c r="D107" s="22"/>
    </row>
    <row r="108" spans="4:4" x14ac:dyDescent="0.3">
      <c r="D108" s="22"/>
    </row>
    <row r="109" spans="4:4" x14ac:dyDescent="0.3">
      <c r="D109" s="22"/>
    </row>
    <row r="110" spans="4:4" x14ac:dyDescent="0.3">
      <c r="D110" s="22"/>
    </row>
    <row r="111" spans="4:4" x14ac:dyDescent="0.3">
      <c r="D111" s="22"/>
    </row>
    <row r="112" spans="4:4" x14ac:dyDescent="0.3">
      <c r="D112" s="22"/>
    </row>
    <row r="113" spans="4:4" x14ac:dyDescent="0.3">
      <c r="D113" s="22"/>
    </row>
    <row r="114" spans="4:4" x14ac:dyDescent="0.3">
      <c r="D114" s="22"/>
    </row>
    <row r="115" spans="4:4" x14ac:dyDescent="0.3">
      <c r="D115" s="22"/>
    </row>
    <row r="116" spans="4:4" x14ac:dyDescent="0.3">
      <c r="D116" s="22"/>
    </row>
    <row r="117" spans="4:4" x14ac:dyDescent="0.3">
      <c r="D117" s="22"/>
    </row>
    <row r="118" spans="4:4" x14ac:dyDescent="0.3">
      <c r="D118" s="22"/>
    </row>
    <row r="119" spans="4:4" x14ac:dyDescent="0.3">
      <c r="D119" s="22"/>
    </row>
    <row r="120" spans="4:4" x14ac:dyDescent="0.3">
      <c r="D120" s="22"/>
    </row>
    <row r="121" spans="4:4" x14ac:dyDescent="0.3">
      <c r="D121" s="22"/>
    </row>
    <row r="122" spans="4:4" x14ac:dyDescent="0.3">
      <c r="D122" s="22"/>
    </row>
    <row r="123" spans="4:4" x14ac:dyDescent="0.3">
      <c r="D123" s="22"/>
    </row>
    <row r="124" spans="4:4" x14ac:dyDescent="0.3">
      <c r="D124" s="22"/>
    </row>
    <row r="125" spans="4:4" x14ac:dyDescent="0.3">
      <c r="D125" s="22"/>
    </row>
    <row r="126" spans="4:4" x14ac:dyDescent="0.3">
      <c r="D126" s="22"/>
    </row>
    <row r="127" spans="4:4" x14ac:dyDescent="0.3">
      <c r="D127" s="22"/>
    </row>
    <row r="128" spans="4:4" x14ac:dyDescent="0.3">
      <c r="D128" s="22"/>
    </row>
    <row r="129" spans="4:4" x14ac:dyDescent="0.3">
      <c r="D129" s="22"/>
    </row>
    <row r="130" spans="4:4" x14ac:dyDescent="0.3">
      <c r="D130" s="22"/>
    </row>
    <row r="131" spans="4:4" x14ac:dyDescent="0.3">
      <c r="D131" s="22"/>
    </row>
    <row r="132" spans="4:4" x14ac:dyDescent="0.3">
      <c r="D132" s="22"/>
    </row>
    <row r="133" spans="4:4" x14ac:dyDescent="0.3">
      <c r="D133" s="22"/>
    </row>
    <row r="134" spans="4:4" x14ac:dyDescent="0.3">
      <c r="D134" s="22"/>
    </row>
    <row r="135" spans="4:4" x14ac:dyDescent="0.3">
      <c r="D135" s="22"/>
    </row>
    <row r="136" spans="4:4" x14ac:dyDescent="0.3">
      <c r="D136" s="22"/>
    </row>
    <row r="137" spans="4:4" x14ac:dyDescent="0.3">
      <c r="D137" s="22"/>
    </row>
    <row r="138" spans="4:4" x14ac:dyDescent="0.3">
      <c r="D138" s="22"/>
    </row>
    <row r="139" spans="4:4" x14ac:dyDescent="0.3">
      <c r="D139" s="22"/>
    </row>
    <row r="140" spans="4:4" x14ac:dyDescent="0.3">
      <c r="D140" s="22"/>
    </row>
    <row r="141" spans="4:4" x14ac:dyDescent="0.3">
      <c r="D141" s="22"/>
    </row>
    <row r="142" spans="4:4" x14ac:dyDescent="0.3">
      <c r="D142" s="22"/>
    </row>
    <row r="143" spans="4:4" x14ac:dyDescent="0.3">
      <c r="D143" s="22"/>
    </row>
    <row r="144" spans="4:4" x14ac:dyDescent="0.3">
      <c r="D144" s="22"/>
    </row>
    <row r="145" spans="4:4" x14ac:dyDescent="0.3">
      <c r="D145" s="22"/>
    </row>
    <row r="146" spans="4:4" x14ac:dyDescent="0.3">
      <c r="D146" s="22"/>
    </row>
    <row r="147" spans="4:4" x14ac:dyDescent="0.3">
      <c r="D147" s="22"/>
    </row>
    <row r="148" spans="4:4" x14ac:dyDescent="0.3">
      <c r="D148" s="22"/>
    </row>
    <row r="149" spans="4:4" x14ac:dyDescent="0.3">
      <c r="D149" s="22"/>
    </row>
    <row r="150" spans="4:4" x14ac:dyDescent="0.3">
      <c r="D150" s="22"/>
    </row>
    <row r="151" spans="4:4" x14ac:dyDescent="0.3">
      <c r="D151" s="22"/>
    </row>
    <row r="152" spans="4:4" x14ac:dyDescent="0.3">
      <c r="D152" s="22"/>
    </row>
    <row r="153" spans="4:4" x14ac:dyDescent="0.3">
      <c r="D153" s="22"/>
    </row>
    <row r="154" spans="4:4" x14ac:dyDescent="0.3">
      <c r="D154" s="22"/>
    </row>
    <row r="155" spans="4:4" x14ac:dyDescent="0.3">
      <c r="D155" s="22"/>
    </row>
    <row r="156" spans="4:4" x14ac:dyDescent="0.3">
      <c r="D156" s="22"/>
    </row>
    <row r="157" spans="4:4" x14ac:dyDescent="0.3">
      <c r="D157" s="22"/>
    </row>
    <row r="158" spans="4:4" x14ac:dyDescent="0.3">
      <c r="D158" s="22"/>
    </row>
    <row r="159" spans="4:4" x14ac:dyDescent="0.3">
      <c r="D159" s="22"/>
    </row>
    <row r="160" spans="4:4" x14ac:dyDescent="0.3">
      <c r="D160" s="22"/>
    </row>
    <row r="161" spans="4:4" x14ac:dyDescent="0.3">
      <c r="D161" s="22"/>
    </row>
    <row r="162" spans="4:4" x14ac:dyDescent="0.3">
      <c r="D162" s="22"/>
    </row>
    <row r="163" spans="4:4" x14ac:dyDescent="0.3">
      <c r="D163" s="22"/>
    </row>
    <row r="164" spans="4:4" x14ac:dyDescent="0.3">
      <c r="D164" s="22"/>
    </row>
    <row r="165" spans="4:4" x14ac:dyDescent="0.3">
      <c r="D165" s="22"/>
    </row>
    <row r="166" spans="4:4" x14ac:dyDescent="0.3">
      <c r="D166" s="22"/>
    </row>
    <row r="167" spans="4:4" x14ac:dyDescent="0.3">
      <c r="D167" s="22"/>
    </row>
    <row r="168" spans="4:4" x14ac:dyDescent="0.3">
      <c r="D168" s="22"/>
    </row>
    <row r="169" spans="4:4" x14ac:dyDescent="0.3">
      <c r="D169" s="22"/>
    </row>
    <row r="170" spans="4:4" x14ac:dyDescent="0.3">
      <c r="D170" s="22"/>
    </row>
    <row r="171" spans="4:4" x14ac:dyDescent="0.3">
      <c r="D171" s="22"/>
    </row>
    <row r="172" spans="4:4" x14ac:dyDescent="0.3">
      <c r="D172" s="22"/>
    </row>
    <row r="173" spans="4:4" x14ac:dyDescent="0.3">
      <c r="D173" s="22"/>
    </row>
    <row r="174" spans="4:4" x14ac:dyDescent="0.3">
      <c r="D174" s="22"/>
    </row>
    <row r="175" spans="4:4" x14ac:dyDescent="0.3">
      <c r="D175" s="22"/>
    </row>
    <row r="176" spans="4:4" x14ac:dyDescent="0.3">
      <c r="D176" s="22"/>
    </row>
    <row r="177" spans="4:4" x14ac:dyDescent="0.3">
      <c r="D177" s="22"/>
    </row>
    <row r="178" spans="4:4" x14ac:dyDescent="0.3">
      <c r="D178" s="22"/>
    </row>
    <row r="179" spans="4:4" x14ac:dyDescent="0.3">
      <c r="D179" s="22"/>
    </row>
    <row r="180" spans="4:4" x14ac:dyDescent="0.3">
      <c r="D180" s="22"/>
    </row>
    <row r="181" spans="4:4" x14ac:dyDescent="0.3">
      <c r="D181" s="22"/>
    </row>
    <row r="182" spans="4:4" x14ac:dyDescent="0.3">
      <c r="D182" s="22"/>
    </row>
    <row r="183" spans="4:4" x14ac:dyDescent="0.3">
      <c r="D183" s="22"/>
    </row>
    <row r="184" spans="4:4" x14ac:dyDescent="0.3">
      <c r="D184" s="22"/>
    </row>
    <row r="185" spans="4:4" x14ac:dyDescent="0.3">
      <c r="D185" s="22"/>
    </row>
    <row r="186" spans="4:4" x14ac:dyDescent="0.3">
      <c r="D186" s="22"/>
    </row>
    <row r="187" spans="4:4" x14ac:dyDescent="0.3">
      <c r="D187" s="22"/>
    </row>
    <row r="188" spans="4:4" x14ac:dyDescent="0.3">
      <c r="D188" s="22"/>
    </row>
    <row r="189" spans="4:4" x14ac:dyDescent="0.3">
      <c r="D189" s="22"/>
    </row>
    <row r="190" spans="4:4" x14ac:dyDescent="0.3">
      <c r="D190" s="22"/>
    </row>
    <row r="191" spans="4:4" x14ac:dyDescent="0.3">
      <c r="D191" s="22"/>
    </row>
    <row r="192" spans="4:4" x14ac:dyDescent="0.3">
      <c r="D192" s="22"/>
    </row>
    <row r="193" spans="4:4" x14ac:dyDescent="0.3">
      <c r="D193" s="22"/>
    </row>
    <row r="194" spans="4:4" x14ac:dyDescent="0.3">
      <c r="D194" s="22"/>
    </row>
    <row r="195" spans="4:4" x14ac:dyDescent="0.3">
      <c r="D195" s="22"/>
    </row>
    <row r="196" spans="4:4" x14ac:dyDescent="0.3">
      <c r="D196" s="22"/>
    </row>
    <row r="197" spans="4:4" x14ac:dyDescent="0.3">
      <c r="D197" s="22"/>
    </row>
    <row r="198" spans="4:4" x14ac:dyDescent="0.3">
      <c r="D198" s="22"/>
    </row>
    <row r="199" spans="4:4" x14ac:dyDescent="0.3">
      <c r="D199" s="22"/>
    </row>
    <row r="200" spans="4:4" x14ac:dyDescent="0.3">
      <c r="D200" s="22"/>
    </row>
    <row r="201" spans="4:4" x14ac:dyDescent="0.3">
      <c r="D201" s="22"/>
    </row>
  </sheetData>
  <mergeCells count="5">
    <mergeCell ref="A1:C1"/>
    <mergeCell ref="D1:M1"/>
    <mergeCell ref="C2:D2"/>
    <mergeCell ref="E2:F2"/>
    <mergeCell ref="E4:F4"/>
  </mergeCells>
  <dataValidations count="1">
    <dataValidation allowBlank="1" showInputMessage="1" showErrorMessage="1" sqref="I7" xr:uid="{8179CC4E-626B-4A7C-8E11-702869101620}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307449F-2E7D-43F0-89F8-C675A9B64FF4}">
          <x14:formula1>
            <xm:f>BASE!$D$1:$D$10</xm:f>
          </x14:formula1>
          <xm:sqref>H6:H9</xm:sqref>
        </x14:dataValidation>
        <x14:dataValidation type="list" allowBlank="1" showInputMessage="1" showErrorMessage="1" xr:uid="{0C88910A-EC9F-47EF-AD9D-50372AFE299B}">
          <x14:formula1>
            <xm:f>BASE!$A$1:$A$38</xm:f>
          </x14:formula1>
          <xm:sqref>C6:C9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F5181-29AE-4FB6-AE54-D3B3D2340645}">
  <dimension ref="A1:N201"/>
  <sheetViews>
    <sheetView zoomScale="80" zoomScaleNormal="80" workbookViewId="0">
      <selection activeCell="D1" sqref="D1:M1"/>
    </sheetView>
  </sheetViews>
  <sheetFormatPr baseColWidth="10" defaultColWidth="11.5546875" defaultRowHeight="14.4" x14ac:dyDescent="0.3"/>
  <cols>
    <col min="1" max="1" width="2.33203125" style="7" customWidth="1"/>
    <col min="2" max="2" width="8.33203125" style="18" customWidth="1"/>
    <col min="3" max="3" width="26.6640625" style="18" customWidth="1"/>
    <col min="4" max="4" width="15.33203125" style="18" customWidth="1"/>
    <col min="5" max="6" width="11.5546875" style="18"/>
    <col min="7" max="7" width="33.33203125" style="18" customWidth="1"/>
    <col min="8" max="8" width="35.44140625" style="18" bestFit="1" customWidth="1"/>
    <col min="9" max="9" width="33.33203125" style="22" hidden="1" customWidth="1"/>
    <col min="10" max="10" width="23.33203125" style="18" customWidth="1"/>
    <col min="11" max="11" width="11.5546875" style="22"/>
    <col min="12" max="12" width="11.88671875" style="18" customWidth="1"/>
    <col min="13" max="13" width="16.6640625" style="22" customWidth="1"/>
    <col min="14" max="14" width="35.109375" style="18" customWidth="1"/>
    <col min="15" max="16384" width="11.5546875" style="18"/>
  </cols>
  <sheetData>
    <row r="1" spans="1:14" s="6" customFormat="1" ht="48" customHeight="1" x14ac:dyDescent="0.3">
      <c r="A1" s="39"/>
      <c r="B1" s="39"/>
      <c r="C1" s="39"/>
      <c r="D1" s="40" t="s">
        <v>59</v>
      </c>
      <c r="E1" s="41"/>
      <c r="F1" s="41"/>
      <c r="G1" s="41"/>
      <c r="H1" s="41"/>
      <c r="I1" s="41"/>
      <c r="J1" s="41"/>
      <c r="K1" s="41"/>
      <c r="L1" s="41"/>
      <c r="M1" s="41"/>
    </row>
    <row r="2" spans="1:14" s="6" customFormat="1" ht="48" customHeight="1" x14ac:dyDescent="0.3">
      <c r="A2" s="5"/>
      <c r="B2" s="5"/>
      <c r="C2" s="42" t="s">
        <v>37</v>
      </c>
      <c r="D2" s="43"/>
      <c r="E2" s="44">
        <f>SUM(Tab_Mars24[MOTANT])</f>
        <v>0</v>
      </c>
      <c r="F2" s="45"/>
      <c r="G2" s="24"/>
      <c r="H2" s="24"/>
      <c r="I2" s="24"/>
      <c r="J2" s="24"/>
      <c r="K2" s="24"/>
      <c r="L2" s="24"/>
      <c r="M2" s="24"/>
    </row>
    <row r="3" spans="1:14" s="7" customFormat="1" ht="15" thickBot="1" x14ac:dyDescent="0.35">
      <c r="I3" s="23"/>
      <c r="K3" s="23"/>
      <c r="M3" s="23"/>
    </row>
    <row r="4" spans="1:14" s="7" customFormat="1" ht="16.2" thickBot="1" x14ac:dyDescent="0.35">
      <c r="B4" s="8"/>
      <c r="C4" s="8"/>
      <c r="D4" s="19"/>
      <c r="E4" s="46" t="s">
        <v>2</v>
      </c>
      <c r="F4" s="46"/>
      <c r="G4" s="8"/>
      <c r="H4" s="8"/>
      <c r="I4" s="19"/>
      <c r="J4" s="8"/>
      <c r="K4" s="19"/>
      <c r="L4" s="8"/>
      <c r="M4" s="19"/>
      <c r="N4" s="8"/>
    </row>
    <row r="5" spans="1:14" s="12" customFormat="1" ht="16.2" thickBot="1" x14ac:dyDescent="0.35">
      <c r="A5" s="10"/>
      <c r="B5" s="11" t="s">
        <v>0</v>
      </c>
      <c r="C5" s="11" t="s">
        <v>9</v>
      </c>
      <c r="D5" s="20" t="s">
        <v>1</v>
      </c>
      <c r="E5" s="9" t="s">
        <v>7</v>
      </c>
      <c r="F5" s="9" t="s">
        <v>8</v>
      </c>
      <c r="G5" s="11" t="s">
        <v>10</v>
      </c>
      <c r="H5" s="11" t="s">
        <v>22</v>
      </c>
      <c r="I5" s="20" t="s">
        <v>23</v>
      </c>
      <c r="J5" s="11" t="s">
        <v>3</v>
      </c>
      <c r="K5" s="20" t="s">
        <v>4</v>
      </c>
      <c r="L5" s="11" t="s">
        <v>5</v>
      </c>
      <c r="M5" s="20" t="s">
        <v>6</v>
      </c>
      <c r="N5" s="11" t="s">
        <v>21</v>
      </c>
    </row>
    <row r="6" spans="1:14" ht="15" thickBot="1" x14ac:dyDescent="0.35">
      <c r="B6" s="13">
        <v>1</v>
      </c>
      <c r="C6" s="14"/>
      <c r="D6" s="32" t="str">
        <f>IF($C6&lt;&gt;"",VLOOKUP($C6,Tab_Personnel[#All],2,FALSE),"")</f>
        <v/>
      </c>
      <c r="E6" s="16"/>
      <c r="F6" s="16"/>
      <c r="G6" s="15"/>
      <c r="H6" s="15"/>
      <c r="I6" s="21" t="str">
        <f t="shared" ref="I6:I7" si="0">IF($C6&lt;&gt;"",$D6&amp;"_"&amp;$H6,"")</f>
        <v/>
      </c>
      <c r="J6" s="14"/>
      <c r="K6" s="34" t="str">
        <f>IF($C6&lt;&gt;"",VLOOKUP($I6,Tableau4[],2,FALSE),"")</f>
        <v/>
      </c>
      <c r="L6" s="15"/>
      <c r="M6" s="35" t="str">
        <f t="shared" ref="M6:M7" si="1">IF($C6&lt;&gt;"",$K6*$L6,"")</f>
        <v/>
      </c>
      <c r="N6" s="17"/>
    </row>
    <row r="7" spans="1:14" ht="15" thickBot="1" x14ac:dyDescent="0.35">
      <c r="B7" s="13">
        <v>2</v>
      </c>
      <c r="C7" s="14"/>
      <c r="D7" s="32" t="str">
        <f>IF($C7&lt;&gt;"",VLOOKUP($C7,Tab_Personnel[#All],2,FALSE),"")</f>
        <v/>
      </c>
      <c r="E7" s="16"/>
      <c r="F7" s="16"/>
      <c r="G7" s="15"/>
      <c r="H7" s="15"/>
      <c r="I7" s="21" t="str">
        <f t="shared" si="0"/>
        <v/>
      </c>
      <c r="J7" s="14"/>
      <c r="K7" s="35" t="str">
        <f>IF($C7&lt;&gt;"",VLOOKUP($I7,Tableau4[],2,FALSE),"")</f>
        <v/>
      </c>
      <c r="L7" s="15"/>
      <c r="M7" s="35" t="str">
        <f t="shared" si="1"/>
        <v/>
      </c>
      <c r="N7" s="17"/>
    </row>
    <row r="8" spans="1:14" ht="15" thickBot="1" x14ac:dyDescent="0.35">
      <c r="B8" s="25">
        <v>3</v>
      </c>
      <c r="C8" s="26"/>
      <c r="D8" s="33" t="str">
        <f>IF($C8&lt;&gt;"",VLOOKUP($C8,Tab_Personnel[#All],2,FALSE),"")</f>
        <v/>
      </c>
      <c r="E8" s="28"/>
      <c r="F8" s="28"/>
      <c r="G8" s="29"/>
      <c r="H8" s="29"/>
      <c r="I8" s="27" t="str">
        <f>IF($C8&lt;&gt;"",$D8&amp;"_"&amp;$H8,"")</f>
        <v/>
      </c>
      <c r="J8" s="30"/>
      <c r="K8" s="36" t="str">
        <f>IF($C8&lt;&gt;"",VLOOKUP($I8,Tableau4[],2,FALSE),"")</f>
        <v/>
      </c>
      <c r="L8" s="29"/>
      <c r="M8" s="36" t="str">
        <f>IF($C8&lt;&gt;"",$K8*$L8,"")</f>
        <v/>
      </c>
      <c r="N8" s="31"/>
    </row>
    <row r="9" spans="1:14" x14ac:dyDescent="0.3">
      <c r="B9" s="25"/>
      <c r="C9" s="26"/>
      <c r="D9" s="33" t="str">
        <f>IF($C9&lt;&gt;"",VLOOKUP($C9,Tab_Personnel[#All],2,FALSE),"")</f>
        <v/>
      </c>
      <c r="E9" s="28"/>
      <c r="F9" s="28"/>
      <c r="G9" s="29"/>
      <c r="H9" s="29"/>
      <c r="I9" s="27" t="str">
        <f>IF($C9&lt;&gt;"",$D9&amp;"_"&amp;$H9,"")</f>
        <v/>
      </c>
      <c r="J9" s="30"/>
      <c r="K9" s="36" t="str">
        <f>IF($C9&lt;&gt;"",VLOOKUP($I9,Tableau4[],2,FALSE),"")</f>
        <v/>
      </c>
      <c r="L9" s="29"/>
      <c r="M9" s="36" t="str">
        <f>IF($C9&lt;&gt;"",$K9*$L9,"")</f>
        <v/>
      </c>
      <c r="N9" s="31"/>
    </row>
    <row r="10" spans="1:14" x14ac:dyDescent="0.3">
      <c r="D10" s="22"/>
    </row>
    <row r="11" spans="1:14" x14ac:dyDescent="0.3">
      <c r="D11" s="22"/>
    </row>
    <row r="12" spans="1:14" x14ac:dyDescent="0.3">
      <c r="D12" s="22"/>
    </row>
    <row r="13" spans="1:14" x14ac:dyDescent="0.3">
      <c r="D13" s="22"/>
    </row>
    <row r="14" spans="1:14" x14ac:dyDescent="0.3">
      <c r="D14" s="22"/>
    </row>
    <row r="15" spans="1:14" x14ac:dyDescent="0.3">
      <c r="D15" s="22"/>
    </row>
    <row r="16" spans="1:14" x14ac:dyDescent="0.3">
      <c r="D16" s="22"/>
    </row>
    <row r="17" spans="4:4" x14ac:dyDescent="0.3">
      <c r="D17" s="22"/>
    </row>
    <row r="18" spans="4:4" x14ac:dyDescent="0.3">
      <c r="D18" s="22"/>
    </row>
    <row r="19" spans="4:4" x14ac:dyDescent="0.3">
      <c r="D19" s="22"/>
    </row>
    <row r="20" spans="4:4" x14ac:dyDescent="0.3">
      <c r="D20" s="22"/>
    </row>
    <row r="21" spans="4:4" x14ac:dyDescent="0.3">
      <c r="D21" s="22"/>
    </row>
    <row r="22" spans="4:4" x14ac:dyDescent="0.3">
      <c r="D22" s="22"/>
    </row>
    <row r="23" spans="4:4" x14ac:dyDescent="0.3">
      <c r="D23" s="22"/>
    </row>
    <row r="24" spans="4:4" x14ac:dyDescent="0.3">
      <c r="D24" s="22"/>
    </row>
    <row r="25" spans="4:4" x14ac:dyDescent="0.3">
      <c r="D25" s="22"/>
    </row>
    <row r="26" spans="4:4" x14ac:dyDescent="0.3">
      <c r="D26" s="22"/>
    </row>
    <row r="27" spans="4:4" x14ac:dyDescent="0.3">
      <c r="D27" s="22"/>
    </row>
    <row r="28" spans="4:4" x14ac:dyDescent="0.3">
      <c r="D28" s="22"/>
    </row>
    <row r="29" spans="4:4" x14ac:dyDescent="0.3">
      <c r="D29" s="22"/>
    </row>
    <row r="30" spans="4:4" x14ac:dyDescent="0.3">
      <c r="D30" s="22"/>
    </row>
    <row r="31" spans="4:4" x14ac:dyDescent="0.3">
      <c r="D31" s="22"/>
    </row>
    <row r="32" spans="4:4" x14ac:dyDescent="0.3">
      <c r="D32" s="22"/>
    </row>
    <row r="33" spans="4:4" x14ac:dyDescent="0.3">
      <c r="D33" s="22"/>
    </row>
    <row r="34" spans="4:4" x14ac:dyDescent="0.3">
      <c r="D34" s="22"/>
    </row>
    <row r="35" spans="4:4" x14ac:dyDescent="0.3">
      <c r="D35" s="22"/>
    </row>
    <row r="36" spans="4:4" x14ac:dyDescent="0.3">
      <c r="D36" s="22"/>
    </row>
    <row r="37" spans="4:4" x14ac:dyDescent="0.3">
      <c r="D37" s="22"/>
    </row>
    <row r="38" spans="4:4" x14ac:dyDescent="0.3">
      <c r="D38" s="22"/>
    </row>
    <row r="39" spans="4:4" x14ac:dyDescent="0.3">
      <c r="D39" s="22"/>
    </row>
    <row r="40" spans="4:4" x14ac:dyDescent="0.3">
      <c r="D40" s="22"/>
    </row>
    <row r="41" spans="4:4" x14ac:dyDescent="0.3">
      <c r="D41" s="22"/>
    </row>
    <row r="42" spans="4:4" x14ac:dyDescent="0.3">
      <c r="D42" s="22"/>
    </row>
    <row r="43" spans="4:4" x14ac:dyDescent="0.3">
      <c r="D43" s="22"/>
    </row>
    <row r="44" spans="4:4" x14ac:dyDescent="0.3">
      <c r="D44" s="22"/>
    </row>
    <row r="45" spans="4:4" x14ac:dyDescent="0.3">
      <c r="D45" s="22"/>
    </row>
    <row r="46" spans="4:4" x14ac:dyDescent="0.3">
      <c r="D46" s="22"/>
    </row>
    <row r="47" spans="4:4" x14ac:dyDescent="0.3">
      <c r="D47" s="22"/>
    </row>
    <row r="48" spans="4:4" x14ac:dyDescent="0.3">
      <c r="D48" s="22"/>
    </row>
    <row r="49" spans="4:4" x14ac:dyDescent="0.3">
      <c r="D49" s="22"/>
    </row>
    <row r="50" spans="4:4" x14ac:dyDescent="0.3">
      <c r="D50" s="22"/>
    </row>
    <row r="51" spans="4:4" x14ac:dyDescent="0.3">
      <c r="D51" s="22"/>
    </row>
    <row r="52" spans="4:4" x14ac:dyDescent="0.3">
      <c r="D52" s="22"/>
    </row>
    <row r="53" spans="4:4" x14ac:dyDescent="0.3">
      <c r="D53" s="22"/>
    </row>
    <row r="54" spans="4:4" x14ac:dyDescent="0.3">
      <c r="D54" s="22"/>
    </row>
    <row r="55" spans="4:4" x14ac:dyDescent="0.3">
      <c r="D55" s="22"/>
    </row>
    <row r="56" spans="4:4" x14ac:dyDescent="0.3">
      <c r="D56" s="22"/>
    </row>
    <row r="57" spans="4:4" x14ac:dyDescent="0.3">
      <c r="D57" s="22"/>
    </row>
    <row r="58" spans="4:4" x14ac:dyDescent="0.3">
      <c r="D58" s="22"/>
    </row>
    <row r="59" spans="4:4" x14ac:dyDescent="0.3">
      <c r="D59" s="22"/>
    </row>
    <row r="60" spans="4:4" x14ac:dyDescent="0.3">
      <c r="D60" s="22"/>
    </row>
    <row r="61" spans="4:4" x14ac:dyDescent="0.3">
      <c r="D61" s="22"/>
    </row>
    <row r="62" spans="4:4" x14ac:dyDescent="0.3">
      <c r="D62" s="22"/>
    </row>
    <row r="63" spans="4:4" x14ac:dyDescent="0.3">
      <c r="D63" s="22"/>
    </row>
    <row r="64" spans="4:4" x14ac:dyDescent="0.3">
      <c r="D64" s="22"/>
    </row>
    <row r="65" spans="4:4" x14ac:dyDescent="0.3">
      <c r="D65" s="22"/>
    </row>
    <row r="66" spans="4:4" x14ac:dyDescent="0.3">
      <c r="D66" s="22"/>
    </row>
    <row r="67" spans="4:4" x14ac:dyDescent="0.3">
      <c r="D67" s="22"/>
    </row>
    <row r="68" spans="4:4" x14ac:dyDescent="0.3">
      <c r="D68" s="22"/>
    </row>
    <row r="69" spans="4:4" x14ac:dyDescent="0.3">
      <c r="D69" s="22"/>
    </row>
    <row r="70" spans="4:4" x14ac:dyDescent="0.3">
      <c r="D70" s="22"/>
    </row>
    <row r="71" spans="4:4" x14ac:dyDescent="0.3">
      <c r="D71" s="22"/>
    </row>
    <row r="72" spans="4:4" x14ac:dyDescent="0.3">
      <c r="D72" s="22"/>
    </row>
    <row r="73" spans="4:4" x14ac:dyDescent="0.3">
      <c r="D73" s="22"/>
    </row>
    <row r="74" spans="4:4" x14ac:dyDescent="0.3">
      <c r="D74" s="22"/>
    </row>
    <row r="75" spans="4:4" x14ac:dyDescent="0.3">
      <c r="D75" s="22"/>
    </row>
    <row r="76" spans="4:4" x14ac:dyDescent="0.3">
      <c r="D76" s="22"/>
    </row>
    <row r="77" spans="4:4" x14ac:dyDescent="0.3">
      <c r="D77" s="22"/>
    </row>
    <row r="78" spans="4:4" x14ac:dyDescent="0.3">
      <c r="D78" s="22"/>
    </row>
    <row r="79" spans="4:4" x14ac:dyDescent="0.3">
      <c r="D79" s="22"/>
    </row>
    <row r="80" spans="4:4" x14ac:dyDescent="0.3">
      <c r="D80" s="22"/>
    </row>
    <row r="81" spans="4:4" x14ac:dyDescent="0.3">
      <c r="D81" s="22"/>
    </row>
    <row r="82" spans="4:4" x14ac:dyDescent="0.3">
      <c r="D82" s="22"/>
    </row>
    <row r="83" spans="4:4" x14ac:dyDescent="0.3">
      <c r="D83" s="22"/>
    </row>
    <row r="84" spans="4:4" x14ac:dyDescent="0.3">
      <c r="D84" s="22"/>
    </row>
    <row r="85" spans="4:4" x14ac:dyDescent="0.3">
      <c r="D85" s="22"/>
    </row>
    <row r="86" spans="4:4" x14ac:dyDescent="0.3">
      <c r="D86" s="22"/>
    </row>
    <row r="87" spans="4:4" x14ac:dyDescent="0.3">
      <c r="D87" s="22"/>
    </row>
    <row r="88" spans="4:4" x14ac:dyDescent="0.3">
      <c r="D88" s="22"/>
    </row>
    <row r="89" spans="4:4" x14ac:dyDescent="0.3">
      <c r="D89" s="22"/>
    </row>
    <row r="90" spans="4:4" x14ac:dyDescent="0.3">
      <c r="D90" s="22"/>
    </row>
    <row r="91" spans="4:4" x14ac:dyDescent="0.3">
      <c r="D91" s="22"/>
    </row>
    <row r="92" spans="4:4" x14ac:dyDescent="0.3">
      <c r="D92" s="22"/>
    </row>
    <row r="93" spans="4:4" x14ac:dyDescent="0.3">
      <c r="D93" s="22"/>
    </row>
    <row r="94" spans="4:4" x14ac:dyDescent="0.3">
      <c r="D94" s="22"/>
    </row>
    <row r="95" spans="4:4" x14ac:dyDescent="0.3">
      <c r="D95" s="22"/>
    </row>
    <row r="96" spans="4:4" x14ac:dyDescent="0.3">
      <c r="D96" s="22"/>
    </row>
    <row r="97" spans="4:4" x14ac:dyDescent="0.3">
      <c r="D97" s="22"/>
    </row>
    <row r="98" spans="4:4" x14ac:dyDescent="0.3">
      <c r="D98" s="22"/>
    </row>
    <row r="99" spans="4:4" x14ac:dyDescent="0.3">
      <c r="D99" s="22"/>
    </row>
    <row r="100" spans="4:4" x14ac:dyDescent="0.3">
      <c r="D100" s="22"/>
    </row>
    <row r="101" spans="4:4" x14ac:dyDescent="0.3">
      <c r="D101" s="22"/>
    </row>
    <row r="102" spans="4:4" x14ac:dyDescent="0.3">
      <c r="D102" s="22"/>
    </row>
    <row r="103" spans="4:4" x14ac:dyDescent="0.3">
      <c r="D103" s="22"/>
    </row>
    <row r="104" spans="4:4" x14ac:dyDescent="0.3">
      <c r="D104" s="22"/>
    </row>
    <row r="105" spans="4:4" x14ac:dyDescent="0.3">
      <c r="D105" s="22"/>
    </row>
    <row r="106" spans="4:4" x14ac:dyDescent="0.3">
      <c r="D106" s="22"/>
    </row>
    <row r="107" spans="4:4" x14ac:dyDescent="0.3">
      <c r="D107" s="22"/>
    </row>
    <row r="108" spans="4:4" x14ac:dyDescent="0.3">
      <c r="D108" s="22"/>
    </row>
    <row r="109" spans="4:4" x14ac:dyDescent="0.3">
      <c r="D109" s="22"/>
    </row>
    <row r="110" spans="4:4" x14ac:dyDescent="0.3">
      <c r="D110" s="22"/>
    </row>
    <row r="111" spans="4:4" x14ac:dyDescent="0.3">
      <c r="D111" s="22"/>
    </row>
    <row r="112" spans="4:4" x14ac:dyDescent="0.3">
      <c r="D112" s="22"/>
    </row>
    <row r="113" spans="4:4" x14ac:dyDescent="0.3">
      <c r="D113" s="22"/>
    </row>
    <row r="114" spans="4:4" x14ac:dyDescent="0.3">
      <c r="D114" s="22"/>
    </row>
    <row r="115" spans="4:4" x14ac:dyDescent="0.3">
      <c r="D115" s="22"/>
    </row>
    <row r="116" spans="4:4" x14ac:dyDescent="0.3">
      <c r="D116" s="22"/>
    </row>
    <row r="117" spans="4:4" x14ac:dyDescent="0.3">
      <c r="D117" s="22"/>
    </row>
    <row r="118" spans="4:4" x14ac:dyDescent="0.3">
      <c r="D118" s="22"/>
    </row>
    <row r="119" spans="4:4" x14ac:dyDescent="0.3">
      <c r="D119" s="22"/>
    </row>
    <row r="120" spans="4:4" x14ac:dyDescent="0.3">
      <c r="D120" s="22"/>
    </row>
    <row r="121" spans="4:4" x14ac:dyDescent="0.3">
      <c r="D121" s="22"/>
    </row>
    <row r="122" spans="4:4" x14ac:dyDescent="0.3">
      <c r="D122" s="22"/>
    </row>
    <row r="123" spans="4:4" x14ac:dyDescent="0.3">
      <c r="D123" s="22"/>
    </row>
    <row r="124" spans="4:4" x14ac:dyDescent="0.3">
      <c r="D124" s="22"/>
    </row>
    <row r="125" spans="4:4" x14ac:dyDescent="0.3">
      <c r="D125" s="22"/>
    </row>
    <row r="126" spans="4:4" x14ac:dyDescent="0.3">
      <c r="D126" s="22"/>
    </row>
    <row r="127" spans="4:4" x14ac:dyDescent="0.3">
      <c r="D127" s="22"/>
    </row>
    <row r="128" spans="4:4" x14ac:dyDescent="0.3">
      <c r="D128" s="22"/>
    </row>
    <row r="129" spans="4:4" x14ac:dyDescent="0.3">
      <c r="D129" s="22"/>
    </row>
    <row r="130" spans="4:4" x14ac:dyDescent="0.3">
      <c r="D130" s="22"/>
    </row>
    <row r="131" spans="4:4" x14ac:dyDescent="0.3">
      <c r="D131" s="22"/>
    </row>
    <row r="132" spans="4:4" x14ac:dyDescent="0.3">
      <c r="D132" s="22"/>
    </row>
    <row r="133" spans="4:4" x14ac:dyDescent="0.3">
      <c r="D133" s="22"/>
    </row>
    <row r="134" spans="4:4" x14ac:dyDescent="0.3">
      <c r="D134" s="22"/>
    </row>
    <row r="135" spans="4:4" x14ac:dyDescent="0.3">
      <c r="D135" s="22"/>
    </row>
    <row r="136" spans="4:4" x14ac:dyDescent="0.3">
      <c r="D136" s="22"/>
    </row>
    <row r="137" spans="4:4" x14ac:dyDescent="0.3">
      <c r="D137" s="22"/>
    </row>
    <row r="138" spans="4:4" x14ac:dyDescent="0.3">
      <c r="D138" s="22"/>
    </row>
    <row r="139" spans="4:4" x14ac:dyDescent="0.3">
      <c r="D139" s="22"/>
    </row>
    <row r="140" spans="4:4" x14ac:dyDescent="0.3">
      <c r="D140" s="22"/>
    </row>
    <row r="141" spans="4:4" x14ac:dyDescent="0.3">
      <c r="D141" s="22"/>
    </row>
    <row r="142" spans="4:4" x14ac:dyDescent="0.3">
      <c r="D142" s="22"/>
    </row>
    <row r="143" spans="4:4" x14ac:dyDescent="0.3">
      <c r="D143" s="22"/>
    </row>
    <row r="144" spans="4:4" x14ac:dyDescent="0.3">
      <c r="D144" s="22"/>
    </row>
    <row r="145" spans="4:4" x14ac:dyDescent="0.3">
      <c r="D145" s="22"/>
    </row>
    <row r="146" spans="4:4" x14ac:dyDescent="0.3">
      <c r="D146" s="22"/>
    </row>
    <row r="147" spans="4:4" x14ac:dyDescent="0.3">
      <c r="D147" s="22"/>
    </row>
    <row r="148" spans="4:4" x14ac:dyDescent="0.3">
      <c r="D148" s="22"/>
    </row>
    <row r="149" spans="4:4" x14ac:dyDescent="0.3">
      <c r="D149" s="22"/>
    </row>
    <row r="150" spans="4:4" x14ac:dyDescent="0.3">
      <c r="D150" s="22"/>
    </row>
    <row r="151" spans="4:4" x14ac:dyDescent="0.3">
      <c r="D151" s="22"/>
    </row>
    <row r="152" spans="4:4" x14ac:dyDescent="0.3">
      <c r="D152" s="22"/>
    </row>
    <row r="153" spans="4:4" x14ac:dyDescent="0.3">
      <c r="D153" s="22"/>
    </row>
    <row r="154" spans="4:4" x14ac:dyDescent="0.3">
      <c r="D154" s="22"/>
    </row>
    <row r="155" spans="4:4" x14ac:dyDescent="0.3">
      <c r="D155" s="22"/>
    </row>
    <row r="156" spans="4:4" x14ac:dyDescent="0.3">
      <c r="D156" s="22"/>
    </row>
    <row r="157" spans="4:4" x14ac:dyDescent="0.3">
      <c r="D157" s="22"/>
    </row>
    <row r="158" spans="4:4" x14ac:dyDescent="0.3">
      <c r="D158" s="22"/>
    </row>
    <row r="159" spans="4:4" x14ac:dyDescent="0.3">
      <c r="D159" s="22"/>
    </row>
    <row r="160" spans="4:4" x14ac:dyDescent="0.3">
      <c r="D160" s="22"/>
    </row>
    <row r="161" spans="4:4" x14ac:dyDescent="0.3">
      <c r="D161" s="22"/>
    </row>
    <row r="162" spans="4:4" x14ac:dyDescent="0.3">
      <c r="D162" s="22"/>
    </row>
    <row r="163" spans="4:4" x14ac:dyDescent="0.3">
      <c r="D163" s="22"/>
    </row>
    <row r="164" spans="4:4" x14ac:dyDescent="0.3">
      <c r="D164" s="22"/>
    </row>
    <row r="165" spans="4:4" x14ac:dyDescent="0.3">
      <c r="D165" s="22"/>
    </row>
    <row r="166" spans="4:4" x14ac:dyDescent="0.3">
      <c r="D166" s="22"/>
    </row>
    <row r="167" spans="4:4" x14ac:dyDescent="0.3">
      <c r="D167" s="22"/>
    </row>
    <row r="168" spans="4:4" x14ac:dyDescent="0.3">
      <c r="D168" s="22"/>
    </row>
    <row r="169" spans="4:4" x14ac:dyDescent="0.3">
      <c r="D169" s="22"/>
    </row>
    <row r="170" spans="4:4" x14ac:dyDescent="0.3">
      <c r="D170" s="22"/>
    </row>
    <row r="171" spans="4:4" x14ac:dyDescent="0.3">
      <c r="D171" s="22"/>
    </row>
    <row r="172" spans="4:4" x14ac:dyDescent="0.3">
      <c r="D172" s="22"/>
    </row>
    <row r="173" spans="4:4" x14ac:dyDescent="0.3">
      <c r="D173" s="22"/>
    </row>
    <row r="174" spans="4:4" x14ac:dyDescent="0.3">
      <c r="D174" s="22"/>
    </row>
    <row r="175" spans="4:4" x14ac:dyDescent="0.3">
      <c r="D175" s="22"/>
    </row>
    <row r="176" spans="4:4" x14ac:dyDescent="0.3">
      <c r="D176" s="22"/>
    </row>
    <row r="177" spans="4:4" x14ac:dyDescent="0.3">
      <c r="D177" s="22"/>
    </row>
    <row r="178" spans="4:4" x14ac:dyDescent="0.3">
      <c r="D178" s="22"/>
    </row>
    <row r="179" spans="4:4" x14ac:dyDescent="0.3">
      <c r="D179" s="22"/>
    </row>
    <row r="180" spans="4:4" x14ac:dyDescent="0.3">
      <c r="D180" s="22"/>
    </row>
    <row r="181" spans="4:4" x14ac:dyDescent="0.3">
      <c r="D181" s="22"/>
    </row>
    <row r="182" spans="4:4" x14ac:dyDescent="0.3">
      <c r="D182" s="22"/>
    </row>
    <row r="183" spans="4:4" x14ac:dyDescent="0.3">
      <c r="D183" s="22"/>
    </row>
    <row r="184" spans="4:4" x14ac:dyDescent="0.3">
      <c r="D184" s="22"/>
    </row>
    <row r="185" spans="4:4" x14ac:dyDescent="0.3">
      <c r="D185" s="22"/>
    </row>
    <row r="186" spans="4:4" x14ac:dyDescent="0.3">
      <c r="D186" s="22"/>
    </row>
    <row r="187" spans="4:4" x14ac:dyDescent="0.3">
      <c r="D187" s="22"/>
    </row>
    <row r="188" spans="4:4" x14ac:dyDescent="0.3">
      <c r="D188" s="22"/>
    </row>
    <row r="189" spans="4:4" x14ac:dyDescent="0.3">
      <c r="D189" s="22"/>
    </row>
    <row r="190" spans="4:4" x14ac:dyDescent="0.3">
      <c r="D190" s="22"/>
    </row>
    <row r="191" spans="4:4" x14ac:dyDescent="0.3">
      <c r="D191" s="22"/>
    </row>
    <row r="192" spans="4:4" x14ac:dyDescent="0.3">
      <c r="D192" s="22"/>
    </row>
    <row r="193" spans="4:4" x14ac:dyDescent="0.3">
      <c r="D193" s="22"/>
    </row>
    <row r="194" spans="4:4" x14ac:dyDescent="0.3">
      <c r="D194" s="22"/>
    </row>
    <row r="195" spans="4:4" x14ac:dyDescent="0.3">
      <c r="D195" s="22"/>
    </row>
    <row r="196" spans="4:4" x14ac:dyDescent="0.3">
      <c r="D196" s="22"/>
    </row>
    <row r="197" spans="4:4" x14ac:dyDescent="0.3">
      <c r="D197" s="22"/>
    </row>
    <row r="198" spans="4:4" x14ac:dyDescent="0.3">
      <c r="D198" s="22"/>
    </row>
    <row r="199" spans="4:4" x14ac:dyDescent="0.3">
      <c r="D199" s="22"/>
    </row>
    <row r="200" spans="4:4" x14ac:dyDescent="0.3">
      <c r="D200" s="22"/>
    </row>
    <row r="201" spans="4:4" x14ac:dyDescent="0.3">
      <c r="D201" s="22"/>
    </row>
  </sheetData>
  <mergeCells count="5">
    <mergeCell ref="A1:C1"/>
    <mergeCell ref="D1:M1"/>
    <mergeCell ref="C2:D2"/>
    <mergeCell ref="E2:F2"/>
    <mergeCell ref="E4:F4"/>
  </mergeCells>
  <dataValidations count="1">
    <dataValidation allowBlank="1" showInputMessage="1" showErrorMessage="1" sqref="I7" xr:uid="{2583A458-C2AB-47B2-B434-3AD481FA43DC}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B0B4A4C-2F68-4849-9C13-527D6C38D3FE}">
          <x14:formula1>
            <xm:f>BASE!$A$1:$A$38</xm:f>
          </x14:formula1>
          <xm:sqref>C6:C9</xm:sqref>
        </x14:dataValidation>
        <x14:dataValidation type="list" allowBlank="1" showInputMessage="1" showErrorMessage="1" xr:uid="{AD420CD4-EBC0-41D6-8056-B7FF1EEF48E4}">
          <x14:formula1>
            <xm:f>BASE!$D$1:$D$10</xm:f>
          </x14:formula1>
          <xm:sqref>H6:H9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593E7-0535-45DC-8301-FA7566E52101}">
  <dimension ref="A1:N201"/>
  <sheetViews>
    <sheetView zoomScale="80" zoomScaleNormal="80" workbookViewId="0">
      <selection activeCell="D1" sqref="D1:M1"/>
    </sheetView>
  </sheetViews>
  <sheetFormatPr baseColWidth="10" defaultColWidth="11.5546875" defaultRowHeight="14.4" x14ac:dyDescent="0.3"/>
  <cols>
    <col min="1" max="1" width="2.33203125" style="7" customWidth="1"/>
    <col min="2" max="2" width="8.33203125" style="18" customWidth="1"/>
    <col min="3" max="3" width="26.6640625" style="18" customWidth="1"/>
    <col min="4" max="4" width="15.33203125" style="18" customWidth="1"/>
    <col min="5" max="6" width="11.5546875" style="18"/>
    <col min="7" max="7" width="33.33203125" style="18" customWidth="1"/>
    <col min="8" max="8" width="35.44140625" style="18" bestFit="1" customWidth="1"/>
    <col min="9" max="9" width="33.33203125" style="22" hidden="1" customWidth="1"/>
    <col min="10" max="10" width="23.33203125" style="18" customWidth="1"/>
    <col min="11" max="11" width="11.5546875" style="22"/>
    <col min="12" max="12" width="11.88671875" style="18" customWidth="1"/>
    <col min="13" max="13" width="16.6640625" style="22" customWidth="1"/>
    <col min="14" max="14" width="35.109375" style="18" customWidth="1"/>
    <col min="15" max="16384" width="11.5546875" style="18"/>
  </cols>
  <sheetData>
    <row r="1" spans="1:14" s="6" customFormat="1" ht="48" customHeight="1" x14ac:dyDescent="0.3">
      <c r="A1" s="39"/>
      <c r="B1" s="39"/>
      <c r="C1" s="39"/>
      <c r="D1" s="40" t="s">
        <v>58</v>
      </c>
      <c r="E1" s="41"/>
      <c r="F1" s="41"/>
      <c r="G1" s="41"/>
      <c r="H1" s="41"/>
      <c r="I1" s="41"/>
      <c r="J1" s="41"/>
      <c r="K1" s="41"/>
      <c r="L1" s="41"/>
      <c r="M1" s="41"/>
    </row>
    <row r="2" spans="1:14" s="6" customFormat="1" ht="48" customHeight="1" x14ac:dyDescent="0.3">
      <c r="A2" s="5"/>
      <c r="B2" s="5"/>
      <c r="C2" s="42" t="s">
        <v>38</v>
      </c>
      <c r="D2" s="43"/>
      <c r="E2" s="44">
        <f>SUM(Tab_Avril24[MOTANT])</f>
        <v>0</v>
      </c>
      <c r="F2" s="45"/>
      <c r="G2" s="24"/>
      <c r="H2" s="24"/>
      <c r="I2" s="24"/>
      <c r="J2" s="24"/>
      <c r="K2" s="24"/>
      <c r="L2" s="24"/>
      <c r="M2" s="24"/>
    </row>
    <row r="3" spans="1:14" s="7" customFormat="1" ht="15" thickBot="1" x14ac:dyDescent="0.35">
      <c r="I3" s="23"/>
      <c r="K3" s="23"/>
      <c r="M3" s="23"/>
    </row>
    <row r="4" spans="1:14" s="7" customFormat="1" ht="16.2" thickBot="1" x14ac:dyDescent="0.35">
      <c r="B4" s="8"/>
      <c r="C4" s="8"/>
      <c r="D4" s="19"/>
      <c r="E4" s="46" t="s">
        <v>2</v>
      </c>
      <c r="F4" s="46"/>
      <c r="G4" s="8"/>
      <c r="H4" s="8"/>
      <c r="I4" s="19"/>
      <c r="J4" s="8"/>
      <c r="K4" s="19"/>
      <c r="L4" s="8"/>
      <c r="M4" s="19"/>
      <c r="N4" s="8"/>
    </row>
    <row r="5" spans="1:14" s="12" customFormat="1" ht="16.2" thickBot="1" x14ac:dyDescent="0.35">
      <c r="A5" s="10"/>
      <c r="B5" s="11" t="s">
        <v>0</v>
      </c>
      <c r="C5" s="11" t="s">
        <v>9</v>
      </c>
      <c r="D5" s="20" t="s">
        <v>1</v>
      </c>
      <c r="E5" s="9" t="s">
        <v>7</v>
      </c>
      <c r="F5" s="9" t="s">
        <v>8</v>
      </c>
      <c r="G5" s="11" t="s">
        <v>10</v>
      </c>
      <c r="H5" s="11" t="s">
        <v>22</v>
      </c>
      <c r="I5" s="20" t="s">
        <v>23</v>
      </c>
      <c r="J5" s="11" t="s">
        <v>3</v>
      </c>
      <c r="K5" s="20" t="s">
        <v>4</v>
      </c>
      <c r="L5" s="11" t="s">
        <v>5</v>
      </c>
      <c r="M5" s="20" t="s">
        <v>6</v>
      </c>
      <c r="N5" s="11" t="s">
        <v>21</v>
      </c>
    </row>
    <row r="6" spans="1:14" ht="15" thickBot="1" x14ac:dyDescent="0.35">
      <c r="B6" s="13">
        <v>1</v>
      </c>
      <c r="C6" s="14"/>
      <c r="D6" s="32" t="str">
        <f>IF($C6&lt;&gt;"",VLOOKUP($C6,Tab_Personnel[#All],2,FALSE),"")</f>
        <v/>
      </c>
      <c r="E6" s="16"/>
      <c r="F6" s="16"/>
      <c r="G6" s="15"/>
      <c r="H6" s="15"/>
      <c r="I6" s="21" t="str">
        <f t="shared" ref="I6:I7" si="0">IF($C6&lt;&gt;"",$D6&amp;"_"&amp;$H6,"")</f>
        <v/>
      </c>
      <c r="J6" s="14"/>
      <c r="K6" s="34" t="str">
        <f>IF($C6&lt;&gt;"",VLOOKUP($I6,Tableau4[],2,FALSE),"")</f>
        <v/>
      </c>
      <c r="L6" s="15"/>
      <c r="M6" s="35" t="str">
        <f t="shared" ref="M6:M7" si="1">IF($C6&lt;&gt;"",$K6*$L6,"")</f>
        <v/>
      </c>
      <c r="N6" s="17"/>
    </row>
    <row r="7" spans="1:14" ht="15" thickBot="1" x14ac:dyDescent="0.35">
      <c r="B7" s="13">
        <v>2</v>
      </c>
      <c r="C7" s="14"/>
      <c r="D7" s="32" t="str">
        <f>IF($C7&lt;&gt;"",VLOOKUP($C7,Tab_Personnel[#All],2,FALSE),"")</f>
        <v/>
      </c>
      <c r="E7" s="16"/>
      <c r="F7" s="16"/>
      <c r="G7" s="15"/>
      <c r="H7" s="15"/>
      <c r="I7" s="21" t="str">
        <f t="shared" si="0"/>
        <v/>
      </c>
      <c r="J7" s="14"/>
      <c r="K7" s="35" t="str">
        <f>IF($C7&lt;&gt;"",VLOOKUP($I7,Tableau4[],2,FALSE),"")</f>
        <v/>
      </c>
      <c r="L7" s="15"/>
      <c r="M7" s="35" t="str">
        <f t="shared" si="1"/>
        <v/>
      </c>
      <c r="N7" s="17"/>
    </row>
    <row r="8" spans="1:14" ht="15" thickBot="1" x14ac:dyDescent="0.35">
      <c r="B8" s="25">
        <v>3</v>
      </c>
      <c r="C8" s="26"/>
      <c r="D8" s="33" t="str">
        <f>IF($C8&lt;&gt;"",VLOOKUP($C8,Tab_Personnel[#All],2,FALSE),"")</f>
        <v/>
      </c>
      <c r="E8" s="28"/>
      <c r="F8" s="28"/>
      <c r="G8" s="29"/>
      <c r="H8" s="29"/>
      <c r="I8" s="27" t="str">
        <f>IF($C8&lt;&gt;"",$D8&amp;"_"&amp;$H8,"")</f>
        <v/>
      </c>
      <c r="J8" s="30"/>
      <c r="K8" s="36" t="str">
        <f>IF($C8&lt;&gt;"",VLOOKUP($I8,Tableau4[],2,FALSE),"")</f>
        <v/>
      </c>
      <c r="L8" s="29"/>
      <c r="M8" s="36" t="str">
        <f>IF($C8&lt;&gt;"",$K8*$L8,"")</f>
        <v/>
      </c>
      <c r="N8" s="31"/>
    </row>
    <row r="9" spans="1:14" x14ac:dyDescent="0.3">
      <c r="B9" s="25"/>
      <c r="C9" s="26"/>
      <c r="D9" s="33" t="str">
        <f>IF($C9&lt;&gt;"",VLOOKUP($C9,Tab_Personnel[#All],2,FALSE),"")</f>
        <v/>
      </c>
      <c r="E9" s="28"/>
      <c r="F9" s="28"/>
      <c r="G9" s="29"/>
      <c r="H9" s="29"/>
      <c r="I9" s="27" t="str">
        <f>IF($C9&lt;&gt;"",$D9&amp;"_"&amp;$H9,"")</f>
        <v/>
      </c>
      <c r="J9" s="30"/>
      <c r="K9" s="36" t="str">
        <f>IF($C9&lt;&gt;"",VLOOKUP($I9,Tableau4[],2,FALSE),"")</f>
        <v/>
      </c>
      <c r="L9" s="29"/>
      <c r="M9" s="36" t="str">
        <f>IF($C9&lt;&gt;"",$K9*$L9,"")</f>
        <v/>
      </c>
      <c r="N9" s="31"/>
    </row>
    <row r="10" spans="1:14" x14ac:dyDescent="0.3">
      <c r="D10" s="22"/>
    </row>
    <row r="11" spans="1:14" x14ac:dyDescent="0.3">
      <c r="D11" s="22"/>
    </row>
    <row r="12" spans="1:14" x14ac:dyDescent="0.3">
      <c r="D12" s="22"/>
    </row>
    <row r="13" spans="1:14" x14ac:dyDescent="0.3">
      <c r="D13" s="22"/>
    </row>
    <row r="14" spans="1:14" x14ac:dyDescent="0.3">
      <c r="D14" s="22"/>
    </row>
    <row r="15" spans="1:14" x14ac:dyDescent="0.3">
      <c r="D15" s="22"/>
    </row>
    <row r="16" spans="1:14" x14ac:dyDescent="0.3">
      <c r="D16" s="22"/>
    </row>
    <row r="17" spans="4:4" x14ac:dyDescent="0.3">
      <c r="D17" s="22"/>
    </row>
    <row r="18" spans="4:4" x14ac:dyDescent="0.3">
      <c r="D18" s="22"/>
    </row>
    <row r="19" spans="4:4" x14ac:dyDescent="0.3">
      <c r="D19" s="22"/>
    </row>
    <row r="20" spans="4:4" x14ac:dyDescent="0.3">
      <c r="D20" s="22"/>
    </row>
    <row r="21" spans="4:4" x14ac:dyDescent="0.3">
      <c r="D21" s="22"/>
    </row>
    <row r="22" spans="4:4" x14ac:dyDescent="0.3">
      <c r="D22" s="22"/>
    </row>
    <row r="23" spans="4:4" x14ac:dyDescent="0.3">
      <c r="D23" s="22"/>
    </row>
    <row r="24" spans="4:4" x14ac:dyDescent="0.3">
      <c r="D24" s="22"/>
    </row>
    <row r="25" spans="4:4" x14ac:dyDescent="0.3">
      <c r="D25" s="22"/>
    </row>
    <row r="26" spans="4:4" x14ac:dyDescent="0.3">
      <c r="D26" s="22"/>
    </row>
    <row r="27" spans="4:4" x14ac:dyDescent="0.3">
      <c r="D27" s="22"/>
    </row>
    <row r="28" spans="4:4" x14ac:dyDescent="0.3">
      <c r="D28" s="22"/>
    </row>
    <row r="29" spans="4:4" x14ac:dyDescent="0.3">
      <c r="D29" s="22"/>
    </row>
    <row r="30" spans="4:4" x14ac:dyDescent="0.3">
      <c r="D30" s="22"/>
    </row>
    <row r="31" spans="4:4" x14ac:dyDescent="0.3">
      <c r="D31" s="22"/>
    </row>
    <row r="32" spans="4:4" x14ac:dyDescent="0.3">
      <c r="D32" s="22"/>
    </row>
    <row r="33" spans="4:4" x14ac:dyDescent="0.3">
      <c r="D33" s="22"/>
    </row>
    <row r="34" spans="4:4" x14ac:dyDescent="0.3">
      <c r="D34" s="22"/>
    </row>
    <row r="35" spans="4:4" x14ac:dyDescent="0.3">
      <c r="D35" s="22"/>
    </row>
    <row r="36" spans="4:4" x14ac:dyDescent="0.3">
      <c r="D36" s="22"/>
    </row>
    <row r="37" spans="4:4" x14ac:dyDescent="0.3">
      <c r="D37" s="22"/>
    </row>
    <row r="38" spans="4:4" x14ac:dyDescent="0.3">
      <c r="D38" s="22"/>
    </row>
    <row r="39" spans="4:4" x14ac:dyDescent="0.3">
      <c r="D39" s="22"/>
    </row>
    <row r="40" spans="4:4" x14ac:dyDescent="0.3">
      <c r="D40" s="22"/>
    </row>
    <row r="41" spans="4:4" x14ac:dyDescent="0.3">
      <c r="D41" s="22"/>
    </row>
    <row r="42" spans="4:4" x14ac:dyDescent="0.3">
      <c r="D42" s="22"/>
    </row>
    <row r="43" spans="4:4" x14ac:dyDescent="0.3">
      <c r="D43" s="22"/>
    </row>
    <row r="44" spans="4:4" x14ac:dyDescent="0.3">
      <c r="D44" s="22"/>
    </row>
    <row r="45" spans="4:4" x14ac:dyDescent="0.3">
      <c r="D45" s="22"/>
    </row>
    <row r="46" spans="4:4" x14ac:dyDescent="0.3">
      <c r="D46" s="22"/>
    </row>
    <row r="47" spans="4:4" x14ac:dyDescent="0.3">
      <c r="D47" s="22"/>
    </row>
    <row r="48" spans="4:4" x14ac:dyDescent="0.3">
      <c r="D48" s="22"/>
    </row>
    <row r="49" spans="4:4" x14ac:dyDescent="0.3">
      <c r="D49" s="22"/>
    </row>
    <row r="50" spans="4:4" x14ac:dyDescent="0.3">
      <c r="D50" s="22"/>
    </row>
    <row r="51" spans="4:4" x14ac:dyDescent="0.3">
      <c r="D51" s="22"/>
    </row>
    <row r="52" spans="4:4" x14ac:dyDescent="0.3">
      <c r="D52" s="22"/>
    </row>
    <row r="53" spans="4:4" x14ac:dyDescent="0.3">
      <c r="D53" s="22"/>
    </row>
    <row r="54" spans="4:4" x14ac:dyDescent="0.3">
      <c r="D54" s="22"/>
    </row>
    <row r="55" spans="4:4" x14ac:dyDescent="0.3">
      <c r="D55" s="22"/>
    </row>
    <row r="56" spans="4:4" x14ac:dyDescent="0.3">
      <c r="D56" s="22"/>
    </row>
    <row r="57" spans="4:4" x14ac:dyDescent="0.3">
      <c r="D57" s="22"/>
    </row>
    <row r="58" spans="4:4" x14ac:dyDescent="0.3">
      <c r="D58" s="22"/>
    </row>
    <row r="59" spans="4:4" x14ac:dyDescent="0.3">
      <c r="D59" s="22"/>
    </row>
    <row r="60" spans="4:4" x14ac:dyDescent="0.3">
      <c r="D60" s="22"/>
    </row>
    <row r="61" spans="4:4" x14ac:dyDescent="0.3">
      <c r="D61" s="22"/>
    </row>
    <row r="62" spans="4:4" x14ac:dyDescent="0.3">
      <c r="D62" s="22"/>
    </row>
    <row r="63" spans="4:4" x14ac:dyDescent="0.3">
      <c r="D63" s="22"/>
    </row>
    <row r="64" spans="4:4" x14ac:dyDescent="0.3">
      <c r="D64" s="22"/>
    </row>
    <row r="65" spans="4:4" x14ac:dyDescent="0.3">
      <c r="D65" s="22"/>
    </row>
    <row r="66" spans="4:4" x14ac:dyDescent="0.3">
      <c r="D66" s="22"/>
    </row>
    <row r="67" spans="4:4" x14ac:dyDescent="0.3">
      <c r="D67" s="22"/>
    </row>
    <row r="68" spans="4:4" x14ac:dyDescent="0.3">
      <c r="D68" s="22"/>
    </row>
    <row r="69" spans="4:4" x14ac:dyDescent="0.3">
      <c r="D69" s="22"/>
    </row>
    <row r="70" spans="4:4" x14ac:dyDescent="0.3">
      <c r="D70" s="22"/>
    </row>
    <row r="71" spans="4:4" x14ac:dyDescent="0.3">
      <c r="D71" s="22"/>
    </row>
    <row r="72" spans="4:4" x14ac:dyDescent="0.3">
      <c r="D72" s="22"/>
    </row>
    <row r="73" spans="4:4" x14ac:dyDescent="0.3">
      <c r="D73" s="22"/>
    </row>
    <row r="74" spans="4:4" x14ac:dyDescent="0.3">
      <c r="D74" s="22"/>
    </row>
    <row r="75" spans="4:4" x14ac:dyDescent="0.3">
      <c r="D75" s="22"/>
    </row>
    <row r="76" spans="4:4" x14ac:dyDescent="0.3">
      <c r="D76" s="22"/>
    </row>
    <row r="77" spans="4:4" x14ac:dyDescent="0.3">
      <c r="D77" s="22"/>
    </row>
    <row r="78" spans="4:4" x14ac:dyDescent="0.3">
      <c r="D78" s="22"/>
    </row>
    <row r="79" spans="4:4" x14ac:dyDescent="0.3">
      <c r="D79" s="22"/>
    </row>
    <row r="80" spans="4:4" x14ac:dyDescent="0.3">
      <c r="D80" s="22"/>
    </row>
    <row r="81" spans="4:4" x14ac:dyDescent="0.3">
      <c r="D81" s="22"/>
    </row>
    <row r="82" spans="4:4" x14ac:dyDescent="0.3">
      <c r="D82" s="22"/>
    </row>
    <row r="83" spans="4:4" x14ac:dyDescent="0.3">
      <c r="D83" s="22"/>
    </row>
    <row r="84" spans="4:4" x14ac:dyDescent="0.3">
      <c r="D84" s="22"/>
    </row>
    <row r="85" spans="4:4" x14ac:dyDescent="0.3">
      <c r="D85" s="22"/>
    </row>
    <row r="86" spans="4:4" x14ac:dyDescent="0.3">
      <c r="D86" s="22"/>
    </row>
    <row r="87" spans="4:4" x14ac:dyDescent="0.3">
      <c r="D87" s="22"/>
    </row>
    <row r="88" spans="4:4" x14ac:dyDescent="0.3">
      <c r="D88" s="22"/>
    </row>
    <row r="89" spans="4:4" x14ac:dyDescent="0.3">
      <c r="D89" s="22"/>
    </row>
    <row r="90" spans="4:4" x14ac:dyDescent="0.3">
      <c r="D90" s="22"/>
    </row>
    <row r="91" spans="4:4" x14ac:dyDescent="0.3">
      <c r="D91" s="22"/>
    </row>
    <row r="92" spans="4:4" x14ac:dyDescent="0.3">
      <c r="D92" s="22"/>
    </row>
    <row r="93" spans="4:4" x14ac:dyDescent="0.3">
      <c r="D93" s="22"/>
    </row>
    <row r="94" spans="4:4" x14ac:dyDescent="0.3">
      <c r="D94" s="22"/>
    </row>
    <row r="95" spans="4:4" x14ac:dyDescent="0.3">
      <c r="D95" s="22"/>
    </row>
    <row r="96" spans="4:4" x14ac:dyDescent="0.3">
      <c r="D96" s="22"/>
    </row>
    <row r="97" spans="4:4" x14ac:dyDescent="0.3">
      <c r="D97" s="22"/>
    </row>
    <row r="98" spans="4:4" x14ac:dyDescent="0.3">
      <c r="D98" s="22"/>
    </row>
    <row r="99" spans="4:4" x14ac:dyDescent="0.3">
      <c r="D99" s="22"/>
    </row>
    <row r="100" spans="4:4" x14ac:dyDescent="0.3">
      <c r="D100" s="22"/>
    </row>
    <row r="101" spans="4:4" x14ac:dyDescent="0.3">
      <c r="D101" s="22"/>
    </row>
    <row r="102" spans="4:4" x14ac:dyDescent="0.3">
      <c r="D102" s="22"/>
    </row>
    <row r="103" spans="4:4" x14ac:dyDescent="0.3">
      <c r="D103" s="22"/>
    </row>
    <row r="104" spans="4:4" x14ac:dyDescent="0.3">
      <c r="D104" s="22"/>
    </row>
    <row r="105" spans="4:4" x14ac:dyDescent="0.3">
      <c r="D105" s="22"/>
    </row>
    <row r="106" spans="4:4" x14ac:dyDescent="0.3">
      <c r="D106" s="22"/>
    </row>
    <row r="107" spans="4:4" x14ac:dyDescent="0.3">
      <c r="D107" s="22"/>
    </row>
    <row r="108" spans="4:4" x14ac:dyDescent="0.3">
      <c r="D108" s="22"/>
    </row>
    <row r="109" spans="4:4" x14ac:dyDescent="0.3">
      <c r="D109" s="22"/>
    </row>
    <row r="110" spans="4:4" x14ac:dyDescent="0.3">
      <c r="D110" s="22"/>
    </row>
    <row r="111" spans="4:4" x14ac:dyDescent="0.3">
      <c r="D111" s="22"/>
    </row>
    <row r="112" spans="4:4" x14ac:dyDescent="0.3">
      <c r="D112" s="22"/>
    </row>
    <row r="113" spans="4:4" x14ac:dyDescent="0.3">
      <c r="D113" s="22"/>
    </row>
    <row r="114" spans="4:4" x14ac:dyDescent="0.3">
      <c r="D114" s="22"/>
    </row>
    <row r="115" spans="4:4" x14ac:dyDescent="0.3">
      <c r="D115" s="22"/>
    </row>
    <row r="116" spans="4:4" x14ac:dyDescent="0.3">
      <c r="D116" s="22"/>
    </row>
    <row r="117" spans="4:4" x14ac:dyDescent="0.3">
      <c r="D117" s="22"/>
    </row>
    <row r="118" spans="4:4" x14ac:dyDescent="0.3">
      <c r="D118" s="22"/>
    </row>
    <row r="119" spans="4:4" x14ac:dyDescent="0.3">
      <c r="D119" s="22"/>
    </row>
    <row r="120" spans="4:4" x14ac:dyDescent="0.3">
      <c r="D120" s="22"/>
    </row>
    <row r="121" spans="4:4" x14ac:dyDescent="0.3">
      <c r="D121" s="22"/>
    </row>
    <row r="122" spans="4:4" x14ac:dyDescent="0.3">
      <c r="D122" s="22"/>
    </row>
    <row r="123" spans="4:4" x14ac:dyDescent="0.3">
      <c r="D123" s="22"/>
    </row>
    <row r="124" spans="4:4" x14ac:dyDescent="0.3">
      <c r="D124" s="22"/>
    </row>
    <row r="125" spans="4:4" x14ac:dyDescent="0.3">
      <c r="D125" s="22"/>
    </row>
    <row r="126" spans="4:4" x14ac:dyDescent="0.3">
      <c r="D126" s="22"/>
    </row>
    <row r="127" spans="4:4" x14ac:dyDescent="0.3">
      <c r="D127" s="22"/>
    </row>
    <row r="128" spans="4:4" x14ac:dyDescent="0.3">
      <c r="D128" s="22"/>
    </row>
    <row r="129" spans="4:4" x14ac:dyDescent="0.3">
      <c r="D129" s="22"/>
    </row>
    <row r="130" spans="4:4" x14ac:dyDescent="0.3">
      <c r="D130" s="22"/>
    </row>
    <row r="131" spans="4:4" x14ac:dyDescent="0.3">
      <c r="D131" s="22"/>
    </row>
    <row r="132" spans="4:4" x14ac:dyDescent="0.3">
      <c r="D132" s="22"/>
    </row>
    <row r="133" spans="4:4" x14ac:dyDescent="0.3">
      <c r="D133" s="22"/>
    </row>
    <row r="134" spans="4:4" x14ac:dyDescent="0.3">
      <c r="D134" s="22"/>
    </row>
    <row r="135" spans="4:4" x14ac:dyDescent="0.3">
      <c r="D135" s="22"/>
    </row>
    <row r="136" spans="4:4" x14ac:dyDescent="0.3">
      <c r="D136" s="22"/>
    </row>
    <row r="137" spans="4:4" x14ac:dyDescent="0.3">
      <c r="D137" s="22"/>
    </row>
    <row r="138" spans="4:4" x14ac:dyDescent="0.3">
      <c r="D138" s="22"/>
    </row>
    <row r="139" spans="4:4" x14ac:dyDescent="0.3">
      <c r="D139" s="22"/>
    </row>
    <row r="140" spans="4:4" x14ac:dyDescent="0.3">
      <c r="D140" s="22"/>
    </row>
    <row r="141" spans="4:4" x14ac:dyDescent="0.3">
      <c r="D141" s="22"/>
    </row>
    <row r="142" spans="4:4" x14ac:dyDescent="0.3">
      <c r="D142" s="22"/>
    </row>
    <row r="143" spans="4:4" x14ac:dyDescent="0.3">
      <c r="D143" s="22"/>
    </row>
    <row r="144" spans="4:4" x14ac:dyDescent="0.3">
      <c r="D144" s="22"/>
    </row>
    <row r="145" spans="4:4" x14ac:dyDescent="0.3">
      <c r="D145" s="22"/>
    </row>
    <row r="146" spans="4:4" x14ac:dyDescent="0.3">
      <c r="D146" s="22"/>
    </row>
    <row r="147" spans="4:4" x14ac:dyDescent="0.3">
      <c r="D147" s="22"/>
    </row>
    <row r="148" spans="4:4" x14ac:dyDescent="0.3">
      <c r="D148" s="22"/>
    </row>
    <row r="149" spans="4:4" x14ac:dyDescent="0.3">
      <c r="D149" s="22"/>
    </row>
    <row r="150" spans="4:4" x14ac:dyDescent="0.3">
      <c r="D150" s="22"/>
    </row>
    <row r="151" spans="4:4" x14ac:dyDescent="0.3">
      <c r="D151" s="22"/>
    </row>
    <row r="152" spans="4:4" x14ac:dyDescent="0.3">
      <c r="D152" s="22"/>
    </row>
    <row r="153" spans="4:4" x14ac:dyDescent="0.3">
      <c r="D153" s="22"/>
    </row>
    <row r="154" spans="4:4" x14ac:dyDescent="0.3">
      <c r="D154" s="22"/>
    </row>
    <row r="155" spans="4:4" x14ac:dyDescent="0.3">
      <c r="D155" s="22"/>
    </row>
    <row r="156" spans="4:4" x14ac:dyDescent="0.3">
      <c r="D156" s="22"/>
    </row>
    <row r="157" spans="4:4" x14ac:dyDescent="0.3">
      <c r="D157" s="22"/>
    </row>
    <row r="158" spans="4:4" x14ac:dyDescent="0.3">
      <c r="D158" s="22"/>
    </row>
    <row r="159" spans="4:4" x14ac:dyDescent="0.3">
      <c r="D159" s="22"/>
    </row>
    <row r="160" spans="4:4" x14ac:dyDescent="0.3">
      <c r="D160" s="22"/>
    </row>
    <row r="161" spans="4:4" x14ac:dyDescent="0.3">
      <c r="D161" s="22"/>
    </row>
    <row r="162" spans="4:4" x14ac:dyDescent="0.3">
      <c r="D162" s="22"/>
    </row>
    <row r="163" spans="4:4" x14ac:dyDescent="0.3">
      <c r="D163" s="22"/>
    </row>
    <row r="164" spans="4:4" x14ac:dyDescent="0.3">
      <c r="D164" s="22"/>
    </row>
    <row r="165" spans="4:4" x14ac:dyDescent="0.3">
      <c r="D165" s="22"/>
    </row>
    <row r="166" spans="4:4" x14ac:dyDescent="0.3">
      <c r="D166" s="22"/>
    </row>
    <row r="167" spans="4:4" x14ac:dyDescent="0.3">
      <c r="D167" s="22"/>
    </row>
    <row r="168" spans="4:4" x14ac:dyDescent="0.3">
      <c r="D168" s="22"/>
    </row>
    <row r="169" spans="4:4" x14ac:dyDescent="0.3">
      <c r="D169" s="22"/>
    </row>
    <row r="170" spans="4:4" x14ac:dyDescent="0.3">
      <c r="D170" s="22"/>
    </row>
    <row r="171" spans="4:4" x14ac:dyDescent="0.3">
      <c r="D171" s="22"/>
    </row>
    <row r="172" spans="4:4" x14ac:dyDescent="0.3">
      <c r="D172" s="22"/>
    </row>
    <row r="173" spans="4:4" x14ac:dyDescent="0.3">
      <c r="D173" s="22"/>
    </row>
    <row r="174" spans="4:4" x14ac:dyDescent="0.3">
      <c r="D174" s="22"/>
    </row>
    <row r="175" spans="4:4" x14ac:dyDescent="0.3">
      <c r="D175" s="22"/>
    </row>
    <row r="176" spans="4:4" x14ac:dyDescent="0.3">
      <c r="D176" s="22"/>
    </row>
    <row r="177" spans="4:4" x14ac:dyDescent="0.3">
      <c r="D177" s="22"/>
    </row>
    <row r="178" spans="4:4" x14ac:dyDescent="0.3">
      <c r="D178" s="22"/>
    </row>
    <row r="179" spans="4:4" x14ac:dyDescent="0.3">
      <c r="D179" s="22"/>
    </row>
    <row r="180" spans="4:4" x14ac:dyDescent="0.3">
      <c r="D180" s="22"/>
    </row>
    <row r="181" spans="4:4" x14ac:dyDescent="0.3">
      <c r="D181" s="22"/>
    </row>
    <row r="182" spans="4:4" x14ac:dyDescent="0.3">
      <c r="D182" s="22"/>
    </row>
    <row r="183" spans="4:4" x14ac:dyDescent="0.3">
      <c r="D183" s="22"/>
    </row>
    <row r="184" spans="4:4" x14ac:dyDescent="0.3">
      <c r="D184" s="22"/>
    </row>
    <row r="185" spans="4:4" x14ac:dyDescent="0.3">
      <c r="D185" s="22"/>
    </row>
    <row r="186" spans="4:4" x14ac:dyDescent="0.3">
      <c r="D186" s="22"/>
    </row>
    <row r="187" spans="4:4" x14ac:dyDescent="0.3">
      <c r="D187" s="22"/>
    </row>
    <row r="188" spans="4:4" x14ac:dyDescent="0.3">
      <c r="D188" s="22"/>
    </row>
    <row r="189" spans="4:4" x14ac:dyDescent="0.3">
      <c r="D189" s="22"/>
    </row>
    <row r="190" spans="4:4" x14ac:dyDescent="0.3">
      <c r="D190" s="22"/>
    </row>
    <row r="191" spans="4:4" x14ac:dyDescent="0.3">
      <c r="D191" s="22"/>
    </row>
    <row r="192" spans="4:4" x14ac:dyDescent="0.3">
      <c r="D192" s="22"/>
    </row>
    <row r="193" spans="4:4" x14ac:dyDescent="0.3">
      <c r="D193" s="22"/>
    </row>
    <row r="194" spans="4:4" x14ac:dyDescent="0.3">
      <c r="D194" s="22"/>
    </row>
    <row r="195" spans="4:4" x14ac:dyDescent="0.3">
      <c r="D195" s="22"/>
    </row>
    <row r="196" spans="4:4" x14ac:dyDescent="0.3">
      <c r="D196" s="22"/>
    </row>
    <row r="197" spans="4:4" x14ac:dyDescent="0.3">
      <c r="D197" s="22"/>
    </row>
    <row r="198" spans="4:4" x14ac:dyDescent="0.3">
      <c r="D198" s="22"/>
    </row>
    <row r="199" spans="4:4" x14ac:dyDescent="0.3">
      <c r="D199" s="22"/>
    </row>
    <row r="200" spans="4:4" x14ac:dyDescent="0.3">
      <c r="D200" s="22"/>
    </row>
    <row r="201" spans="4:4" x14ac:dyDescent="0.3">
      <c r="D201" s="22"/>
    </row>
  </sheetData>
  <mergeCells count="5">
    <mergeCell ref="A1:C1"/>
    <mergeCell ref="D1:M1"/>
    <mergeCell ref="C2:D2"/>
    <mergeCell ref="E2:F2"/>
    <mergeCell ref="E4:F4"/>
  </mergeCells>
  <dataValidations count="1">
    <dataValidation allowBlank="1" showInputMessage="1" showErrorMessage="1" sqref="I7" xr:uid="{557907AD-625C-4E8B-8B76-EB1F98138159}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CE69603-20AA-45D8-85BA-4E1D4972379F}">
          <x14:formula1>
            <xm:f>BASE!$D$1:$D$10</xm:f>
          </x14:formula1>
          <xm:sqref>H6:H9</xm:sqref>
        </x14:dataValidation>
        <x14:dataValidation type="list" allowBlank="1" showInputMessage="1" showErrorMessage="1" xr:uid="{E8C12164-0EB6-4CBB-BC3E-8A3386BC0283}">
          <x14:formula1>
            <xm:f>BASE!$A$1:$A$38</xm:f>
          </x14:formula1>
          <xm:sqref>C6:C9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E34D9-4084-412D-AC57-469B56AB83E1}">
  <dimension ref="A1:N201"/>
  <sheetViews>
    <sheetView zoomScale="80" zoomScaleNormal="80" workbookViewId="0">
      <selection activeCell="D1" sqref="D1:M1"/>
    </sheetView>
  </sheetViews>
  <sheetFormatPr baseColWidth="10" defaultColWidth="11.5546875" defaultRowHeight="14.4" x14ac:dyDescent="0.3"/>
  <cols>
    <col min="1" max="1" width="2.33203125" style="7" customWidth="1"/>
    <col min="2" max="2" width="8.33203125" style="18" customWidth="1"/>
    <col min="3" max="3" width="26.6640625" style="18" customWidth="1"/>
    <col min="4" max="4" width="15.33203125" style="18" customWidth="1"/>
    <col min="5" max="6" width="11.5546875" style="18"/>
    <col min="7" max="7" width="33.33203125" style="18" customWidth="1"/>
    <col min="8" max="8" width="35.44140625" style="18" bestFit="1" customWidth="1"/>
    <col min="9" max="9" width="33.33203125" style="22" hidden="1" customWidth="1"/>
    <col min="10" max="10" width="23.33203125" style="18" customWidth="1"/>
    <col min="11" max="11" width="11.5546875" style="22"/>
    <col min="12" max="12" width="11.88671875" style="18" customWidth="1"/>
    <col min="13" max="13" width="16.6640625" style="22" customWidth="1"/>
    <col min="14" max="14" width="35.109375" style="18" customWidth="1"/>
    <col min="15" max="16384" width="11.5546875" style="18"/>
  </cols>
  <sheetData>
    <row r="1" spans="1:14" s="6" customFormat="1" ht="48" customHeight="1" x14ac:dyDescent="0.3">
      <c r="A1" s="39"/>
      <c r="B1" s="39"/>
      <c r="C1" s="39"/>
      <c r="D1" s="40" t="s">
        <v>57</v>
      </c>
      <c r="E1" s="41"/>
      <c r="F1" s="41"/>
      <c r="G1" s="41"/>
      <c r="H1" s="41"/>
      <c r="I1" s="41"/>
      <c r="J1" s="41"/>
      <c r="K1" s="41"/>
      <c r="L1" s="41"/>
      <c r="M1" s="41"/>
    </row>
    <row r="2" spans="1:14" s="6" customFormat="1" ht="48" customHeight="1" x14ac:dyDescent="0.3">
      <c r="A2" s="5"/>
      <c r="B2" s="5"/>
      <c r="C2" s="42" t="s">
        <v>39</v>
      </c>
      <c r="D2" s="43"/>
      <c r="E2" s="44">
        <f>SUM(Tab_Mai24[MOTANT])</f>
        <v>0</v>
      </c>
      <c r="F2" s="45"/>
      <c r="G2" s="24"/>
      <c r="H2" s="24"/>
      <c r="I2" s="24"/>
      <c r="J2" s="24"/>
      <c r="K2" s="24"/>
      <c r="L2" s="24"/>
      <c r="M2" s="24"/>
    </row>
    <row r="3" spans="1:14" s="7" customFormat="1" ht="15" thickBot="1" x14ac:dyDescent="0.35">
      <c r="I3" s="23"/>
      <c r="K3" s="23"/>
      <c r="M3" s="23"/>
    </row>
    <row r="4" spans="1:14" s="7" customFormat="1" ht="16.2" thickBot="1" x14ac:dyDescent="0.35">
      <c r="B4" s="8"/>
      <c r="C4" s="8"/>
      <c r="D4" s="19"/>
      <c r="E4" s="46" t="s">
        <v>2</v>
      </c>
      <c r="F4" s="46"/>
      <c r="G4" s="8"/>
      <c r="H4" s="8"/>
      <c r="I4" s="19"/>
      <c r="J4" s="8"/>
      <c r="K4" s="19"/>
      <c r="L4" s="8"/>
      <c r="M4" s="19"/>
      <c r="N4" s="8"/>
    </row>
    <row r="5" spans="1:14" s="12" customFormat="1" ht="16.2" thickBot="1" x14ac:dyDescent="0.35">
      <c r="A5" s="10"/>
      <c r="B5" s="11" t="s">
        <v>0</v>
      </c>
      <c r="C5" s="11" t="s">
        <v>9</v>
      </c>
      <c r="D5" s="20" t="s">
        <v>1</v>
      </c>
      <c r="E5" s="9" t="s">
        <v>7</v>
      </c>
      <c r="F5" s="9" t="s">
        <v>8</v>
      </c>
      <c r="G5" s="11" t="s">
        <v>10</v>
      </c>
      <c r="H5" s="11" t="s">
        <v>22</v>
      </c>
      <c r="I5" s="20" t="s">
        <v>23</v>
      </c>
      <c r="J5" s="11" t="s">
        <v>3</v>
      </c>
      <c r="K5" s="20" t="s">
        <v>4</v>
      </c>
      <c r="L5" s="11" t="s">
        <v>5</v>
      </c>
      <c r="M5" s="20" t="s">
        <v>6</v>
      </c>
      <c r="N5" s="11" t="s">
        <v>21</v>
      </c>
    </row>
    <row r="6" spans="1:14" ht="15" thickBot="1" x14ac:dyDescent="0.35">
      <c r="B6" s="13">
        <v>1</v>
      </c>
      <c r="C6" s="14"/>
      <c r="D6" s="32" t="str">
        <f>IF($C6&lt;&gt;"",VLOOKUP($C6,Tab_Personnel[#All],2,FALSE),"")</f>
        <v/>
      </c>
      <c r="E6" s="16"/>
      <c r="F6" s="16"/>
      <c r="G6" s="15"/>
      <c r="H6" s="15"/>
      <c r="I6" s="21" t="str">
        <f t="shared" ref="I6:I7" si="0">IF($C6&lt;&gt;"",$D6&amp;"_"&amp;$H6,"")</f>
        <v/>
      </c>
      <c r="J6" s="14"/>
      <c r="K6" s="34" t="str">
        <f>IF($C6&lt;&gt;"",VLOOKUP($I6,Tableau4[],2,FALSE),"")</f>
        <v/>
      </c>
      <c r="L6" s="15"/>
      <c r="M6" s="35" t="str">
        <f t="shared" ref="M6:M7" si="1">IF($C6&lt;&gt;"",$K6*$L6,"")</f>
        <v/>
      </c>
      <c r="N6" s="17"/>
    </row>
    <row r="7" spans="1:14" ht="15" thickBot="1" x14ac:dyDescent="0.35">
      <c r="B7" s="13">
        <v>2</v>
      </c>
      <c r="C7" s="14"/>
      <c r="D7" s="32" t="str">
        <f>IF($C7&lt;&gt;"",VLOOKUP($C7,Tab_Personnel[#All],2,FALSE),"")</f>
        <v/>
      </c>
      <c r="E7" s="16"/>
      <c r="F7" s="16"/>
      <c r="G7" s="15"/>
      <c r="H7" s="15"/>
      <c r="I7" s="21" t="str">
        <f t="shared" si="0"/>
        <v/>
      </c>
      <c r="J7" s="14"/>
      <c r="K7" s="35" t="str">
        <f>IF($C7&lt;&gt;"",VLOOKUP($I7,Tableau4[],2,FALSE),"")</f>
        <v/>
      </c>
      <c r="L7" s="15"/>
      <c r="M7" s="35" t="str">
        <f t="shared" si="1"/>
        <v/>
      </c>
      <c r="N7" s="17"/>
    </row>
    <row r="8" spans="1:14" ht="15" thickBot="1" x14ac:dyDescent="0.35">
      <c r="B8" s="25">
        <v>3</v>
      </c>
      <c r="C8" s="26"/>
      <c r="D8" s="33" t="str">
        <f>IF($C8&lt;&gt;"",VLOOKUP($C8,Tab_Personnel[#All],2,FALSE),"")</f>
        <v/>
      </c>
      <c r="E8" s="28"/>
      <c r="F8" s="28"/>
      <c r="G8" s="29"/>
      <c r="H8" s="29"/>
      <c r="I8" s="27" t="str">
        <f>IF($C8&lt;&gt;"",$D8&amp;"_"&amp;$H8,"")</f>
        <v/>
      </c>
      <c r="J8" s="30"/>
      <c r="K8" s="36" t="str">
        <f>IF($C8&lt;&gt;"",VLOOKUP($I8,Tableau4[],2,FALSE),"")</f>
        <v/>
      </c>
      <c r="L8" s="29"/>
      <c r="M8" s="36" t="str">
        <f>IF($C8&lt;&gt;"",$K8*$L8,"")</f>
        <v/>
      </c>
      <c r="N8" s="31"/>
    </row>
    <row r="9" spans="1:14" x14ac:dyDescent="0.3">
      <c r="B9" s="25"/>
      <c r="C9" s="26"/>
      <c r="D9" s="33" t="str">
        <f>IF($C9&lt;&gt;"",VLOOKUP($C9,Tab_Personnel[#All],2,FALSE),"")</f>
        <v/>
      </c>
      <c r="E9" s="28"/>
      <c r="F9" s="28"/>
      <c r="G9" s="29"/>
      <c r="H9" s="29"/>
      <c r="I9" s="27" t="str">
        <f>IF($C9&lt;&gt;"",$D9&amp;"_"&amp;$H9,"")</f>
        <v/>
      </c>
      <c r="J9" s="30"/>
      <c r="K9" s="36" t="str">
        <f>IF($C9&lt;&gt;"",VLOOKUP($I9,Tableau4[],2,FALSE),"")</f>
        <v/>
      </c>
      <c r="L9" s="29"/>
      <c r="M9" s="36" t="str">
        <f>IF($C9&lt;&gt;"",$K9*$L9,"")</f>
        <v/>
      </c>
      <c r="N9" s="31"/>
    </row>
    <row r="10" spans="1:14" x14ac:dyDescent="0.3">
      <c r="D10" s="22"/>
    </row>
    <row r="11" spans="1:14" x14ac:dyDescent="0.3">
      <c r="D11" s="22"/>
    </row>
    <row r="12" spans="1:14" x14ac:dyDescent="0.3">
      <c r="D12" s="22"/>
    </row>
    <row r="13" spans="1:14" x14ac:dyDescent="0.3">
      <c r="D13" s="22"/>
    </row>
    <row r="14" spans="1:14" x14ac:dyDescent="0.3">
      <c r="D14" s="22"/>
    </row>
    <row r="15" spans="1:14" x14ac:dyDescent="0.3">
      <c r="D15" s="22"/>
    </row>
    <row r="16" spans="1:14" x14ac:dyDescent="0.3">
      <c r="D16" s="22"/>
    </row>
    <row r="17" spans="4:4" x14ac:dyDescent="0.3">
      <c r="D17" s="22"/>
    </row>
    <row r="18" spans="4:4" x14ac:dyDescent="0.3">
      <c r="D18" s="22"/>
    </row>
    <row r="19" spans="4:4" x14ac:dyDescent="0.3">
      <c r="D19" s="22"/>
    </row>
    <row r="20" spans="4:4" x14ac:dyDescent="0.3">
      <c r="D20" s="22"/>
    </row>
    <row r="21" spans="4:4" x14ac:dyDescent="0.3">
      <c r="D21" s="22"/>
    </row>
    <row r="22" spans="4:4" x14ac:dyDescent="0.3">
      <c r="D22" s="22"/>
    </row>
    <row r="23" spans="4:4" x14ac:dyDescent="0.3">
      <c r="D23" s="22"/>
    </row>
    <row r="24" spans="4:4" x14ac:dyDescent="0.3">
      <c r="D24" s="22"/>
    </row>
    <row r="25" spans="4:4" x14ac:dyDescent="0.3">
      <c r="D25" s="22"/>
    </row>
    <row r="26" spans="4:4" x14ac:dyDescent="0.3">
      <c r="D26" s="22"/>
    </row>
    <row r="27" spans="4:4" x14ac:dyDescent="0.3">
      <c r="D27" s="22"/>
    </row>
    <row r="28" spans="4:4" x14ac:dyDescent="0.3">
      <c r="D28" s="22"/>
    </row>
    <row r="29" spans="4:4" x14ac:dyDescent="0.3">
      <c r="D29" s="22"/>
    </row>
    <row r="30" spans="4:4" x14ac:dyDescent="0.3">
      <c r="D30" s="22"/>
    </row>
    <row r="31" spans="4:4" x14ac:dyDescent="0.3">
      <c r="D31" s="22"/>
    </row>
    <row r="32" spans="4:4" x14ac:dyDescent="0.3">
      <c r="D32" s="22"/>
    </row>
    <row r="33" spans="4:4" x14ac:dyDescent="0.3">
      <c r="D33" s="22"/>
    </row>
    <row r="34" spans="4:4" x14ac:dyDescent="0.3">
      <c r="D34" s="22"/>
    </row>
    <row r="35" spans="4:4" x14ac:dyDescent="0.3">
      <c r="D35" s="22"/>
    </row>
    <row r="36" spans="4:4" x14ac:dyDescent="0.3">
      <c r="D36" s="22"/>
    </row>
    <row r="37" spans="4:4" x14ac:dyDescent="0.3">
      <c r="D37" s="22"/>
    </row>
    <row r="38" spans="4:4" x14ac:dyDescent="0.3">
      <c r="D38" s="22"/>
    </row>
    <row r="39" spans="4:4" x14ac:dyDescent="0.3">
      <c r="D39" s="22"/>
    </row>
    <row r="40" spans="4:4" x14ac:dyDescent="0.3">
      <c r="D40" s="22"/>
    </row>
    <row r="41" spans="4:4" x14ac:dyDescent="0.3">
      <c r="D41" s="22"/>
    </row>
    <row r="42" spans="4:4" x14ac:dyDescent="0.3">
      <c r="D42" s="22"/>
    </row>
    <row r="43" spans="4:4" x14ac:dyDescent="0.3">
      <c r="D43" s="22"/>
    </row>
    <row r="44" spans="4:4" x14ac:dyDescent="0.3">
      <c r="D44" s="22"/>
    </row>
    <row r="45" spans="4:4" x14ac:dyDescent="0.3">
      <c r="D45" s="22"/>
    </row>
    <row r="46" spans="4:4" x14ac:dyDescent="0.3">
      <c r="D46" s="22"/>
    </row>
    <row r="47" spans="4:4" x14ac:dyDescent="0.3">
      <c r="D47" s="22"/>
    </row>
    <row r="48" spans="4:4" x14ac:dyDescent="0.3">
      <c r="D48" s="22"/>
    </row>
    <row r="49" spans="4:4" x14ac:dyDescent="0.3">
      <c r="D49" s="22"/>
    </row>
    <row r="50" spans="4:4" x14ac:dyDescent="0.3">
      <c r="D50" s="22"/>
    </row>
    <row r="51" spans="4:4" x14ac:dyDescent="0.3">
      <c r="D51" s="22"/>
    </row>
    <row r="52" spans="4:4" x14ac:dyDescent="0.3">
      <c r="D52" s="22"/>
    </row>
    <row r="53" spans="4:4" x14ac:dyDescent="0.3">
      <c r="D53" s="22"/>
    </row>
    <row r="54" spans="4:4" x14ac:dyDescent="0.3">
      <c r="D54" s="22"/>
    </row>
    <row r="55" spans="4:4" x14ac:dyDescent="0.3">
      <c r="D55" s="22"/>
    </row>
    <row r="56" spans="4:4" x14ac:dyDescent="0.3">
      <c r="D56" s="22"/>
    </row>
    <row r="57" spans="4:4" x14ac:dyDescent="0.3">
      <c r="D57" s="22"/>
    </row>
    <row r="58" spans="4:4" x14ac:dyDescent="0.3">
      <c r="D58" s="22"/>
    </row>
    <row r="59" spans="4:4" x14ac:dyDescent="0.3">
      <c r="D59" s="22"/>
    </row>
    <row r="60" spans="4:4" x14ac:dyDescent="0.3">
      <c r="D60" s="22"/>
    </row>
    <row r="61" spans="4:4" x14ac:dyDescent="0.3">
      <c r="D61" s="22"/>
    </row>
    <row r="62" spans="4:4" x14ac:dyDescent="0.3">
      <c r="D62" s="22"/>
    </row>
    <row r="63" spans="4:4" x14ac:dyDescent="0.3">
      <c r="D63" s="22"/>
    </row>
    <row r="64" spans="4:4" x14ac:dyDescent="0.3">
      <c r="D64" s="22"/>
    </row>
    <row r="65" spans="4:4" x14ac:dyDescent="0.3">
      <c r="D65" s="22"/>
    </row>
    <row r="66" spans="4:4" x14ac:dyDescent="0.3">
      <c r="D66" s="22"/>
    </row>
    <row r="67" spans="4:4" x14ac:dyDescent="0.3">
      <c r="D67" s="22"/>
    </row>
    <row r="68" spans="4:4" x14ac:dyDescent="0.3">
      <c r="D68" s="22"/>
    </row>
    <row r="69" spans="4:4" x14ac:dyDescent="0.3">
      <c r="D69" s="22"/>
    </row>
    <row r="70" spans="4:4" x14ac:dyDescent="0.3">
      <c r="D70" s="22"/>
    </row>
    <row r="71" spans="4:4" x14ac:dyDescent="0.3">
      <c r="D71" s="22"/>
    </row>
    <row r="72" spans="4:4" x14ac:dyDescent="0.3">
      <c r="D72" s="22"/>
    </row>
    <row r="73" spans="4:4" x14ac:dyDescent="0.3">
      <c r="D73" s="22"/>
    </row>
    <row r="74" spans="4:4" x14ac:dyDescent="0.3">
      <c r="D74" s="22"/>
    </row>
    <row r="75" spans="4:4" x14ac:dyDescent="0.3">
      <c r="D75" s="22"/>
    </row>
    <row r="76" spans="4:4" x14ac:dyDescent="0.3">
      <c r="D76" s="22"/>
    </row>
    <row r="77" spans="4:4" x14ac:dyDescent="0.3">
      <c r="D77" s="22"/>
    </row>
    <row r="78" spans="4:4" x14ac:dyDescent="0.3">
      <c r="D78" s="22"/>
    </row>
    <row r="79" spans="4:4" x14ac:dyDescent="0.3">
      <c r="D79" s="22"/>
    </row>
    <row r="80" spans="4:4" x14ac:dyDescent="0.3">
      <c r="D80" s="22"/>
    </row>
    <row r="81" spans="4:4" x14ac:dyDescent="0.3">
      <c r="D81" s="22"/>
    </row>
    <row r="82" spans="4:4" x14ac:dyDescent="0.3">
      <c r="D82" s="22"/>
    </row>
    <row r="83" spans="4:4" x14ac:dyDescent="0.3">
      <c r="D83" s="22"/>
    </row>
    <row r="84" spans="4:4" x14ac:dyDescent="0.3">
      <c r="D84" s="22"/>
    </row>
    <row r="85" spans="4:4" x14ac:dyDescent="0.3">
      <c r="D85" s="22"/>
    </row>
    <row r="86" spans="4:4" x14ac:dyDescent="0.3">
      <c r="D86" s="22"/>
    </row>
    <row r="87" spans="4:4" x14ac:dyDescent="0.3">
      <c r="D87" s="22"/>
    </row>
    <row r="88" spans="4:4" x14ac:dyDescent="0.3">
      <c r="D88" s="22"/>
    </row>
    <row r="89" spans="4:4" x14ac:dyDescent="0.3">
      <c r="D89" s="22"/>
    </row>
    <row r="90" spans="4:4" x14ac:dyDescent="0.3">
      <c r="D90" s="22"/>
    </row>
    <row r="91" spans="4:4" x14ac:dyDescent="0.3">
      <c r="D91" s="22"/>
    </row>
    <row r="92" spans="4:4" x14ac:dyDescent="0.3">
      <c r="D92" s="22"/>
    </row>
    <row r="93" spans="4:4" x14ac:dyDescent="0.3">
      <c r="D93" s="22"/>
    </row>
    <row r="94" spans="4:4" x14ac:dyDescent="0.3">
      <c r="D94" s="22"/>
    </row>
    <row r="95" spans="4:4" x14ac:dyDescent="0.3">
      <c r="D95" s="22"/>
    </row>
    <row r="96" spans="4:4" x14ac:dyDescent="0.3">
      <c r="D96" s="22"/>
    </row>
    <row r="97" spans="4:4" x14ac:dyDescent="0.3">
      <c r="D97" s="22"/>
    </row>
    <row r="98" spans="4:4" x14ac:dyDescent="0.3">
      <c r="D98" s="22"/>
    </row>
    <row r="99" spans="4:4" x14ac:dyDescent="0.3">
      <c r="D99" s="22"/>
    </row>
    <row r="100" spans="4:4" x14ac:dyDescent="0.3">
      <c r="D100" s="22"/>
    </row>
    <row r="101" spans="4:4" x14ac:dyDescent="0.3">
      <c r="D101" s="22"/>
    </row>
    <row r="102" spans="4:4" x14ac:dyDescent="0.3">
      <c r="D102" s="22"/>
    </row>
    <row r="103" spans="4:4" x14ac:dyDescent="0.3">
      <c r="D103" s="22"/>
    </row>
    <row r="104" spans="4:4" x14ac:dyDescent="0.3">
      <c r="D104" s="22"/>
    </row>
    <row r="105" spans="4:4" x14ac:dyDescent="0.3">
      <c r="D105" s="22"/>
    </row>
    <row r="106" spans="4:4" x14ac:dyDescent="0.3">
      <c r="D106" s="22"/>
    </row>
    <row r="107" spans="4:4" x14ac:dyDescent="0.3">
      <c r="D107" s="22"/>
    </row>
    <row r="108" spans="4:4" x14ac:dyDescent="0.3">
      <c r="D108" s="22"/>
    </row>
    <row r="109" spans="4:4" x14ac:dyDescent="0.3">
      <c r="D109" s="22"/>
    </row>
    <row r="110" spans="4:4" x14ac:dyDescent="0.3">
      <c r="D110" s="22"/>
    </row>
    <row r="111" spans="4:4" x14ac:dyDescent="0.3">
      <c r="D111" s="22"/>
    </row>
    <row r="112" spans="4:4" x14ac:dyDescent="0.3">
      <c r="D112" s="22"/>
    </row>
    <row r="113" spans="4:4" x14ac:dyDescent="0.3">
      <c r="D113" s="22"/>
    </row>
    <row r="114" spans="4:4" x14ac:dyDescent="0.3">
      <c r="D114" s="22"/>
    </row>
    <row r="115" spans="4:4" x14ac:dyDescent="0.3">
      <c r="D115" s="22"/>
    </row>
    <row r="116" spans="4:4" x14ac:dyDescent="0.3">
      <c r="D116" s="22"/>
    </row>
    <row r="117" spans="4:4" x14ac:dyDescent="0.3">
      <c r="D117" s="22"/>
    </row>
    <row r="118" spans="4:4" x14ac:dyDescent="0.3">
      <c r="D118" s="22"/>
    </row>
    <row r="119" spans="4:4" x14ac:dyDescent="0.3">
      <c r="D119" s="22"/>
    </row>
    <row r="120" spans="4:4" x14ac:dyDescent="0.3">
      <c r="D120" s="22"/>
    </row>
    <row r="121" spans="4:4" x14ac:dyDescent="0.3">
      <c r="D121" s="22"/>
    </row>
    <row r="122" spans="4:4" x14ac:dyDescent="0.3">
      <c r="D122" s="22"/>
    </row>
    <row r="123" spans="4:4" x14ac:dyDescent="0.3">
      <c r="D123" s="22"/>
    </row>
    <row r="124" spans="4:4" x14ac:dyDescent="0.3">
      <c r="D124" s="22"/>
    </row>
    <row r="125" spans="4:4" x14ac:dyDescent="0.3">
      <c r="D125" s="22"/>
    </row>
    <row r="126" spans="4:4" x14ac:dyDescent="0.3">
      <c r="D126" s="22"/>
    </row>
    <row r="127" spans="4:4" x14ac:dyDescent="0.3">
      <c r="D127" s="22"/>
    </row>
    <row r="128" spans="4:4" x14ac:dyDescent="0.3">
      <c r="D128" s="22"/>
    </row>
    <row r="129" spans="4:4" x14ac:dyDescent="0.3">
      <c r="D129" s="22"/>
    </row>
    <row r="130" spans="4:4" x14ac:dyDescent="0.3">
      <c r="D130" s="22"/>
    </row>
    <row r="131" spans="4:4" x14ac:dyDescent="0.3">
      <c r="D131" s="22"/>
    </row>
    <row r="132" spans="4:4" x14ac:dyDescent="0.3">
      <c r="D132" s="22"/>
    </row>
    <row r="133" spans="4:4" x14ac:dyDescent="0.3">
      <c r="D133" s="22"/>
    </row>
    <row r="134" spans="4:4" x14ac:dyDescent="0.3">
      <c r="D134" s="22"/>
    </row>
    <row r="135" spans="4:4" x14ac:dyDescent="0.3">
      <c r="D135" s="22"/>
    </row>
    <row r="136" spans="4:4" x14ac:dyDescent="0.3">
      <c r="D136" s="22"/>
    </row>
    <row r="137" spans="4:4" x14ac:dyDescent="0.3">
      <c r="D137" s="22"/>
    </row>
    <row r="138" spans="4:4" x14ac:dyDescent="0.3">
      <c r="D138" s="22"/>
    </row>
    <row r="139" spans="4:4" x14ac:dyDescent="0.3">
      <c r="D139" s="22"/>
    </row>
    <row r="140" spans="4:4" x14ac:dyDescent="0.3">
      <c r="D140" s="22"/>
    </row>
    <row r="141" spans="4:4" x14ac:dyDescent="0.3">
      <c r="D141" s="22"/>
    </row>
    <row r="142" spans="4:4" x14ac:dyDescent="0.3">
      <c r="D142" s="22"/>
    </row>
    <row r="143" spans="4:4" x14ac:dyDescent="0.3">
      <c r="D143" s="22"/>
    </row>
    <row r="144" spans="4:4" x14ac:dyDescent="0.3">
      <c r="D144" s="22"/>
    </row>
    <row r="145" spans="4:4" x14ac:dyDescent="0.3">
      <c r="D145" s="22"/>
    </row>
    <row r="146" spans="4:4" x14ac:dyDescent="0.3">
      <c r="D146" s="22"/>
    </row>
    <row r="147" spans="4:4" x14ac:dyDescent="0.3">
      <c r="D147" s="22"/>
    </row>
    <row r="148" spans="4:4" x14ac:dyDescent="0.3">
      <c r="D148" s="22"/>
    </row>
    <row r="149" spans="4:4" x14ac:dyDescent="0.3">
      <c r="D149" s="22"/>
    </row>
    <row r="150" spans="4:4" x14ac:dyDescent="0.3">
      <c r="D150" s="22"/>
    </row>
    <row r="151" spans="4:4" x14ac:dyDescent="0.3">
      <c r="D151" s="22"/>
    </row>
    <row r="152" spans="4:4" x14ac:dyDescent="0.3">
      <c r="D152" s="22"/>
    </row>
    <row r="153" spans="4:4" x14ac:dyDescent="0.3">
      <c r="D153" s="22"/>
    </row>
    <row r="154" spans="4:4" x14ac:dyDescent="0.3">
      <c r="D154" s="22"/>
    </row>
    <row r="155" spans="4:4" x14ac:dyDescent="0.3">
      <c r="D155" s="22"/>
    </row>
    <row r="156" spans="4:4" x14ac:dyDescent="0.3">
      <c r="D156" s="22"/>
    </row>
    <row r="157" spans="4:4" x14ac:dyDescent="0.3">
      <c r="D157" s="22"/>
    </row>
    <row r="158" spans="4:4" x14ac:dyDescent="0.3">
      <c r="D158" s="22"/>
    </row>
    <row r="159" spans="4:4" x14ac:dyDescent="0.3">
      <c r="D159" s="22"/>
    </row>
    <row r="160" spans="4:4" x14ac:dyDescent="0.3">
      <c r="D160" s="22"/>
    </row>
    <row r="161" spans="4:4" x14ac:dyDescent="0.3">
      <c r="D161" s="22"/>
    </row>
    <row r="162" spans="4:4" x14ac:dyDescent="0.3">
      <c r="D162" s="22"/>
    </row>
    <row r="163" spans="4:4" x14ac:dyDescent="0.3">
      <c r="D163" s="22"/>
    </row>
    <row r="164" spans="4:4" x14ac:dyDescent="0.3">
      <c r="D164" s="22"/>
    </row>
    <row r="165" spans="4:4" x14ac:dyDescent="0.3">
      <c r="D165" s="22"/>
    </row>
    <row r="166" spans="4:4" x14ac:dyDescent="0.3">
      <c r="D166" s="22"/>
    </row>
    <row r="167" spans="4:4" x14ac:dyDescent="0.3">
      <c r="D167" s="22"/>
    </row>
    <row r="168" spans="4:4" x14ac:dyDescent="0.3">
      <c r="D168" s="22"/>
    </row>
    <row r="169" spans="4:4" x14ac:dyDescent="0.3">
      <c r="D169" s="22"/>
    </row>
    <row r="170" spans="4:4" x14ac:dyDescent="0.3">
      <c r="D170" s="22"/>
    </row>
    <row r="171" spans="4:4" x14ac:dyDescent="0.3">
      <c r="D171" s="22"/>
    </row>
    <row r="172" spans="4:4" x14ac:dyDescent="0.3">
      <c r="D172" s="22"/>
    </row>
    <row r="173" spans="4:4" x14ac:dyDescent="0.3">
      <c r="D173" s="22"/>
    </row>
    <row r="174" spans="4:4" x14ac:dyDescent="0.3">
      <c r="D174" s="22"/>
    </row>
    <row r="175" spans="4:4" x14ac:dyDescent="0.3">
      <c r="D175" s="22"/>
    </row>
    <row r="176" spans="4:4" x14ac:dyDescent="0.3">
      <c r="D176" s="22"/>
    </row>
    <row r="177" spans="4:4" x14ac:dyDescent="0.3">
      <c r="D177" s="22"/>
    </row>
    <row r="178" spans="4:4" x14ac:dyDescent="0.3">
      <c r="D178" s="22"/>
    </row>
    <row r="179" spans="4:4" x14ac:dyDescent="0.3">
      <c r="D179" s="22"/>
    </row>
    <row r="180" spans="4:4" x14ac:dyDescent="0.3">
      <c r="D180" s="22"/>
    </row>
    <row r="181" spans="4:4" x14ac:dyDescent="0.3">
      <c r="D181" s="22"/>
    </row>
    <row r="182" spans="4:4" x14ac:dyDescent="0.3">
      <c r="D182" s="22"/>
    </row>
    <row r="183" spans="4:4" x14ac:dyDescent="0.3">
      <c r="D183" s="22"/>
    </row>
    <row r="184" spans="4:4" x14ac:dyDescent="0.3">
      <c r="D184" s="22"/>
    </row>
    <row r="185" spans="4:4" x14ac:dyDescent="0.3">
      <c r="D185" s="22"/>
    </row>
    <row r="186" spans="4:4" x14ac:dyDescent="0.3">
      <c r="D186" s="22"/>
    </row>
    <row r="187" spans="4:4" x14ac:dyDescent="0.3">
      <c r="D187" s="22"/>
    </row>
    <row r="188" spans="4:4" x14ac:dyDescent="0.3">
      <c r="D188" s="22"/>
    </row>
    <row r="189" spans="4:4" x14ac:dyDescent="0.3">
      <c r="D189" s="22"/>
    </row>
    <row r="190" spans="4:4" x14ac:dyDescent="0.3">
      <c r="D190" s="22"/>
    </row>
    <row r="191" spans="4:4" x14ac:dyDescent="0.3">
      <c r="D191" s="22"/>
    </row>
    <row r="192" spans="4:4" x14ac:dyDescent="0.3">
      <c r="D192" s="22"/>
    </row>
    <row r="193" spans="4:4" x14ac:dyDescent="0.3">
      <c r="D193" s="22"/>
    </row>
    <row r="194" spans="4:4" x14ac:dyDescent="0.3">
      <c r="D194" s="22"/>
    </row>
    <row r="195" spans="4:4" x14ac:dyDescent="0.3">
      <c r="D195" s="22"/>
    </row>
    <row r="196" spans="4:4" x14ac:dyDescent="0.3">
      <c r="D196" s="22"/>
    </row>
    <row r="197" spans="4:4" x14ac:dyDescent="0.3">
      <c r="D197" s="22"/>
    </row>
    <row r="198" spans="4:4" x14ac:dyDescent="0.3">
      <c r="D198" s="22"/>
    </row>
    <row r="199" spans="4:4" x14ac:dyDescent="0.3">
      <c r="D199" s="22"/>
    </row>
    <row r="200" spans="4:4" x14ac:dyDescent="0.3">
      <c r="D200" s="22"/>
    </row>
    <row r="201" spans="4:4" x14ac:dyDescent="0.3">
      <c r="D201" s="22"/>
    </row>
  </sheetData>
  <mergeCells count="5">
    <mergeCell ref="A1:C1"/>
    <mergeCell ref="D1:M1"/>
    <mergeCell ref="C2:D2"/>
    <mergeCell ref="E2:F2"/>
    <mergeCell ref="E4:F4"/>
  </mergeCells>
  <dataValidations count="1">
    <dataValidation allowBlank="1" showInputMessage="1" showErrorMessage="1" sqref="I7" xr:uid="{87ACCF60-FD32-4396-B6DD-7B90E3DCEA24}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131E87C-D714-4DCB-8C9C-B66D34129393}">
          <x14:formula1>
            <xm:f>BASE!$A$1:$A$38</xm:f>
          </x14:formula1>
          <xm:sqref>C6:C9</xm:sqref>
        </x14:dataValidation>
        <x14:dataValidation type="list" allowBlank="1" showInputMessage="1" showErrorMessage="1" xr:uid="{A8B0EEDB-1E5B-4C4A-90B4-761F6AB514AD}">
          <x14:formula1>
            <xm:f>BASE!$D$1:$D$10</xm:f>
          </x14:formula1>
          <xm:sqref>H6:H9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A3BCE-48FF-416C-9413-AEDC0B9AB7D2}">
  <dimension ref="A1:N201"/>
  <sheetViews>
    <sheetView zoomScale="80" zoomScaleNormal="80" workbookViewId="0">
      <selection activeCell="D1" sqref="D1:M1"/>
    </sheetView>
  </sheetViews>
  <sheetFormatPr baseColWidth="10" defaultColWidth="11.5546875" defaultRowHeight="14.4" x14ac:dyDescent="0.3"/>
  <cols>
    <col min="1" max="1" width="2.33203125" style="7" customWidth="1"/>
    <col min="2" max="2" width="8.33203125" style="18" customWidth="1"/>
    <col min="3" max="3" width="26.6640625" style="18" customWidth="1"/>
    <col min="4" max="4" width="15.33203125" style="18" customWidth="1"/>
    <col min="5" max="6" width="11.5546875" style="18"/>
    <col min="7" max="7" width="33.33203125" style="18" customWidth="1"/>
    <col min="8" max="8" width="35.44140625" style="18" bestFit="1" customWidth="1"/>
    <col min="9" max="9" width="33.33203125" style="22" hidden="1" customWidth="1"/>
    <col min="10" max="10" width="23.33203125" style="18" customWidth="1"/>
    <col min="11" max="11" width="11.5546875" style="22"/>
    <col min="12" max="12" width="11.88671875" style="18" customWidth="1"/>
    <col min="13" max="13" width="16.6640625" style="22" customWidth="1"/>
    <col min="14" max="14" width="35.109375" style="18" customWidth="1"/>
    <col min="15" max="16384" width="11.5546875" style="18"/>
  </cols>
  <sheetData>
    <row r="1" spans="1:14" s="6" customFormat="1" ht="48" customHeight="1" x14ac:dyDescent="0.3">
      <c r="A1" s="39"/>
      <c r="B1" s="39"/>
      <c r="C1" s="39"/>
      <c r="D1" s="40" t="s">
        <v>56</v>
      </c>
      <c r="E1" s="41"/>
      <c r="F1" s="41"/>
      <c r="G1" s="41"/>
      <c r="H1" s="41"/>
      <c r="I1" s="41"/>
      <c r="J1" s="41"/>
      <c r="K1" s="41"/>
      <c r="L1" s="41"/>
      <c r="M1" s="41"/>
    </row>
    <row r="2" spans="1:14" s="6" customFormat="1" ht="48" customHeight="1" x14ac:dyDescent="0.3">
      <c r="A2" s="5"/>
      <c r="B2" s="5"/>
      <c r="C2" s="42" t="s">
        <v>40</v>
      </c>
      <c r="D2" s="43"/>
      <c r="E2" s="44">
        <f>SUM(Tab_Juin24[MOTANT])</f>
        <v>0</v>
      </c>
      <c r="F2" s="45"/>
      <c r="G2" s="24"/>
      <c r="H2" s="24"/>
      <c r="I2" s="24"/>
      <c r="J2" s="24"/>
      <c r="K2" s="24"/>
      <c r="L2" s="24"/>
      <c r="M2" s="24"/>
    </row>
    <row r="3" spans="1:14" s="7" customFormat="1" ht="15" thickBot="1" x14ac:dyDescent="0.35">
      <c r="I3" s="23"/>
      <c r="K3" s="23"/>
      <c r="M3" s="23"/>
    </row>
    <row r="4" spans="1:14" s="7" customFormat="1" ht="16.2" thickBot="1" x14ac:dyDescent="0.35">
      <c r="B4" s="8"/>
      <c r="C4" s="8"/>
      <c r="D4" s="19"/>
      <c r="E4" s="46" t="s">
        <v>2</v>
      </c>
      <c r="F4" s="46"/>
      <c r="G4" s="8"/>
      <c r="H4" s="8"/>
      <c r="I4" s="19"/>
      <c r="J4" s="8"/>
      <c r="K4" s="19"/>
      <c r="L4" s="8"/>
      <c r="M4" s="19"/>
      <c r="N4" s="8"/>
    </row>
    <row r="5" spans="1:14" s="12" customFormat="1" ht="16.2" thickBot="1" x14ac:dyDescent="0.35">
      <c r="A5" s="10"/>
      <c r="B5" s="11" t="s">
        <v>0</v>
      </c>
      <c r="C5" s="11" t="s">
        <v>9</v>
      </c>
      <c r="D5" s="20" t="s">
        <v>1</v>
      </c>
      <c r="E5" s="9" t="s">
        <v>7</v>
      </c>
      <c r="F5" s="9" t="s">
        <v>8</v>
      </c>
      <c r="G5" s="11" t="s">
        <v>10</v>
      </c>
      <c r="H5" s="11" t="s">
        <v>22</v>
      </c>
      <c r="I5" s="20" t="s">
        <v>23</v>
      </c>
      <c r="J5" s="11" t="s">
        <v>3</v>
      </c>
      <c r="K5" s="20" t="s">
        <v>4</v>
      </c>
      <c r="L5" s="11" t="s">
        <v>5</v>
      </c>
      <c r="M5" s="20" t="s">
        <v>6</v>
      </c>
      <c r="N5" s="11" t="s">
        <v>21</v>
      </c>
    </row>
    <row r="6" spans="1:14" ht="15" thickBot="1" x14ac:dyDescent="0.35">
      <c r="B6" s="13">
        <v>1</v>
      </c>
      <c r="C6" s="14"/>
      <c r="D6" s="32" t="str">
        <f>IF($C6&lt;&gt;"",VLOOKUP($C6,Tab_Personnel[#All],2,FALSE),"")</f>
        <v/>
      </c>
      <c r="E6" s="16"/>
      <c r="F6" s="16"/>
      <c r="G6" s="15"/>
      <c r="H6" s="15"/>
      <c r="I6" s="21" t="str">
        <f t="shared" ref="I6:I7" si="0">IF($C6&lt;&gt;"",$D6&amp;"_"&amp;$H6,"")</f>
        <v/>
      </c>
      <c r="J6" s="14"/>
      <c r="K6" s="34" t="str">
        <f>IF($C6&lt;&gt;"",VLOOKUP($I6,Tableau4[],2,FALSE),"")</f>
        <v/>
      </c>
      <c r="L6" s="15"/>
      <c r="M6" s="35" t="str">
        <f t="shared" ref="M6:M7" si="1">IF($C6&lt;&gt;"",$K6*$L6,"")</f>
        <v/>
      </c>
      <c r="N6" s="17"/>
    </row>
    <row r="7" spans="1:14" ht="15" thickBot="1" x14ac:dyDescent="0.35">
      <c r="B7" s="13">
        <v>2</v>
      </c>
      <c r="C7" s="14"/>
      <c r="D7" s="32" t="str">
        <f>IF($C7&lt;&gt;"",VLOOKUP($C7,Tab_Personnel[#All],2,FALSE),"")</f>
        <v/>
      </c>
      <c r="E7" s="16"/>
      <c r="F7" s="16"/>
      <c r="G7" s="15"/>
      <c r="H7" s="15"/>
      <c r="I7" s="21" t="str">
        <f t="shared" si="0"/>
        <v/>
      </c>
      <c r="J7" s="14"/>
      <c r="K7" s="35" t="str">
        <f>IF($C7&lt;&gt;"",VLOOKUP($I7,Tableau4[],2,FALSE),"")</f>
        <v/>
      </c>
      <c r="L7" s="15"/>
      <c r="M7" s="35" t="str">
        <f t="shared" si="1"/>
        <v/>
      </c>
      <c r="N7" s="17"/>
    </row>
    <row r="8" spans="1:14" ht="15" thickBot="1" x14ac:dyDescent="0.35">
      <c r="B8" s="25">
        <v>3</v>
      </c>
      <c r="C8" s="26"/>
      <c r="D8" s="33" t="str">
        <f>IF($C8&lt;&gt;"",VLOOKUP($C8,Tab_Personnel[#All],2,FALSE),"")</f>
        <v/>
      </c>
      <c r="E8" s="28"/>
      <c r="F8" s="28"/>
      <c r="G8" s="29"/>
      <c r="H8" s="29"/>
      <c r="I8" s="27" t="str">
        <f>IF($C8&lt;&gt;"",$D8&amp;"_"&amp;$H8,"")</f>
        <v/>
      </c>
      <c r="J8" s="30"/>
      <c r="K8" s="36" t="str">
        <f>IF($C8&lt;&gt;"",VLOOKUP($I8,Tableau4[],2,FALSE),"")</f>
        <v/>
      </c>
      <c r="L8" s="29"/>
      <c r="M8" s="36" t="str">
        <f>IF($C8&lt;&gt;"",$K8*$L8,"")</f>
        <v/>
      </c>
      <c r="N8" s="31"/>
    </row>
    <row r="9" spans="1:14" x14ac:dyDescent="0.3">
      <c r="B9" s="25"/>
      <c r="C9" s="26"/>
      <c r="D9" s="33" t="str">
        <f>IF($C9&lt;&gt;"",VLOOKUP($C9,Tab_Personnel[#All],2,FALSE),"")</f>
        <v/>
      </c>
      <c r="E9" s="28"/>
      <c r="F9" s="28"/>
      <c r="G9" s="29"/>
      <c r="H9" s="29"/>
      <c r="I9" s="27" t="str">
        <f>IF($C9&lt;&gt;"",$D9&amp;"_"&amp;$H9,"")</f>
        <v/>
      </c>
      <c r="J9" s="30"/>
      <c r="K9" s="36" t="str">
        <f>IF($C9&lt;&gt;"",VLOOKUP($I9,Tableau4[],2,FALSE),"")</f>
        <v/>
      </c>
      <c r="L9" s="29"/>
      <c r="M9" s="36" t="str">
        <f>IF($C9&lt;&gt;"",$K9*$L9,"")</f>
        <v/>
      </c>
      <c r="N9" s="31"/>
    </row>
    <row r="10" spans="1:14" x14ac:dyDescent="0.3">
      <c r="D10" s="22"/>
    </row>
    <row r="11" spans="1:14" x14ac:dyDescent="0.3">
      <c r="D11" s="22"/>
    </row>
    <row r="12" spans="1:14" x14ac:dyDescent="0.3">
      <c r="D12" s="22"/>
    </row>
    <row r="13" spans="1:14" x14ac:dyDescent="0.3">
      <c r="D13" s="22"/>
    </row>
    <row r="14" spans="1:14" x14ac:dyDescent="0.3">
      <c r="D14" s="22"/>
    </row>
    <row r="15" spans="1:14" x14ac:dyDescent="0.3">
      <c r="D15" s="22"/>
    </row>
    <row r="16" spans="1:14" x14ac:dyDescent="0.3">
      <c r="D16" s="22"/>
    </row>
    <row r="17" spans="4:4" x14ac:dyDescent="0.3">
      <c r="D17" s="22"/>
    </row>
    <row r="18" spans="4:4" x14ac:dyDescent="0.3">
      <c r="D18" s="22"/>
    </row>
    <row r="19" spans="4:4" x14ac:dyDescent="0.3">
      <c r="D19" s="22"/>
    </row>
    <row r="20" spans="4:4" x14ac:dyDescent="0.3">
      <c r="D20" s="22"/>
    </row>
    <row r="21" spans="4:4" x14ac:dyDescent="0.3">
      <c r="D21" s="22"/>
    </row>
    <row r="22" spans="4:4" x14ac:dyDescent="0.3">
      <c r="D22" s="22"/>
    </row>
    <row r="23" spans="4:4" x14ac:dyDescent="0.3">
      <c r="D23" s="22"/>
    </row>
    <row r="24" spans="4:4" x14ac:dyDescent="0.3">
      <c r="D24" s="22"/>
    </row>
    <row r="25" spans="4:4" x14ac:dyDescent="0.3">
      <c r="D25" s="22"/>
    </row>
    <row r="26" spans="4:4" x14ac:dyDescent="0.3">
      <c r="D26" s="22"/>
    </row>
    <row r="27" spans="4:4" x14ac:dyDescent="0.3">
      <c r="D27" s="22"/>
    </row>
    <row r="28" spans="4:4" x14ac:dyDescent="0.3">
      <c r="D28" s="22"/>
    </row>
    <row r="29" spans="4:4" x14ac:dyDescent="0.3">
      <c r="D29" s="22"/>
    </row>
    <row r="30" spans="4:4" x14ac:dyDescent="0.3">
      <c r="D30" s="22"/>
    </row>
    <row r="31" spans="4:4" x14ac:dyDescent="0.3">
      <c r="D31" s="22"/>
    </row>
    <row r="32" spans="4:4" x14ac:dyDescent="0.3">
      <c r="D32" s="22"/>
    </row>
    <row r="33" spans="4:4" x14ac:dyDescent="0.3">
      <c r="D33" s="22"/>
    </row>
    <row r="34" spans="4:4" x14ac:dyDescent="0.3">
      <c r="D34" s="22"/>
    </row>
    <row r="35" spans="4:4" x14ac:dyDescent="0.3">
      <c r="D35" s="22"/>
    </row>
    <row r="36" spans="4:4" x14ac:dyDescent="0.3">
      <c r="D36" s="22"/>
    </row>
    <row r="37" spans="4:4" x14ac:dyDescent="0.3">
      <c r="D37" s="22"/>
    </row>
    <row r="38" spans="4:4" x14ac:dyDescent="0.3">
      <c r="D38" s="22"/>
    </row>
    <row r="39" spans="4:4" x14ac:dyDescent="0.3">
      <c r="D39" s="22"/>
    </row>
    <row r="40" spans="4:4" x14ac:dyDescent="0.3">
      <c r="D40" s="22"/>
    </row>
    <row r="41" spans="4:4" x14ac:dyDescent="0.3">
      <c r="D41" s="22"/>
    </row>
    <row r="42" spans="4:4" x14ac:dyDescent="0.3">
      <c r="D42" s="22"/>
    </row>
    <row r="43" spans="4:4" x14ac:dyDescent="0.3">
      <c r="D43" s="22"/>
    </row>
    <row r="44" spans="4:4" x14ac:dyDescent="0.3">
      <c r="D44" s="22"/>
    </row>
    <row r="45" spans="4:4" x14ac:dyDescent="0.3">
      <c r="D45" s="22"/>
    </row>
    <row r="46" spans="4:4" x14ac:dyDescent="0.3">
      <c r="D46" s="22"/>
    </row>
    <row r="47" spans="4:4" x14ac:dyDescent="0.3">
      <c r="D47" s="22"/>
    </row>
    <row r="48" spans="4:4" x14ac:dyDescent="0.3">
      <c r="D48" s="22"/>
    </row>
    <row r="49" spans="4:4" x14ac:dyDescent="0.3">
      <c r="D49" s="22"/>
    </row>
    <row r="50" spans="4:4" x14ac:dyDescent="0.3">
      <c r="D50" s="22"/>
    </row>
    <row r="51" spans="4:4" x14ac:dyDescent="0.3">
      <c r="D51" s="22"/>
    </row>
    <row r="52" spans="4:4" x14ac:dyDescent="0.3">
      <c r="D52" s="22"/>
    </row>
    <row r="53" spans="4:4" x14ac:dyDescent="0.3">
      <c r="D53" s="22"/>
    </row>
    <row r="54" spans="4:4" x14ac:dyDescent="0.3">
      <c r="D54" s="22"/>
    </row>
    <row r="55" spans="4:4" x14ac:dyDescent="0.3">
      <c r="D55" s="22"/>
    </row>
    <row r="56" spans="4:4" x14ac:dyDescent="0.3">
      <c r="D56" s="22"/>
    </row>
    <row r="57" spans="4:4" x14ac:dyDescent="0.3">
      <c r="D57" s="22"/>
    </row>
    <row r="58" spans="4:4" x14ac:dyDescent="0.3">
      <c r="D58" s="22"/>
    </row>
    <row r="59" spans="4:4" x14ac:dyDescent="0.3">
      <c r="D59" s="22"/>
    </row>
    <row r="60" spans="4:4" x14ac:dyDescent="0.3">
      <c r="D60" s="22"/>
    </row>
    <row r="61" spans="4:4" x14ac:dyDescent="0.3">
      <c r="D61" s="22"/>
    </row>
    <row r="62" spans="4:4" x14ac:dyDescent="0.3">
      <c r="D62" s="22"/>
    </row>
    <row r="63" spans="4:4" x14ac:dyDescent="0.3">
      <c r="D63" s="22"/>
    </row>
    <row r="64" spans="4:4" x14ac:dyDescent="0.3">
      <c r="D64" s="22"/>
    </row>
    <row r="65" spans="4:4" x14ac:dyDescent="0.3">
      <c r="D65" s="22"/>
    </row>
    <row r="66" spans="4:4" x14ac:dyDescent="0.3">
      <c r="D66" s="22"/>
    </row>
    <row r="67" spans="4:4" x14ac:dyDescent="0.3">
      <c r="D67" s="22"/>
    </row>
    <row r="68" spans="4:4" x14ac:dyDescent="0.3">
      <c r="D68" s="22"/>
    </row>
    <row r="69" spans="4:4" x14ac:dyDescent="0.3">
      <c r="D69" s="22"/>
    </row>
    <row r="70" spans="4:4" x14ac:dyDescent="0.3">
      <c r="D70" s="22"/>
    </row>
    <row r="71" spans="4:4" x14ac:dyDescent="0.3">
      <c r="D71" s="22"/>
    </row>
    <row r="72" spans="4:4" x14ac:dyDescent="0.3">
      <c r="D72" s="22"/>
    </row>
    <row r="73" spans="4:4" x14ac:dyDescent="0.3">
      <c r="D73" s="22"/>
    </row>
    <row r="74" spans="4:4" x14ac:dyDescent="0.3">
      <c r="D74" s="22"/>
    </row>
    <row r="75" spans="4:4" x14ac:dyDescent="0.3">
      <c r="D75" s="22"/>
    </row>
    <row r="76" spans="4:4" x14ac:dyDescent="0.3">
      <c r="D76" s="22"/>
    </row>
    <row r="77" spans="4:4" x14ac:dyDescent="0.3">
      <c r="D77" s="22"/>
    </row>
    <row r="78" spans="4:4" x14ac:dyDescent="0.3">
      <c r="D78" s="22"/>
    </row>
    <row r="79" spans="4:4" x14ac:dyDescent="0.3">
      <c r="D79" s="22"/>
    </row>
    <row r="80" spans="4:4" x14ac:dyDescent="0.3">
      <c r="D80" s="22"/>
    </row>
    <row r="81" spans="4:4" x14ac:dyDescent="0.3">
      <c r="D81" s="22"/>
    </row>
    <row r="82" spans="4:4" x14ac:dyDescent="0.3">
      <c r="D82" s="22"/>
    </row>
    <row r="83" spans="4:4" x14ac:dyDescent="0.3">
      <c r="D83" s="22"/>
    </row>
    <row r="84" spans="4:4" x14ac:dyDescent="0.3">
      <c r="D84" s="22"/>
    </row>
    <row r="85" spans="4:4" x14ac:dyDescent="0.3">
      <c r="D85" s="22"/>
    </row>
    <row r="86" spans="4:4" x14ac:dyDescent="0.3">
      <c r="D86" s="22"/>
    </row>
    <row r="87" spans="4:4" x14ac:dyDescent="0.3">
      <c r="D87" s="22"/>
    </row>
    <row r="88" spans="4:4" x14ac:dyDescent="0.3">
      <c r="D88" s="22"/>
    </row>
    <row r="89" spans="4:4" x14ac:dyDescent="0.3">
      <c r="D89" s="22"/>
    </row>
    <row r="90" spans="4:4" x14ac:dyDescent="0.3">
      <c r="D90" s="22"/>
    </row>
    <row r="91" spans="4:4" x14ac:dyDescent="0.3">
      <c r="D91" s="22"/>
    </row>
    <row r="92" spans="4:4" x14ac:dyDescent="0.3">
      <c r="D92" s="22"/>
    </row>
    <row r="93" spans="4:4" x14ac:dyDescent="0.3">
      <c r="D93" s="22"/>
    </row>
    <row r="94" spans="4:4" x14ac:dyDescent="0.3">
      <c r="D94" s="22"/>
    </row>
    <row r="95" spans="4:4" x14ac:dyDescent="0.3">
      <c r="D95" s="22"/>
    </row>
    <row r="96" spans="4:4" x14ac:dyDescent="0.3">
      <c r="D96" s="22"/>
    </row>
    <row r="97" spans="4:4" x14ac:dyDescent="0.3">
      <c r="D97" s="22"/>
    </row>
    <row r="98" spans="4:4" x14ac:dyDescent="0.3">
      <c r="D98" s="22"/>
    </row>
    <row r="99" spans="4:4" x14ac:dyDescent="0.3">
      <c r="D99" s="22"/>
    </row>
    <row r="100" spans="4:4" x14ac:dyDescent="0.3">
      <c r="D100" s="22"/>
    </row>
    <row r="101" spans="4:4" x14ac:dyDescent="0.3">
      <c r="D101" s="22"/>
    </row>
    <row r="102" spans="4:4" x14ac:dyDescent="0.3">
      <c r="D102" s="22"/>
    </row>
    <row r="103" spans="4:4" x14ac:dyDescent="0.3">
      <c r="D103" s="22"/>
    </row>
    <row r="104" spans="4:4" x14ac:dyDescent="0.3">
      <c r="D104" s="22"/>
    </row>
    <row r="105" spans="4:4" x14ac:dyDescent="0.3">
      <c r="D105" s="22"/>
    </row>
    <row r="106" spans="4:4" x14ac:dyDescent="0.3">
      <c r="D106" s="22"/>
    </row>
    <row r="107" spans="4:4" x14ac:dyDescent="0.3">
      <c r="D107" s="22"/>
    </row>
    <row r="108" spans="4:4" x14ac:dyDescent="0.3">
      <c r="D108" s="22"/>
    </row>
    <row r="109" spans="4:4" x14ac:dyDescent="0.3">
      <c r="D109" s="22"/>
    </row>
    <row r="110" spans="4:4" x14ac:dyDescent="0.3">
      <c r="D110" s="22"/>
    </row>
    <row r="111" spans="4:4" x14ac:dyDescent="0.3">
      <c r="D111" s="22"/>
    </row>
    <row r="112" spans="4:4" x14ac:dyDescent="0.3">
      <c r="D112" s="22"/>
    </row>
    <row r="113" spans="4:4" x14ac:dyDescent="0.3">
      <c r="D113" s="22"/>
    </row>
    <row r="114" spans="4:4" x14ac:dyDescent="0.3">
      <c r="D114" s="22"/>
    </row>
    <row r="115" spans="4:4" x14ac:dyDescent="0.3">
      <c r="D115" s="22"/>
    </row>
    <row r="116" spans="4:4" x14ac:dyDescent="0.3">
      <c r="D116" s="22"/>
    </row>
    <row r="117" spans="4:4" x14ac:dyDescent="0.3">
      <c r="D117" s="22"/>
    </row>
    <row r="118" spans="4:4" x14ac:dyDescent="0.3">
      <c r="D118" s="22"/>
    </row>
    <row r="119" spans="4:4" x14ac:dyDescent="0.3">
      <c r="D119" s="22"/>
    </row>
    <row r="120" spans="4:4" x14ac:dyDescent="0.3">
      <c r="D120" s="22"/>
    </row>
    <row r="121" spans="4:4" x14ac:dyDescent="0.3">
      <c r="D121" s="22"/>
    </row>
    <row r="122" spans="4:4" x14ac:dyDescent="0.3">
      <c r="D122" s="22"/>
    </row>
    <row r="123" spans="4:4" x14ac:dyDescent="0.3">
      <c r="D123" s="22"/>
    </row>
    <row r="124" spans="4:4" x14ac:dyDescent="0.3">
      <c r="D124" s="22"/>
    </row>
    <row r="125" spans="4:4" x14ac:dyDescent="0.3">
      <c r="D125" s="22"/>
    </row>
    <row r="126" spans="4:4" x14ac:dyDescent="0.3">
      <c r="D126" s="22"/>
    </row>
    <row r="127" spans="4:4" x14ac:dyDescent="0.3">
      <c r="D127" s="22"/>
    </row>
    <row r="128" spans="4:4" x14ac:dyDescent="0.3">
      <c r="D128" s="22"/>
    </row>
    <row r="129" spans="4:4" x14ac:dyDescent="0.3">
      <c r="D129" s="22"/>
    </row>
    <row r="130" spans="4:4" x14ac:dyDescent="0.3">
      <c r="D130" s="22"/>
    </row>
    <row r="131" spans="4:4" x14ac:dyDescent="0.3">
      <c r="D131" s="22"/>
    </row>
    <row r="132" spans="4:4" x14ac:dyDescent="0.3">
      <c r="D132" s="22"/>
    </row>
    <row r="133" spans="4:4" x14ac:dyDescent="0.3">
      <c r="D133" s="22"/>
    </row>
    <row r="134" spans="4:4" x14ac:dyDescent="0.3">
      <c r="D134" s="22"/>
    </row>
    <row r="135" spans="4:4" x14ac:dyDescent="0.3">
      <c r="D135" s="22"/>
    </row>
    <row r="136" spans="4:4" x14ac:dyDescent="0.3">
      <c r="D136" s="22"/>
    </row>
    <row r="137" spans="4:4" x14ac:dyDescent="0.3">
      <c r="D137" s="22"/>
    </row>
    <row r="138" spans="4:4" x14ac:dyDescent="0.3">
      <c r="D138" s="22"/>
    </row>
    <row r="139" spans="4:4" x14ac:dyDescent="0.3">
      <c r="D139" s="22"/>
    </row>
    <row r="140" spans="4:4" x14ac:dyDescent="0.3">
      <c r="D140" s="22"/>
    </row>
    <row r="141" spans="4:4" x14ac:dyDescent="0.3">
      <c r="D141" s="22"/>
    </row>
    <row r="142" spans="4:4" x14ac:dyDescent="0.3">
      <c r="D142" s="22"/>
    </row>
    <row r="143" spans="4:4" x14ac:dyDescent="0.3">
      <c r="D143" s="22"/>
    </row>
    <row r="144" spans="4:4" x14ac:dyDescent="0.3">
      <c r="D144" s="22"/>
    </row>
    <row r="145" spans="4:4" x14ac:dyDescent="0.3">
      <c r="D145" s="22"/>
    </row>
    <row r="146" spans="4:4" x14ac:dyDescent="0.3">
      <c r="D146" s="22"/>
    </row>
    <row r="147" spans="4:4" x14ac:dyDescent="0.3">
      <c r="D147" s="22"/>
    </row>
    <row r="148" spans="4:4" x14ac:dyDescent="0.3">
      <c r="D148" s="22"/>
    </row>
    <row r="149" spans="4:4" x14ac:dyDescent="0.3">
      <c r="D149" s="22"/>
    </row>
    <row r="150" spans="4:4" x14ac:dyDescent="0.3">
      <c r="D150" s="22"/>
    </row>
    <row r="151" spans="4:4" x14ac:dyDescent="0.3">
      <c r="D151" s="22"/>
    </row>
    <row r="152" spans="4:4" x14ac:dyDescent="0.3">
      <c r="D152" s="22"/>
    </row>
    <row r="153" spans="4:4" x14ac:dyDescent="0.3">
      <c r="D153" s="22"/>
    </row>
    <row r="154" spans="4:4" x14ac:dyDescent="0.3">
      <c r="D154" s="22"/>
    </row>
    <row r="155" spans="4:4" x14ac:dyDescent="0.3">
      <c r="D155" s="22"/>
    </row>
    <row r="156" spans="4:4" x14ac:dyDescent="0.3">
      <c r="D156" s="22"/>
    </row>
    <row r="157" spans="4:4" x14ac:dyDescent="0.3">
      <c r="D157" s="22"/>
    </row>
    <row r="158" spans="4:4" x14ac:dyDescent="0.3">
      <c r="D158" s="22"/>
    </row>
    <row r="159" spans="4:4" x14ac:dyDescent="0.3">
      <c r="D159" s="22"/>
    </row>
    <row r="160" spans="4:4" x14ac:dyDescent="0.3">
      <c r="D160" s="22"/>
    </row>
    <row r="161" spans="4:4" x14ac:dyDescent="0.3">
      <c r="D161" s="22"/>
    </row>
    <row r="162" spans="4:4" x14ac:dyDescent="0.3">
      <c r="D162" s="22"/>
    </row>
    <row r="163" spans="4:4" x14ac:dyDescent="0.3">
      <c r="D163" s="22"/>
    </row>
    <row r="164" spans="4:4" x14ac:dyDescent="0.3">
      <c r="D164" s="22"/>
    </row>
    <row r="165" spans="4:4" x14ac:dyDescent="0.3">
      <c r="D165" s="22"/>
    </row>
    <row r="166" spans="4:4" x14ac:dyDescent="0.3">
      <c r="D166" s="22"/>
    </row>
    <row r="167" spans="4:4" x14ac:dyDescent="0.3">
      <c r="D167" s="22"/>
    </row>
    <row r="168" spans="4:4" x14ac:dyDescent="0.3">
      <c r="D168" s="22"/>
    </row>
    <row r="169" spans="4:4" x14ac:dyDescent="0.3">
      <c r="D169" s="22"/>
    </row>
    <row r="170" spans="4:4" x14ac:dyDescent="0.3">
      <c r="D170" s="22"/>
    </row>
    <row r="171" spans="4:4" x14ac:dyDescent="0.3">
      <c r="D171" s="22"/>
    </row>
    <row r="172" spans="4:4" x14ac:dyDescent="0.3">
      <c r="D172" s="22"/>
    </row>
    <row r="173" spans="4:4" x14ac:dyDescent="0.3">
      <c r="D173" s="22"/>
    </row>
    <row r="174" spans="4:4" x14ac:dyDescent="0.3">
      <c r="D174" s="22"/>
    </row>
    <row r="175" spans="4:4" x14ac:dyDescent="0.3">
      <c r="D175" s="22"/>
    </row>
    <row r="176" spans="4:4" x14ac:dyDescent="0.3">
      <c r="D176" s="22"/>
    </row>
    <row r="177" spans="4:4" x14ac:dyDescent="0.3">
      <c r="D177" s="22"/>
    </row>
    <row r="178" spans="4:4" x14ac:dyDescent="0.3">
      <c r="D178" s="22"/>
    </row>
    <row r="179" spans="4:4" x14ac:dyDescent="0.3">
      <c r="D179" s="22"/>
    </row>
    <row r="180" spans="4:4" x14ac:dyDescent="0.3">
      <c r="D180" s="22"/>
    </row>
    <row r="181" spans="4:4" x14ac:dyDescent="0.3">
      <c r="D181" s="22"/>
    </row>
    <row r="182" spans="4:4" x14ac:dyDescent="0.3">
      <c r="D182" s="22"/>
    </row>
    <row r="183" spans="4:4" x14ac:dyDescent="0.3">
      <c r="D183" s="22"/>
    </row>
    <row r="184" spans="4:4" x14ac:dyDescent="0.3">
      <c r="D184" s="22"/>
    </row>
    <row r="185" spans="4:4" x14ac:dyDescent="0.3">
      <c r="D185" s="22"/>
    </row>
    <row r="186" spans="4:4" x14ac:dyDescent="0.3">
      <c r="D186" s="22"/>
    </row>
    <row r="187" spans="4:4" x14ac:dyDescent="0.3">
      <c r="D187" s="22"/>
    </row>
    <row r="188" spans="4:4" x14ac:dyDescent="0.3">
      <c r="D188" s="22"/>
    </row>
    <row r="189" spans="4:4" x14ac:dyDescent="0.3">
      <c r="D189" s="22"/>
    </row>
    <row r="190" spans="4:4" x14ac:dyDescent="0.3">
      <c r="D190" s="22"/>
    </row>
    <row r="191" spans="4:4" x14ac:dyDescent="0.3">
      <c r="D191" s="22"/>
    </row>
    <row r="192" spans="4:4" x14ac:dyDescent="0.3">
      <c r="D192" s="22"/>
    </row>
    <row r="193" spans="4:4" x14ac:dyDescent="0.3">
      <c r="D193" s="22"/>
    </row>
    <row r="194" spans="4:4" x14ac:dyDescent="0.3">
      <c r="D194" s="22"/>
    </row>
    <row r="195" spans="4:4" x14ac:dyDescent="0.3">
      <c r="D195" s="22"/>
    </row>
    <row r="196" spans="4:4" x14ac:dyDescent="0.3">
      <c r="D196" s="22"/>
    </row>
    <row r="197" spans="4:4" x14ac:dyDescent="0.3">
      <c r="D197" s="22"/>
    </row>
    <row r="198" spans="4:4" x14ac:dyDescent="0.3">
      <c r="D198" s="22"/>
    </row>
    <row r="199" spans="4:4" x14ac:dyDescent="0.3">
      <c r="D199" s="22"/>
    </row>
    <row r="200" spans="4:4" x14ac:dyDescent="0.3">
      <c r="D200" s="22"/>
    </row>
    <row r="201" spans="4:4" x14ac:dyDescent="0.3">
      <c r="D201" s="22"/>
    </row>
  </sheetData>
  <mergeCells count="5">
    <mergeCell ref="A1:C1"/>
    <mergeCell ref="D1:M1"/>
    <mergeCell ref="C2:D2"/>
    <mergeCell ref="E2:F2"/>
    <mergeCell ref="E4:F4"/>
  </mergeCells>
  <dataValidations count="1">
    <dataValidation allowBlank="1" showInputMessage="1" showErrorMessage="1" sqref="I7" xr:uid="{8BB034DD-BC06-4CC3-A377-465BC208C88E}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2B00AE6-6A1E-41BE-A1EE-ACF7B56D0BFA}">
          <x14:formula1>
            <xm:f>BASE!$D$1:$D$10</xm:f>
          </x14:formula1>
          <xm:sqref>H6:H9</xm:sqref>
        </x14:dataValidation>
        <x14:dataValidation type="list" allowBlank="1" showInputMessage="1" showErrorMessage="1" xr:uid="{4F023F7E-A4E5-461E-A6A6-B768C33B9ACC}">
          <x14:formula1>
            <xm:f>BASE!$A$1:$A$38</xm:f>
          </x14:formula1>
          <xm:sqref>C6:C9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C4BFC-96D9-4F34-91E9-6890BC044FA3}">
  <dimension ref="A1:N201"/>
  <sheetViews>
    <sheetView zoomScale="80" zoomScaleNormal="80" workbookViewId="0">
      <selection activeCell="D1" sqref="D1:M1"/>
    </sheetView>
  </sheetViews>
  <sheetFormatPr baseColWidth="10" defaultColWidth="11.5546875" defaultRowHeight="14.4" x14ac:dyDescent="0.3"/>
  <cols>
    <col min="1" max="1" width="2.33203125" style="7" customWidth="1"/>
    <col min="2" max="2" width="8.33203125" style="18" customWidth="1"/>
    <col min="3" max="3" width="26.6640625" style="18" customWidth="1"/>
    <col min="4" max="4" width="15.33203125" style="18" customWidth="1"/>
    <col min="5" max="6" width="11.5546875" style="18"/>
    <col min="7" max="7" width="33.33203125" style="18" customWidth="1"/>
    <col min="8" max="8" width="35.44140625" style="18" bestFit="1" customWidth="1"/>
    <col min="9" max="9" width="33.33203125" style="22" hidden="1" customWidth="1"/>
    <col min="10" max="10" width="23.33203125" style="18" customWidth="1"/>
    <col min="11" max="11" width="11.5546875" style="22"/>
    <col min="12" max="12" width="11.88671875" style="18" customWidth="1"/>
    <col min="13" max="13" width="16.6640625" style="22" customWidth="1"/>
    <col min="14" max="14" width="35.109375" style="18" customWidth="1"/>
    <col min="15" max="16384" width="11.5546875" style="18"/>
  </cols>
  <sheetData>
    <row r="1" spans="1:14" s="6" customFormat="1" ht="48" customHeight="1" x14ac:dyDescent="0.3">
      <c r="A1" s="39"/>
      <c r="B1" s="39"/>
      <c r="C1" s="39"/>
      <c r="D1" s="40" t="s">
        <v>55</v>
      </c>
      <c r="E1" s="41"/>
      <c r="F1" s="41"/>
      <c r="G1" s="41"/>
      <c r="H1" s="41"/>
      <c r="I1" s="41"/>
      <c r="J1" s="41"/>
      <c r="K1" s="41"/>
      <c r="L1" s="41"/>
      <c r="M1" s="41"/>
    </row>
    <row r="2" spans="1:14" s="6" customFormat="1" ht="48" customHeight="1" x14ac:dyDescent="0.3">
      <c r="A2" s="5"/>
      <c r="B2" s="5"/>
      <c r="C2" s="42" t="s">
        <v>41</v>
      </c>
      <c r="D2" s="43"/>
      <c r="E2" s="44">
        <f>SUM(Tab_Juillet24[MOTANT])</f>
        <v>0</v>
      </c>
      <c r="F2" s="45"/>
      <c r="G2" s="24"/>
      <c r="H2" s="24"/>
      <c r="I2" s="24"/>
      <c r="J2" s="24"/>
      <c r="K2" s="24"/>
      <c r="L2" s="24"/>
      <c r="M2" s="24"/>
    </row>
    <row r="3" spans="1:14" s="7" customFormat="1" ht="15" thickBot="1" x14ac:dyDescent="0.35">
      <c r="I3" s="23"/>
      <c r="K3" s="23"/>
      <c r="M3" s="23"/>
    </row>
    <row r="4" spans="1:14" s="7" customFormat="1" ht="16.2" thickBot="1" x14ac:dyDescent="0.35">
      <c r="B4" s="8"/>
      <c r="C4" s="8"/>
      <c r="D4" s="19"/>
      <c r="E4" s="46" t="s">
        <v>2</v>
      </c>
      <c r="F4" s="46"/>
      <c r="G4" s="8"/>
      <c r="H4" s="8"/>
      <c r="I4" s="19"/>
      <c r="J4" s="8"/>
      <c r="K4" s="19"/>
      <c r="L4" s="8"/>
      <c r="M4" s="19"/>
      <c r="N4" s="8"/>
    </row>
    <row r="5" spans="1:14" s="12" customFormat="1" ht="16.2" thickBot="1" x14ac:dyDescent="0.35">
      <c r="A5" s="10"/>
      <c r="B5" s="11" t="s">
        <v>0</v>
      </c>
      <c r="C5" s="11" t="s">
        <v>9</v>
      </c>
      <c r="D5" s="20" t="s">
        <v>1</v>
      </c>
      <c r="E5" s="9" t="s">
        <v>7</v>
      </c>
      <c r="F5" s="9" t="s">
        <v>8</v>
      </c>
      <c r="G5" s="11" t="s">
        <v>10</v>
      </c>
      <c r="H5" s="11" t="s">
        <v>22</v>
      </c>
      <c r="I5" s="20" t="s">
        <v>23</v>
      </c>
      <c r="J5" s="11" t="s">
        <v>3</v>
      </c>
      <c r="K5" s="20" t="s">
        <v>4</v>
      </c>
      <c r="L5" s="11" t="s">
        <v>5</v>
      </c>
      <c r="M5" s="20" t="s">
        <v>6</v>
      </c>
      <c r="N5" s="11" t="s">
        <v>21</v>
      </c>
    </row>
    <row r="6" spans="1:14" ht="15" thickBot="1" x14ac:dyDescent="0.35">
      <c r="B6" s="13">
        <v>1</v>
      </c>
      <c r="C6" s="14"/>
      <c r="D6" s="32" t="str">
        <f>IF($C6&lt;&gt;"",VLOOKUP($C6,Tab_Personnel[#All],2,FALSE),"")</f>
        <v/>
      </c>
      <c r="E6" s="16"/>
      <c r="F6" s="16"/>
      <c r="G6" s="15"/>
      <c r="H6" s="15"/>
      <c r="I6" s="21" t="str">
        <f t="shared" ref="I6:I7" si="0">IF($C6&lt;&gt;"",$D6&amp;"_"&amp;$H6,"")</f>
        <v/>
      </c>
      <c r="J6" s="14"/>
      <c r="K6" s="34" t="str">
        <f>IF($C6&lt;&gt;"",VLOOKUP($I6,Tableau4[],2,FALSE),"")</f>
        <v/>
      </c>
      <c r="L6" s="15"/>
      <c r="M6" s="35" t="str">
        <f t="shared" ref="M6:M7" si="1">IF($C6&lt;&gt;"",$K6*$L6,"")</f>
        <v/>
      </c>
      <c r="N6" s="17"/>
    </row>
    <row r="7" spans="1:14" ht="15" thickBot="1" x14ac:dyDescent="0.35">
      <c r="B7" s="13">
        <v>2</v>
      </c>
      <c r="C7" s="14"/>
      <c r="D7" s="32" t="str">
        <f>IF($C7&lt;&gt;"",VLOOKUP($C7,Tab_Personnel[#All],2,FALSE),"")</f>
        <v/>
      </c>
      <c r="E7" s="16"/>
      <c r="F7" s="16"/>
      <c r="G7" s="15"/>
      <c r="H7" s="15"/>
      <c r="I7" s="21" t="str">
        <f t="shared" si="0"/>
        <v/>
      </c>
      <c r="J7" s="14"/>
      <c r="K7" s="35" t="str">
        <f>IF($C7&lt;&gt;"",VLOOKUP($I7,Tableau4[],2,FALSE),"")</f>
        <v/>
      </c>
      <c r="L7" s="15"/>
      <c r="M7" s="35" t="str">
        <f t="shared" si="1"/>
        <v/>
      </c>
      <c r="N7" s="17"/>
    </row>
    <row r="8" spans="1:14" ht="15" thickBot="1" x14ac:dyDescent="0.35">
      <c r="B8" s="25">
        <v>3</v>
      </c>
      <c r="C8" s="26"/>
      <c r="D8" s="33" t="str">
        <f>IF($C8&lt;&gt;"",VLOOKUP($C8,Tab_Personnel[#All],2,FALSE),"")</f>
        <v/>
      </c>
      <c r="E8" s="28"/>
      <c r="F8" s="28"/>
      <c r="G8" s="29"/>
      <c r="H8" s="29"/>
      <c r="I8" s="27" t="str">
        <f>IF($C8&lt;&gt;"",$D8&amp;"_"&amp;$H8,"")</f>
        <v/>
      </c>
      <c r="J8" s="30"/>
      <c r="K8" s="36" t="str">
        <f>IF($C8&lt;&gt;"",VLOOKUP($I8,Tableau4[],2,FALSE),"")</f>
        <v/>
      </c>
      <c r="L8" s="29"/>
      <c r="M8" s="36" t="str">
        <f>IF($C8&lt;&gt;"",$K8*$L8,"")</f>
        <v/>
      </c>
      <c r="N8" s="31"/>
    </row>
    <row r="9" spans="1:14" x14ac:dyDescent="0.3">
      <c r="B9" s="25"/>
      <c r="C9" s="26"/>
      <c r="D9" s="33" t="str">
        <f>IF($C9&lt;&gt;"",VLOOKUP($C9,Tab_Personnel[#All],2,FALSE),"")</f>
        <v/>
      </c>
      <c r="E9" s="28"/>
      <c r="F9" s="28"/>
      <c r="G9" s="29"/>
      <c r="H9" s="29"/>
      <c r="I9" s="27" t="str">
        <f>IF($C9&lt;&gt;"",$D9&amp;"_"&amp;$H9,"")</f>
        <v/>
      </c>
      <c r="J9" s="30"/>
      <c r="K9" s="36" t="str">
        <f>IF($C9&lt;&gt;"",VLOOKUP($I9,Tableau4[],2,FALSE),"")</f>
        <v/>
      </c>
      <c r="L9" s="29"/>
      <c r="M9" s="36" t="str">
        <f>IF($C9&lt;&gt;"",$K9*$L9,"")</f>
        <v/>
      </c>
      <c r="N9" s="31"/>
    </row>
    <row r="10" spans="1:14" x14ac:dyDescent="0.3">
      <c r="D10" s="22"/>
    </row>
    <row r="11" spans="1:14" x14ac:dyDescent="0.3">
      <c r="D11" s="22"/>
    </row>
    <row r="12" spans="1:14" x14ac:dyDescent="0.3">
      <c r="D12" s="22"/>
    </row>
    <row r="13" spans="1:14" x14ac:dyDescent="0.3">
      <c r="D13" s="22"/>
    </row>
    <row r="14" spans="1:14" x14ac:dyDescent="0.3">
      <c r="D14" s="22"/>
    </row>
    <row r="15" spans="1:14" x14ac:dyDescent="0.3">
      <c r="D15" s="22"/>
    </row>
    <row r="16" spans="1:14" x14ac:dyDescent="0.3">
      <c r="D16" s="22"/>
    </row>
    <row r="17" spans="4:4" x14ac:dyDescent="0.3">
      <c r="D17" s="22"/>
    </row>
    <row r="18" spans="4:4" x14ac:dyDescent="0.3">
      <c r="D18" s="22"/>
    </row>
    <row r="19" spans="4:4" x14ac:dyDescent="0.3">
      <c r="D19" s="22"/>
    </row>
    <row r="20" spans="4:4" x14ac:dyDescent="0.3">
      <c r="D20" s="22"/>
    </row>
    <row r="21" spans="4:4" x14ac:dyDescent="0.3">
      <c r="D21" s="22"/>
    </row>
    <row r="22" spans="4:4" x14ac:dyDescent="0.3">
      <c r="D22" s="22"/>
    </row>
    <row r="23" spans="4:4" x14ac:dyDescent="0.3">
      <c r="D23" s="22"/>
    </row>
    <row r="24" spans="4:4" x14ac:dyDescent="0.3">
      <c r="D24" s="22"/>
    </row>
    <row r="25" spans="4:4" x14ac:dyDescent="0.3">
      <c r="D25" s="22"/>
    </row>
    <row r="26" spans="4:4" x14ac:dyDescent="0.3">
      <c r="D26" s="22"/>
    </row>
    <row r="27" spans="4:4" x14ac:dyDescent="0.3">
      <c r="D27" s="22"/>
    </row>
    <row r="28" spans="4:4" x14ac:dyDescent="0.3">
      <c r="D28" s="22"/>
    </row>
    <row r="29" spans="4:4" x14ac:dyDescent="0.3">
      <c r="D29" s="22"/>
    </row>
    <row r="30" spans="4:4" x14ac:dyDescent="0.3">
      <c r="D30" s="22"/>
    </row>
    <row r="31" spans="4:4" x14ac:dyDescent="0.3">
      <c r="D31" s="22"/>
    </row>
    <row r="32" spans="4:4" x14ac:dyDescent="0.3">
      <c r="D32" s="22"/>
    </row>
    <row r="33" spans="4:4" x14ac:dyDescent="0.3">
      <c r="D33" s="22"/>
    </row>
    <row r="34" spans="4:4" x14ac:dyDescent="0.3">
      <c r="D34" s="22"/>
    </row>
    <row r="35" spans="4:4" x14ac:dyDescent="0.3">
      <c r="D35" s="22"/>
    </row>
    <row r="36" spans="4:4" x14ac:dyDescent="0.3">
      <c r="D36" s="22"/>
    </row>
    <row r="37" spans="4:4" x14ac:dyDescent="0.3">
      <c r="D37" s="22"/>
    </row>
    <row r="38" spans="4:4" x14ac:dyDescent="0.3">
      <c r="D38" s="22"/>
    </row>
    <row r="39" spans="4:4" x14ac:dyDescent="0.3">
      <c r="D39" s="22"/>
    </row>
    <row r="40" spans="4:4" x14ac:dyDescent="0.3">
      <c r="D40" s="22"/>
    </row>
    <row r="41" spans="4:4" x14ac:dyDescent="0.3">
      <c r="D41" s="22"/>
    </row>
    <row r="42" spans="4:4" x14ac:dyDescent="0.3">
      <c r="D42" s="22"/>
    </row>
    <row r="43" spans="4:4" x14ac:dyDescent="0.3">
      <c r="D43" s="22"/>
    </row>
    <row r="44" spans="4:4" x14ac:dyDescent="0.3">
      <c r="D44" s="22"/>
    </row>
    <row r="45" spans="4:4" x14ac:dyDescent="0.3">
      <c r="D45" s="22"/>
    </row>
    <row r="46" spans="4:4" x14ac:dyDescent="0.3">
      <c r="D46" s="22"/>
    </row>
    <row r="47" spans="4:4" x14ac:dyDescent="0.3">
      <c r="D47" s="22"/>
    </row>
    <row r="48" spans="4:4" x14ac:dyDescent="0.3">
      <c r="D48" s="22"/>
    </row>
    <row r="49" spans="4:4" x14ac:dyDescent="0.3">
      <c r="D49" s="22"/>
    </row>
    <row r="50" spans="4:4" x14ac:dyDescent="0.3">
      <c r="D50" s="22"/>
    </row>
    <row r="51" spans="4:4" x14ac:dyDescent="0.3">
      <c r="D51" s="22"/>
    </row>
    <row r="52" spans="4:4" x14ac:dyDescent="0.3">
      <c r="D52" s="22"/>
    </row>
    <row r="53" spans="4:4" x14ac:dyDescent="0.3">
      <c r="D53" s="22"/>
    </row>
    <row r="54" spans="4:4" x14ac:dyDescent="0.3">
      <c r="D54" s="22"/>
    </row>
    <row r="55" spans="4:4" x14ac:dyDescent="0.3">
      <c r="D55" s="22"/>
    </row>
    <row r="56" spans="4:4" x14ac:dyDescent="0.3">
      <c r="D56" s="22"/>
    </row>
    <row r="57" spans="4:4" x14ac:dyDescent="0.3">
      <c r="D57" s="22"/>
    </row>
    <row r="58" spans="4:4" x14ac:dyDescent="0.3">
      <c r="D58" s="22"/>
    </row>
    <row r="59" spans="4:4" x14ac:dyDescent="0.3">
      <c r="D59" s="22"/>
    </row>
    <row r="60" spans="4:4" x14ac:dyDescent="0.3">
      <c r="D60" s="22"/>
    </row>
    <row r="61" spans="4:4" x14ac:dyDescent="0.3">
      <c r="D61" s="22"/>
    </row>
    <row r="62" spans="4:4" x14ac:dyDescent="0.3">
      <c r="D62" s="22"/>
    </row>
    <row r="63" spans="4:4" x14ac:dyDescent="0.3">
      <c r="D63" s="22"/>
    </row>
    <row r="64" spans="4:4" x14ac:dyDescent="0.3">
      <c r="D64" s="22"/>
    </row>
    <row r="65" spans="4:4" x14ac:dyDescent="0.3">
      <c r="D65" s="22"/>
    </row>
    <row r="66" spans="4:4" x14ac:dyDescent="0.3">
      <c r="D66" s="22"/>
    </row>
    <row r="67" spans="4:4" x14ac:dyDescent="0.3">
      <c r="D67" s="22"/>
    </row>
    <row r="68" spans="4:4" x14ac:dyDescent="0.3">
      <c r="D68" s="22"/>
    </row>
    <row r="69" spans="4:4" x14ac:dyDescent="0.3">
      <c r="D69" s="22"/>
    </row>
    <row r="70" spans="4:4" x14ac:dyDescent="0.3">
      <c r="D70" s="22"/>
    </row>
    <row r="71" spans="4:4" x14ac:dyDescent="0.3">
      <c r="D71" s="22"/>
    </row>
    <row r="72" spans="4:4" x14ac:dyDescent="0.3">
      <c r="D72" s="22"/>
    </row>
    <row r="73" spans="4:4" x14ac:dyDescent="0.3">
      <c r="D73" s="22"/>
    </row>
    <row r="74" spans="4:4" x14ac:dyDescent="0.3">
      <c r="D74" s="22"/>
    </row>
    <row r="75" spans="4:4" x14ac:dyDescent="0.3">
      <c r="D75" s="22"/>
    </row>
    <row r="76" spans="4:4" x14ac:dyDescent="0.3">
      <c r="D76" s="22"/>
    </row>
    <row r="77" spans="4:4" x14ac:dyDescent="0.3">
      <c r="D77" s="22"/>
    </row>
    <row r="78" spans="4:4" x14ac:dyDescent="0.3">
      <c r="D78" s="22"/>
    </row>
    <row r="79" spans="4:4" x14ac:dyDescent="0.3">
      <c r="D79" s="22"/>
    </row>
    <row r="80" spans="4:4" x14ac:dyDescent="0.3">
      <c r="D80" s="22"/>
    </row>
    <row r="81" spans="4:4" x14ac:dyDescent="0.3">
      <c r="D81" s="22"/>
    </row>
    <row r="82" spans="4:4" x14ac:dyDescent="0.3">
      <c r="D82" s="22"/>
    </row>
    <row r="83" spans="4:4" x14ac:dyDescent="0.3">
      <c r="D83" s="22"/>
    </row>
    <row r="84" spans="4:4" x14ac:dyDescent="0.3">
      <c r="D84" s="22"/>
    </row>
    <row r="85" spans="4:4" x14ac:dyDescent="0.3">
      <c r="D85" s="22"/>
    </row>
    <row r="86" spans="4:4" x14ac:dyDescent="0.3">
      <c r="D86" s="22"/>
    </row>
    <row r="87" spans="4:4" x14ac:dyDescent="0.3">
      <c r="D87" s="22"/>
    </row>
    <row r="88" spans="4:4" x14ac:dyDescent="0.3">
      <c r="D88" s="22"/>
    </row>
    <row r="89" spans="4:4" x14ac:dyDescent="0.3">
      <c r="D89" s="22"/>
    </row>
    <row r="90" spans="4:4" x14ac:dyDescent="0.3">
      <c r="D90" s="22"/>
    </row>
    <row r="91" spans="4:4" x14ac:dyDescent="0.3">
      <c r="D91" s="22"/>
    </row>
    <row r="92" spans="4:4" x14ac:dyDescent="0.3">
      <c r="D92" s="22"/>
    </row>
    <row r="93" spans="4:4" x14ac:dyDescent="0.3">
      <c r="D93" s="22"/>
    </row>
    <row r="94" spans="4:4" x14ac:dyDescent="0.3">
      <c r="D94" s="22"/>
    </row>
    <row r="95" spans="4:4" x14ac:dyDescent="0.3">
      <c r="D95" s="22"/>
    </row>
    <row r="96" spans="4:4" x14ac:dyDescent="0.3">
      <c r="D96" s="22"/>
    </row>
    <row r="97" spans="4:4" x14ac:dyDescent="0.3">
      <c r="D97" s="22"/>
    </row>
    <row r="98" spans="4:4" x14ac:dyDescent="0.3">
      <c r="D98" s="22"/>
    </row>
    <row r="99" spans="4:4" x14ac:dyDescent="0.3">
      <c r="D99" s="22"/>
    </row>
    <row r="100" spans="4:4" x14ac:dyDescent="0.3">
      <c r="D100" s="22"/>
    </row>
    <row r="101" spans="4:4" x14ac:dyDescent="0.3">
      <c r="D101" s="22"/>
    </row>
    <row r="102" spans="4:4" x14ac:dyDescent="0.3">
      <c r="D102" s="22"/>
    </row>
    <row r="103" spans="4:4" x14ac:dyDescent="0.3">
      <c r="D103" s="22"/>
    </row>
    <row r="104" spans="4:4" x14ac:dyDescent="0.3">
      <c r="D104" s="22"/>
    </row>
    <row r="105" spans="4:4" x14ac:dyDescent="0.3">
      <c r="D105" s="22"/>
    </row>
    <row r="106" spans="4:4" x14ac:dyDescent="0.3">
      <c r="D106" s="22"/>
    </row>
    <row r="107" spans="4:4" x14ac:dyDescent="0.3">
      <c r="D107" s="22"/>
    </row>
    <row r="108" spans="4:4" x14ac:dyDescent="0.3">
      <c r="D108" s="22"/>
    </row>
    <row r="109" spans="4:4" x14ac:dyDescent="0.3">
      <c r="D109" s="22"/>
    </row>
    <row r="110" spans="4:4" x14ac:dyDescent="0.3">
      <c r="D110" s="22"/>
    </row>
    <row r="111" spans="4:4" x14ac:dyDescent="0.3">
      <c r="D111" s="22"/>
    </row>
    <row r="112" spans="4:4" x14ac:dyDescent="0.3">
      <c r="D112" s="22"/>
    </row>
    <row r="113" spans="4:4" x14ac:dyDescent="0.3">
      <c r="D113" s="22"/>
    </row>
    <row r="114" spans="4:4" x14ac:dyDescent="0.3">
      <c r="D114" s="22"/>
    </row>
    <row r="115" spans="4:4" x14ac:dyDescent="0.3">
      <c r="D115" s="22"/>
    </row>
    <row r="116" spans="4:4" x14ac:dyDescent="0.3">
      <c r="D116" s="22"/>
    </row>
    <row r="117" spans="4:4" x14ac:dyDescent="0.3">
      <c r="D117" s="22"/>
    </row>
    <row r="118" spans="4:4" x14ac:dyDescent="0.3">
      <c r="D118" s="22"/>
    </row>
    <row r="119" spans="4:4" x14ac:dyDescent="0.3">
      <c r="D119" s="22"/>
    </row>
    <row r="120" spans="4:4" x14ac:dyDescent="0.3">
      <c r="D120" s="22"/>
    </row>
    <row r="121" spans="4:4" x14ac:dyDescent="0.3">
      <c r="D121" s="22"/>
    </row>
    <row r="122" spans="4:4" x14ac:dyDescent="0.3">
      <c r="D122" s="22"/>
    </row>
    <row r="123" spans="4:4" x14ac:dyDescent="0.3">
      <c r="D123" s="22"/>
    </row>
    <row r="124" spans="4:4" x14ac:dyDescent="0.3">
      <c r="D124" s="22"/>
    </row>
    <row r="125" spans="4:4" x14ac:dyDescent="0.3">
      <c r="D125" s="22"/>
    </row>
    <row r="126" spans="4:4" x14ac:dyDescent="0.3">
      <c r="D126" s="22"/>
    </row>
    <row r="127" spans="4:4" x14ac:dyDescent="0.3">
      <c r="D127" s="22"/>
    </row>
    <row r="128" spans="4:4" x14ac:dyDescent="0.3">
      <c r="D128" s="22"/>
    </row>
    <row r="129" spans="4:4" x14ac:dyDescent="0.3">
      <c r="D129" s="22"/>
    </row>
    <row r="130" spans="4:4" x14ac:dyDescent="0.3">
      <c r="D130" s="22"/>
    </row>
    <row r="131" spans="4:4" x14ac:dyDescent="0.3">
      <c r="D131" s="22"/>
    </row>
    <row r="132" spans="4:4" x14ac:dyDescent="0.3">
      <c r="D132" s="22"/>
    </row>
    <row r="133" spans="4:4" x14ac:dyDescent="0.3">
      <c r="D133" s="22"/>
    </row>
    <row r="134" spans="4:4" x14ac:dyDescent="0.3">
      <c r="D134" s="22"/>
    </row>
    <row r="135" spans="4:4" x14ac:dyDescent="0.3">
      <c r="D135" s="22"/>
    </row>
    <row r="136" spans="4:4" x14ac:dyDescent="0.3">
      <c r="D136" s="22"/>
    </row>
    <row r="137" spans="4:4" x14ac:dyDescent="0.3">
      <c r="D137" s="22"/>
    </row>
    <row r="138" spans="4:4" x14ac:dyDescent="0.3">
      <c r="D138" s="22"/>
    </row>
    <row r="139" spans="4:4" x14ac:dyDescent="0.3">
      <c r="D139" s="22"/>
    </row>
    <row r="140" spans="4:4" x14ac:dyDescent="0.3">
      <c r="D140" s="22"/>
    </row>
    <row r="141" spans="4:4" x14ac:dyDescent="0.3">
      <c r="D141" s="22"/>
    </row>
    <row r="142" spans="4:4" x14ac:dyDescent="0.3">
      <c r="D142" s="22"/>
    </row>
    <row r="143" spans="4:4" x14ac:dyDescent="0.3">
      <c r="D143" s="22"/>
    </row>
    <row r="144" spans="4:4" x14ac:dyDescent="0.3">
      <c r="D144" s="22"/>
    </row>
    <row r="145" spans="4:4" x14ac:dyDescent="0.3">
      <c r="D145" s="22"/>
    </row>
    <row r="146" spans="4:4" x14ac:dyDescent="0.3">
      <c r="D146" s="22"/>
    </row>
    <row r="147" spans="4:4" x14ac:dyDescent="0.3">
      <c r="D147" s="22"/>
    </row>
    <row r="148" spans="4:4" x14ac:dyDescent="0.3">
      <c r="D148" s="22"/>
    </row>
    <row r="149" spans="4:4" x14ac:dyDescent="0.3">
      <c r="D149" s="22"/>
    </row>
    <row r="150" spans="4:4" x14ac:dyDescent="0.3">
      <c r="D150" s="22"/>
    </row>
    <row r="151" spans="4:4" x14ac:dyDescent="0.3">
      <c r="D151" s="22"/>
    </row>
    <row r="152" spans="4:4" x14ac:dyDescent="0.3">
      <c r="D152" s="22"/>
    </row>
    <row r="153" spans="4:4" x14ac:dyDescent="0.3">
      <c r="D153" s="22"/>
    </row>
    <row r="154" spans="4:4" x14ac:dyDescent="0.3">
      <c r="D154" s="22"/>
    </row>
    <row r="155" spans="4:4" x14ac:dyDescent="0.3">
      <c r="D155" s="22"/>
    </row>
    <row r="156" spans="4:4" x14ac:dyDescent="0.3">
      <c r="D156" s="22"/>
    </row>
    <row r="157" spans="4:4" x14ac:dyDescent="0.3">
      <c r="D157" s="22"/>
    </row>
    <row r="158" spans="4:4" x14ac:dyDescent="0.3">
      <c r="D158" s="22"/>
    </row>
    <row r="159" spans="4:4" x14ac:dyDescent="0.3">
      <c r="D159" s="22"/>
    </row>
    <row r="160" spans="4:4" x14ac:dyDescent="0.3">
      <c r="D160" s="22"/>
    </row>
    <row r="161" spans="4:4" x14ac:dyDescent="0.3">
      <c r="D161" s="22"/>
    </row>
    <row r="162" spans="4:4" x14ac:dyDescent="0.3">
      <c r="D162" s="22"/>
    </row>
    <row r="163" spans="4:4" x14ac:dyDescent="0.3">
      <c r="D163" s="22"/>
    </row>
    <row r="164" spans="4:4" x14ac:dyDescent="0.3">
      <c r="D164" s="22"/>
    </row>
    <row r="165" spans="4:4" x14ac:dyDescent="0.3">
      <c r="D165" s="22"/>
    </row>
    <row r="166" spans="4:4" x14ac:dyDescent="0.3">
      <c r="D166" s="22"/>
    </row>
    <row r="167" spans="4:4" x14ac:dyDescent="0.3">
      <c r="D167" s="22"/>
    </row>
    <row r="168" spans="4:4" x14ac:dyDescent="0.3">
      <c r="D168" s="22"/>
    </row>
    <row r="169" spans="4:4" x14ac:dyDescent="0.3">
      <c r="D169" s="22"/>
    </row>
    <row r="170" spans="4:4" x14ac:dyDescent="0.3">
      <c r="D170" s="22"/>
    </row>
    <row r="171" spans="4:4" x14ac:dyDescent="0.3">
      <c r="D171" s="22"/>
    </row>
    <row r="172" spans="4:4" x14ac:dyDescent="0.3">
      <c r="D172" s="22"/>
    </row>
    <row r="173" spans="4:4" x14ac:dyDescent="0.3">
      <c r="D173" s="22"/>
    </row>
    <row r="174" spans="4:4" x14ac:dyDescent="0.3">
      <c r="D174" s="22"/>
    </row>
    <row r="175" spans="4:4" x14ac:dyDescent="0.3">
      <c r="D175" s="22"/>
    </row>
    <row r="176" spans="4:4" x14ac:dyDescent="0.3">
      <c r="D176" s="22"/>
    </row>
    <row r="177" spans="4:4" x14ac:dyDescent="0.3">
      <c r="D177" s="22"/>
    </row>
    <row r="178" spans="4:4" x14ac:dyDescent="0.3">
      <c r="D178" s="22"/>
    </row>
    <row r="179" spans="4:4" x14ac:dyDescent="0.3">
      <c r="D179" s="22"/>
    </row>
    <row r="180" spans="4:4" x14ac:dyDescent="0.3">
      <c r="D180" s="22"/>
    </row>
    <row r="181" spans="4:4" x14ac:dyDescent="0.3">
      <c r="D181" s="22"/>
    </row>
    <row r="182" spans="4:4" x14ac:dyDescent="0.3">
      <c r="D182" s="22"/>
    </row>
    <row r="183" spans="4:4" x14ac:dyDescent="0.3">
      <c r="D183" s="22"/>
    </row>
    <row r="184" spans="4:4" x14ac:dyDescent="0.3">
      <c r="D184" s="22"/>
    </row>
    <row r="185" spans="4:4" x14ac:dyDescent="0.3">
      <c r="D185" s="22"/>
    </row>
    <row r="186" spans="4:4" x14ac:dyDescent="0.3">
      <c r="D186" s="22"/>
    </row>
    <row r="187" spans="4:4" x14ac:dyDescent="0.3">
      <c r="D187" s="22"/>
    </row>
    <row r="188" spans="4:4" x14ac:dyDescent="0.3">
      <c r="D188" s="22"/>
    </row>
    <row r="189" spans="4:4" x14ac:dyDescent="0.3">
      <c r="D189" s="22"/>
    </row>
    <row r="190" spans="4:4" x14ac:dyDescent="0.3">
      <c r="D190" s="22"/>
    </row>
    <row r="191" spans="4:4" x14ac:dyDescent="0.3">
      <c r="D191" s="22"/>
    </row>
    <row r="192" spans="4:4" x14ac:dyDescent="0.3">
      <c r="D192" s="22"/>
    </row>
    <row r="193" spans="4:4" x14ac:dyDescent="0.3">
      <c r="D193" s="22"/>
    </row>
    <row r="194" spans="4:4" x14ac:dyDescent="0.3">
      <c r="D194" s="22"/>
    </row>
    <row r="195" spans="4:4" x14ac:dyDescent="0.3">
      <c r="D195" s="22"/>
    </row>
    <row r="196" spans="4:4" x14ac:dyDescent="0.3">
      <c r="D196" s="22"/>
    </row>
    <row r="197" spans="4:4" x14ac:dyDescent="0.3">
      <c r="D197" s="22"/>
    </row>
    <row r="198" spans="4:4" x14ac:dyDescent="0.3">
      <c r="D198" s="22"/>
    </row>
    <row r="199" spans="4:4" x14ac:dyDescent="0.3">
      <c r="D199" s="22"/>
    </row>
    <row r="200" spans="4:4" x14ac:dyDescent="0.3">
      <c r="D200" s="22"/>
    </row>
    <row r="201" spans="4:4" x14ac:dyDescent="0.3">
      <c r="D201" s="22"/>
    </row>
  </sheetData>
  <mergeCells count="5">
    <mergeCell ref="A1:C1"/>
    <mergeCell ref="D1:M1"/>
    <mergeCell ref="C2:D2"/>
    <mergeCell ref="E2:F2"/>
    <mergeCell ref="E4:F4"/>
  </mergeCells>
  <dataValidations count="1">
    <dataValidation allowBlank="1" showInputMessage="1" showErrorMessage="1" sqref="I7" xr:uid="{F33C827C-855E-4F50-81FD-BE988DA8DA4A}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298DF65-0D10-4F73-8A46-0E725D70D155}">
          <x14:formula1>
            <xm:f>BASE!$A$1:$A$38</xm:f>
          </x14:formula1>
          <xm:sqref>C6:C9</xm:sqref>
        </x14:dataValidation>
        <x14:dataValidation type="list" allowBlank="1" showInputMessage="1" showErrorMessage="1" xr:uid="{8C6FC06D-2EA1-405E-BAA5-B2CCDC25A0A8}">
          <x14:formula1>
            <xm:f>BASE!$D$1:$D$10</xm:f>
          </x14:formula1>
          <xm:sqref>H6:H9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3AEA0-9771-46EB-9187-EB4BE9FC0739}">
  <dimension ref="A1:N201"/>
  <sheetViews>
    <sheetView zoomScale="80" zoomScaleNormal="80" workbookViewId="0">
      <selection activeCell="D1" sqref="D1:M1"/>
    </sheetView>
  </sheetViews>
  <sheetFormatPr baseColWidth="10" defaultColWidth="11.5546875" defaultRowHeight="14.4" x14ac:dyDescent="0.3"/>
  <cols>
    <col min="1" max="1" width="2.33203125" style="7" customWidth="1"/>
    <col min="2" max="2" width="8.33203125" style="18" customWidth="1"/>
    <col min="3" max="3" width="26.6640625" style="18" customWidth="1"/>
    <col min="4" max="4" width="15.33203125" style="18" customWidth="1"/>
    <col min="5" max="6" width="11.5546875" style="18"/>
    <col min="7" max="7" width="33.33203125" style="18" customWidth="1"/>
    <col min="8" max="8" width="35.44140625" style="18" bestFit="1" customWidth="1"/>
    <col min="9" max="9" width="33.33203125" style="22" hidden="1" customWidth="1"/>
    <col min="10" max="10" width="23.33203125" style="18" customWidth="1"/>
    <col min="11" max="11" width="11.5546875" style="22"/>
    <col min="12" max="12" width="11.88671875" style="18" customWidth="1"/>
    <col min="13" max="13" width="16.6640625" style="22" customWidth="1"/>
    <col min="14" max="14" width="35.109375" style="18" customWidth="1"/>
    <col min="15" max="16384" width="11.5546875" style="18"/>
  </cols>
  <sheetData>
    <row r="1" spans="1:14" s="6" customFormat="1" ht="48" customHeight="1" x14ac:dyDescent="0.3">
      <c r="A1" s="39"/>
      <c r="B1" s="39"/>
      <c r="C1" s="39"/>
      <c r="D1" s="40" t="s">
        <v>54</v>
      </c>
      <c r="E1" s="41"/>
      <c r="F1" s="41"/>
      <c r="G1" s="41"/>
      <c r="H1" s="41"/>
      <c r="I1" s="41"/>
      <c r="J1" s="41"/>
      <c r="K1" s="41"/>
      <c r="L1" s="41"/>
      <c r="M1" s="41"/>
    </row>
    <row r="2" spans="1:14" s="6" customFormat="1" ht="48" customHeight="1" x14ac:dyDescent="0.3">
      <c r="A2" s="5"/>
      <c r="B2" s="5"/>
      <c r="C2" s="42" t="s">
        <v>42</v>
      </c>
      <c r="D2" s="43"/>
      <c r="E2" s="44">
        <f>SUM(Tab_Aout24[MOTANT])</f>
        <v>0</v>
      </c>
      <c r="F2" s="45"/>
      <c r="G2" s="24"/>
      <c r="H2" s="24"/>
      <c r="I2" s="24"/>
      <c r="J2" s="24"/>
      <c r="K2" s="24"/>
      <c r="L2" s="24"/>
      <c r="M2" s="24"/>
    </row>
    <row r="3" spans="1:14" s="7" customFormat="1" ht="15" thickBot="1" x14ac:dyDescent="0.35">
      <c r="I3" s="23"/>
      <c r="K3" s="23"/>
      <c r="M3" s="23"/>
    </row>
    <row r="4" spans="1:14" s="7" customFormat="1" ht="16.2" thickBot="1" x14ac:dyDescent="0.35">
      <c r="B4" s="8"/>
      <c r="C4" s="8"/>
      <c r="D4" s="19"/>
      <c r="E4" s="46" t="s">
        <v>2</v>
      </c>
      <c r="F4" s="46"/>
      <c r="G4" s="8"/>
      <c r="H4" s="8"/>
      <c r="I4" s="19"/>
      <c r="J4" s="8"/>
      <c r="K4" s="19"/>
      <c r="L4" s="8"/>
      <c r="M4" s="19"/>
      <c r="N4" s="8"/>
    </row>
    <row r="5" spans="1:14" s="12" customFormat="1" ht="16.2" thickBot="1" x14ac:dyDescent="0.35">
      <c r="A5" s="10"/>
      <c r="B5" s="11" t="s">
        <v>0</v>
      </c>
      <c r="C5" s="11" t="s">
        <v>9</v>
      </c>
      <c r="D5" s="20" t="s">
        <v>1</v>
      </c>
      <c r="E5" s="9" t="s">
        <v>7</v>
      </c>
      <c r="F5" s="9" t="s">
        <v>8</v>
      </c>
      <c r="G5" s="11" t="s">
        <v>10</v>
      </c>
      <c r="H5" s="11" t="s">
        <v>22</v>
      </c>
      <c r="I5" s="20" t="s">
        <v>23</v>
      </c>
      <c r="J5" s="11" t="s">
        <v>3</v>
      </c>
      <c r="K5" s="20" t="s">
        <v>4</v>
      </c>
      <c r="L5" s="11" t="s">
        <v>5</v>
      </c>
      <c r="M5" s="20" t="s">
        <v>6</v>
      </c>
      <c r="N5" s="11" t="s">
        <v>21</v>
      </c>
    </row>
    <row r="6" spans="1:14" ht="15" thickBot="1" x14ac:dyDescent="0.35">
      <c r="B6" s="13">
        <v>1</v>
      </c>
      <c r="C6" s="14"/>
      <c r="D6" s="32" t="str">
        <f>IF($C6&lt;&gt;"",VLOOKUP($C6,Tab_Personnel[#All],2,FALSE),"")</f>
        <v/>
      </c>
      <c r="E6" s="16"/>
      <c r="F6" s="16"/>
      <c r="G6" s="15"/>
      <c r="H6" s="15"/>
      <c r="I6" s="21" t="str">
        <f t="shared" ref="I6:I7" si="0">IF($C6&lt;&gt;"",$D6&amp;"_"&amp;$H6,"")</f>
        <v/>
      </c>
      <c r="J6" s="14"/>
      <c r="K6" s="34" t="str">
        <f>IF($C6&lt;&gt;"",VLOOKUP($I6,Tableau4[],2,FALSE),"")</f>
        <v/>
      </c>
      <c r="L6" s="15"/>
      <c r="M6" s="35" t="str">
        <f t="shared" ref="M6:M7" si="1">IF($C6&lt;&gt;"",$K6*$L6,"")</f>
        <v/>
      </c>
      <c r="N6" s="17"/>
    </row>
    <row r="7" spans="1:14" ht="15" thickBot="1" x14ac:dyDescent="0.35">
      <c r="B7" s="13">
        <v>2</v>
      </c>
      <c r="C7" s="14"/>
      <c r="D7" s="32" t="str">
        <f>IF($C7&lt;&gt;"",VLOOKUP($C7,Tab_Personnel[#All],2,FALSE),"")</f>
        <v/>
      </c>
      <c r="E7" s="16"/>
      <c r="F7" s="16"/>
      <c r="G7" s="15"/>
      <c r="H7" s="15"/>
      <c r="I7" s="21" t="str">
        <f t="shared" si="0"/>
        <v/>
      </c>
      <c r="J7" s="14"/>
      <c r="K7" s="35" t="str">
        <f>IF($C7&lt;&gt;"",VLOOKUP($I7,Tableau4[],2,FALSE),"")</f>
        <v/>
      </c>
      <c r="L7" s="15"/>
      <c r="M7" s="35" t="str">
        <f t="shared" si="1"/>
        <v/>
      </c>
      <c r="N7" s="17"/>
    </row>
    <row r="8" spans="1:14" ht="15" thickBot="1" x14ac:dyDescent="0.35">
      <c r="B8" s="25">
        <v>3</v>
      </c>
      <c r="C8" s="26"/>
      <c r="D8" s="33" t="str">
        <f>IF($C8&lt;&gt;"",VLOOKUP($C8,Tab_Personnel[#All],2,FALSE),"")</f>
        <v/>
      </c>
      <c r="E8" s="28"/>
      <c r="F8" s="28"/>
      <c r="G8" s="29"/>
      <c r="H8" s="29"/>
      <c r="I8" s="27" t="str">
        <f>IF($C8&lt;&gt;"",$D8&amp;"_"&amp;$H8,"")</f>
        <v/>
      </c>
      <c r="J8" s="30"/>
      <c r="K8" s="36" t="str">
        <f>IF($C8&lt;&gt;"",VLOOKUP($I8,Tableau4[],2,FALSE),"")</f>
        <v/>
      </c>
      <c r="L8" s="29"/>
      <c r="M8" s="36" t="str">
        <f>IF($C8&lt;&gt;"",$K8*$L8,"")</f>
        <v/>
      </c>
      <c r="N8" s="31"/>
    </row>
    <row r="9" spans="1:14" x14ac:dyDescent="0.3">
      <c r="B9" s="25"/>
      <c r="C9" s="26"/>
      <c r="D9" s="33" t="str">
        <f>IF($C9&lt;&gt;"",VLOOKUP($C9,Tab_Personnel[#All],2,FALSE),"")</f>
        <v/>
      </c>
      <c r="E9" s="28"/>
      <c r="F9" s="28"/>
      <c r="G9" s="29"/>
      <c r="H9" s="29"/>
      <c r="I9" s="27" t="str">
        <f>IF($C9&lt;&gt;"",$D9&amp;"_"&amp;$H9,"")</f>
        <v/>
      </c>
      <c r="J9" s="30"/>
      <c r="K9" s="36" t="str">
        <f>IF($C9&lt;&gt;"",VLOOKUP($I9,Tableau4[],2,FALSE),"")</f>
        <v/>
      </c>
      <c r="L9" s="29"/>
      <c r="M9" s="36" t="str">
        <f>IF($C9&lt;&gt;"",$K9*$L9,"")</f>
        <v/>
      </c>
      <c r="N9" s="31"/>
    </row>
    <row r="10" spans="1:14" x14ac:dyDescent="0.3">
      <c r="D10" s="22"/>
    </row>
    <row r="11" spans="1:14" x14ac:dyDescent="0.3">
      <c r="D11" s="22"/>
    </row>
    <row r="12" spans="1:14" x14ac:dyDescent="0.3">
      <c r="D12" s="22"/>
    </row>
    <row r="13" spans="1:14" x14ac:dyDescent="0.3">
      <c r="D13" s="22"/>
    </row>
    <row r="14" spans="1:14" x14ac:dyDescent="0.3">
      <c r="D14" s="22"/>
    </row>
    <row r="15" spans="1:14" x14ac:dyDescent="0.3">
      <c r="D15" s="22"/>
    </row>
    <row r="16" spans="1:14" x14ac:dyDescent="0.3">
      <c r="D16" s="22"/>
    </row>
    <row r="17" spans="4:4" x14ac:dyDescent="0.3">
      <c r="D17" s="22"/>
    </row>
    <row r="18" spans="4:4" x14ac:dyDescent="0.3">
      <c r="D18" s="22"/>
    </row>
    <row r="19" spans="4:4" x14ac:dyDescent="0.3">
      <c r="D19" s="22"/>
    </row>
    <row r="20" spans="4:4" x14ac:dyDescent="0.3">
      <c r="D20" s="22"/>
    </row>
    <row r="21" spans="4:4" x14ac:dyDescent="0.3">
      <c r="D21" s="22"/>
    </row>
    <row r="22" spans="4:4" x14ac:dyDescent="0.3">
      <c r="D22" s="22"/>
    </row>
    <row r="23" spans="4:4" x14ac:dyDescent="0.3">
      <c r="D23" s="22"/>
    </row>
    <row r="24" spans="4:4" x14ac:dyDescent="0.3">
      <c r="D24" s="22"/>
    </row>
    <row r="25" spans="4:4" x14ac:dyDescent="0.3">
      <c r="D25" s="22"/>
    </row>
    <row r="26" spans="4:4" x14ac:dyDescent="0.3">
      <c r="D26" s="22"/>
    </row>
    <row r="27" spans="4:4" x14ac:dyDescent="0.3">
      <c r="D27" s="22"/>
    </row>
    <row r="28" spans="4:4" x14ac:dyDescent="0.3">
      <c r="D28" s="22"/>
    </row>
    <row r="29" spans="4:4" x14ac:dyDescent="0.3">
      <c r="D29" s="22"/>
    </row>
    <row r="30" spans="4:4" x14ac:dyDescent="0.3">
      <c r="D30" s="22"/>
    </row>
    <row r="31" spans="4:4" x14ac:dyDescent="0.3">
      <c r="D31" s="22"/>
    </row>
    <row r="32" spans="4:4" x14ac:dyDescent="0.3">
      <c r="D32" s="22"/>
    </row>
    <row r="33" spans="4:4" x14ac:dyDescent="0.3">
      <c r="D33" s="22"/>
    </row>
    <row r="34" spans="4:4" x14ac:dyDescent="0.3">
      <c r="D34" s="22"/>
    </row>
    <row r="35" spans="4:4" x14ac:dyDescent="0.3">
      <c r="D35" s="22"/>
    </row>
    <row r="36" spans="4:4" x14ac:dyDescent="0.3">
      <c r="D36" s="22"/>
    </row>
    <row r="37" spans="4:4" x14ac:dyDescent="0.3">
      <c r="D37" s="22"/>
    </row>
    <row r="38" spans="4:4" x14ac:dyDescent="0.3">
      <c r="D38" s="22"/>
    </row>
    <row r="39" spans="4:4" x14ac:dyDescent="0.3">
      <c r="D39" s="22"/>
    </row>
    <row r="40" spans="4:4" x14ac:dyDescent="0.3">
      <c r="D40" s="22"/>
    </row>
    <row r="41" spans="4:4" x14ac:dyDescent="0.3">
      <c r="D41" s="22"/>
    </row>
    <row r="42" spans="4:4" x14ac:dyDescent="0.3">
      <c r="D42" s="22"/>
    </row>
    <row r="43" spans="4:4" x14ac:dyDescent="0.3">
      <c r="D43" s="22"/>
    </row>
    <row r="44" spans="4:4" x14ac:dyDescent="0.3">
      <c r="D44" s="22"/>
    </row>
    <row r="45" spans="4:4" x14ac:dyDescent="0.3">
      <c r="D45" s="22"/>
    </row>
    <row r="46" spans="4:4" x14ac:dyDescent="0.3">
      <c r="D46" s="22"/>
    </row>
    <row r="47" spans="4:4" x14ac:dyDescent="0.3">
      <c r="D47" s="22"/>
    </row>
    <row r="48" spans="4:4" x14ac:dyDescent="0.3">
      <c r="D48" s="22"/>
    </row>
    <row r="49" spans="4:4" x14ac:dyDescent="0.3">
      <c r="D49" s="22"/>
    </row>
    <row r="50" spans="4:4" x14ac:dyDescent="0.3">
      <c r="D50" s="22"/>
    </row>
    <row r="51" spans="4:4" x14ac:dyDescent="0.3">
      <c r="D51" s="22"/>
    </row>
    <row r="52" spans="4:4" x14ac:dyDescent="0.3">
      <c r="D52" s="22"/>
    </row>
    <row r="53" spans="4:4" x14ac:dyDescent="0.3">
      <c r="D53" s="22"/>
    </row>
    <row r="54" spans="4:4" x14ac:dyDescent="0.3">
      <c r="D54" s="22"/>
    </row>
    <row r="55" spans="4:4" x14ac:dyDescent="0.3">
      <c r="D55" s="22"/>
    </row>
    <row r="56" spans="4:4" x14ac:dyDescent="0.3">
      <c r="D56" s="22"/>
    </row>
    <row r="57" spans="4:4" x14ac:dyDescent="0.3">
      <c r="D57" s="22"/>
    </row>
    <row r="58" spans="4:4" x14ac:dyDescent="0.3">
      <c r="D58" s="22"/>
    </row>
    <row r="59" spans="4:4" x14ac:dyDescent="0.3">
      <c r="D59" s="22"/>
    </row>
    <row r="60" spans="4:4" x14ac:dyDescent="0.3">
      <c r="D60" s="22"/>
    </row>
    <row r="61" spans="4:4" x14ac:dyDescent="0.3">
      <c r="D61" s="22"/>
    </row>
    <row r="62" spans="4:4" x14ac:dyDescent="0.3">
      <c r="D62" s="22"/>
    </row>
    <row r="63" spans="4:4" x14ac:dyDescent="0.3">
      <c r="D63" s="22"/>
    </row>
    <row r="64" spans="4:4" x14ac:dyDescent="0.3">
      <c r="D64" s="22"/>
    </row>
    <row r="65" spans="4:4" x14ac:dyDescent="0.3">
      <c r="D65" s="22"/>
    </row>
    <row r="66" spans="4:4" x14ac:dyDescent="0.3">
      <c r="D66" s="22"/>
    </row>
    <row r="67" spans="4:4" x14ac:dyDescent="0.3">
      <c r="D67" s="22"/>
    </row>
    <row r="68" spans="4:4" x14ac:dyDescent="0.3">
      <c r="D68" s="22"/>
    </row>
    <row r="69" spans="4:4" x14ac:dyDescent="0.3">
      <c r="D69" s="22"/>
    </row>
    <row r="70" spans="4:4" x14ac:dyDescent="0.3">
      <c r="D70" s="22"/>
    </row>
    <row r="71" spans="4:4" x14ac:dyDescent="0.3">
      <c r="D71" s="22"/>
    </row>
    <row r="72" spans="4:4" x14ac:dyDescent="0.3">
      <c r="D72" s="22"/>
    </row>
    <row r="73" spans="4:4" x14ac:dyDescent="0.3">
      <c r="D73" s="22"/>
    </row>
    <row r="74" spans="4:4" x14ac:dyDescent="0.3">
      <c r="D74" s="22"/>
    </row>
    <row r="75" spans="4:4" x14ac:dyDescent="0.3">
      <c r="D75" s="22"/>
    </row>
    <row r="76" spans="4:4" x14ac:dyDescent="0.3">
      <c r="D76" s="22"/>
    </row>
    <row r="77" spans="4:4" x14ac:dyDescent="0.3">
      <c r="D77" s="22"/>
    </row>
    <row r="78" spans="4:4" x14ac:dyDescent="0.3">
      <c r="D78" s="22"/>
    </row>
    <row r="79" spans="4:4" x14ac:dyDescent="0.3">
      <c r="D79" s="22"/>
    </row>
    <row r="80" spans="4:4" x14ac:dyDescent="0.3">
      <c r="D80" s="22"/>
    </row>
    <row r="81" spans="4:4" x14ac:dyDescent="0.3">
      <c r="D81" s="22"/>
    </row>
    <row r="82" spans="4:4" x14ac:dyDescent="0.3">
      <c r="D82" s="22"/>
    </row>
    <row r="83" spans="4:4" x14ac:dyDescent="0.3">
      <c r="D83" s="22"/>
    </row>
    <row r="84" spans="4:4" x14ac:dyDescent="0.3">
      <c r="D84" s="22"/>
    </row>
    <row r="85" spans="4:4" x14ac:dyDescent="0.3">
      <c r="D85" s="22"/>
    </row>
    <row r="86" spans="4:4" x14ac:dyDescent="0.3">
      <c r="D86" s="22"/>
    </row>
    <row r="87" spans="4:4" x14ac:dyDescent="0.3">
      <c r="D87" s="22"/>
    </row>
    <row r="88" spans="4:4" x14ac:dyDescent="0.3">
      <c r="D88" s="22"/>
    </row>
    <row r="89" spans="4:4" x14ac:dyDescent="0.3">
      <c r="D89" s="22"/>
    </row>
    <row r="90" spans="4:4" x14ac:dyDescent="0.3">
      <c r="D90" s="22"/>
    </row>
    <row r="91" spans="4:4" x14ac:dyDescent="0.3">
      <c r="D91" s="22"/>
    </row>
    <row r="92" spans="4:4" x14ac:dyDescent="0.3">
      <c r="D92" s="22"/>
    </row>
    <row r="93" spans="4:4" x14ac:dyDescent="0.3">
      <c r="D93" s="22"/>
    </row>
    <row r="94" spans="4:4" x14ac:dyDescent="0.3">
      <c r="D94" s="22"/>
    </row>
    <row r="95" spans="4:4" x14ac:dyDescent="0.3">
      <c r="D95" s="22"/>
    </row>
    <row r="96" spans="4:4" x14ac:dyDescent="0.3">
      <c r="D96" s="22"/>
    </row>
    <row r="97" spans="4:4" x14ac:dyDescent="0.3">
      <c r="D97" s="22"/>
    </row>
    <row r="98" spans="4:4" x14ac:dyDescent="0.3">
      <c r="D98" s="22"/>
    </row>
    <row r="99" spans="4:4" x14ac:dyDescent="0.3">
      <c r="D99" s="22"/>
    </row>
    <row r="100" spans="4:4" x14ac:dyDescent="0.3">
      <c r="D100" s="22"/>
    </row>
    <row r="101" spans="4:4" x14ac:dyDescent="0.3">
      <c r="D101" s="22"/>
    </row>
    <row r="102" spans="4:4" x14ac:dyDescent="0.3">
      <c r="D102" s="22"/>
    </row>
    <row r="103" spans="4:4" x14ac:dyDescent="0.3">
      <c r="D103" s="22"/>
    </row>
    <row r="104" spans="4:4" x14ac:dyDescent="0.3">
      <c r="D104" s="22"/>
    </row>
    <row r="105" spans="4:4" x14ac:dyDescent="0.3">
      <c r="D105" s="22"/>
    </row>
    <row r="106" spans="4:4" x14ac:dyDescent="0.3">
      <c r="D106" s="22"/>
    </row>
    <row r="107" spans="4:4" x14ac:dyDescent="0.3">
      <c r="D107" s="22"/>
    </row>
    <row r="108" spans="4:4" x14ac:dyDescent="0.3">
      <c r="D108" s="22"/>
    </row>
    <row r="109" spans="4:4" x14ac:dyDescent="0.3">
      <c r="D109" s="22"/>
    </row>
    <row r="110" spans="4:4" x14ac:dyDescent="0.3">
      <c r="D110" s="22"/>
    </row>
    <row r="111" spans="4:4" x14ac:dyDescent="0.3">
      <c r="D111" s="22"/>
    </row>
    <row r="112" spans="4:4" x14ac:dyDescent="0.3">
      <c r="D112" s="22"/>
    </row>
    <row r="113" spans="4:4" x14ac:dyDescent="0.3">
      <c r="D113" s="22"/>
    </row>
    <row r="114" spans="4:4" x14ac:dyDescent="0.3">
      <c r="D114" s="22"/>
    </row>
    <row r="115" spans="4:4" x14ac:dyDescent="0.3">
      <c r="D115" s="22"/>
    </row>
    <row r="116" spans="4:4" x14ac:dyDescent="0.3">
      <c r="D116" s="22"/>
    </row>
    <row r="117" spans="4:4" x14ac:dyDescent="0.3">
      <c r="D117" s="22"/>
    </row>
    <row r="118" spans="4:4" x14ac:dyDescent="0.3">
      <c r="D118" s="22"/>
    </row>
    <row r="119" spans="4:4" x14ac:dyDescent="0.3">
      <c r="D119" s="22"/>
    </row>
    <row r="120" spans="4:4" x14ac:dyDescent="0.3">
      <c r="D120" s="22"/>
    </row>
    <row r="121" spans="4:4" x14ac:dyDescent="0.3">
      <c r="D121" s="22"/>
    </row>
    <row r="122" spans="4:4" x14ac:dyDescent="0.3">
      <c r="D122" s="22"/>
    </row>
    <row r="123" spans="4:4" x14ac:dyDescent="0.3">
      <c r="D123" s="22"/>
    </row>
    <row r="124" spans="4:4" x14ac:dyDescent="0.3">
      <c r="D124" s="22"/>
    </row>
    <row r="125" spans="4:4" x14ac:dyDescent="0.3">
      <c r="D125" s="22"/>
    </row>
    <row r="126" spans="4:4" x14ac:dyDescent="0.3">
      <c r="D126" s="22"/>
    </row>
    <row r="127" spans="4:4" x14ac:dyDescent="0.3">
      <c r="D127" s="22"/>
    </row>
    <row r="128" spans="4:4" x14ac:dyDescent="0.3">
      <c r="D128" s="22"/>
    </row>
    <row r="129" spans="4:4" x14ac:dyDescent="0.3">
      <c r="D129" s="22"/>
    </row>
    <row r="130" spans="4:4" x14ac:dyDescent="0.3">
      <c r="D130" s="22"/>
    </row>
    <row r="131" spans="4:4" x14ac:dyDescent="0.3">
      <c r="D131" s="22"/>
    </row>
    <row r="132" spans="4:4" x14ac:dyDescent="0.3">
      <c r="D132" s="22"/>
    </row>
    <row r="133" spans="4:4" x14ac:dyDescent="0.3">
      <c r="D133" s="22"/>
    </row>
    <row r="134" spans="4:4" x14ac:dyDescent="0.3">
      <c r="D134" s="22"/>
    </row>
    <row r="135" spans="4:4" x14ac:dyDescent="0.3">
      <c r="D135" s="22"/>
    </row>
    <row r="136" spans="4:4" x14ac:dyDescent="0.3">
      <c r="D136" s="22"/>
    </row>
    <row r="137" spans="4:4" x14ac:dyDescent="0.3">
      <c r="D137" s="22"/>
    </row>
    <row r="138" spans="4:4" x14ac:dyDescent="0.3">
      <c r="D138" s="22"/>
    </row>
    <row r="139" spans="4:4" x14ac:dyDescent="0.3">
      <c r="D139" s="22"/>
    </row>
    <row r="140" spans="4:4" x14ac:dyDescent="0.3">
      <c r="D140" s="22"/>
    </row>
    <row r="141" spans="4:4" x14ac:dyDescent="0.3">
      <c r="D141" s="22"/>
    </row>
    <row r="142" spans="4:4" x14ac:dyDescent="0.3">
      <c r="D142" s="22"/>
    </row>
    <row r="143" spans="4:4" x14ac:dyDescent="0.3">
      <c r="D143" s="22"/>
    </row>
    <row r="144" spans="4:4" x14ac:dyDescent="0.3">
      <c r="D144" s="22"/>
    </row>
    <row r="145" spans="4:4" x14ac:dyDescent="0.3">
      <c r="D145" s="22"/>
    </row>
    <row r="146" spans="4:4" x14ac:dyDescent="0.3">
      <c r="D146" s="22"/>
    </row>
    <row r="147" spans="4:4" x14ac:dyDescent="0.3">
      <c r="D147" s="22"/>
    </row>
    <row r="148" spans="4:4" x14ac:dyDescent="0.3">
      <c r="D148" s="22"/>
    </row>
    <row r="149" spans="4:4" x14ac:dyDescent="0.3">
      <c r="D149" s="22"/>
    </row>
    <row r="150" spans="4:4" x14ac:dyDescent="0.3">
      <c r="D150" s="22"/>
    </row>
    <row r="151" spans="4:4" x14ac:dyDescent="0.3">
      <c r="D151" s="22"/>
    </row>
    <row r="152" spans="4:4" x14ac:dyDescent="0.3">
      <c r="D152" s="22"/>
    </row>
    <row r="153" spans="4:4" x14ac:dyDescent="0.3">
      <c r="D153" s="22"/>
    </row>
    <row r="154" spans="4:4" x14ac:dyDescent="0.3">
      <c r="D154" s="22"/>
    </row>
    <row r="155" spans="4:4" x14ac:dyDescent="0.3">
      <c r="D155" s="22"/>
    </row>
    <row r="156" spans="4:4" x14ac:dyDescent="0.3">
      <c r="D156" s="22"/>
    </row>
    <row r="157" spans="4:4" x14ac:dyDescent="0.3">
      <c r="D157" s="22"/>
    </row>
    <row r="158" spans="4:4" x14ac:dyDescent="0.3">
      <c r="D158" s="22"/>
    </row>
    <row r="159" spans="4:4" x14ac:dyDescent="0.3">
      <c r="D159" s="22"/>
    </row>
    <row r="160" spans="4:4" x14ac:dyDescent="0.3">
      <c r="D160" s="22"/>
    </row>
    <row r="161" spans="4:4" x14ac:dyDescent="0.3">
      <c r="D161" s="22"/>
    </row>
    <row r="162" spans="4:4" x14ac:dyDescent="0.3">
      <c r="D162" s="22"/>
    </row>
    <row r="163" spans="4:4" x14ac:dyDescent="0.3">
      <c r="D163" s="22"/>
    </row>
    <row r="164" spans="4:4" x14ac:dyDescent="0.3">
      <c r="D164" s="22"/>
    </row>
    <row r="165" spans="4:4" x14ac:dyDescent="0.3">
      <c r="D165" s="22"/>
    </row>
    <row r="166" spans="4:4" x14ac:dyDescent="0.3">
      <c r="D166" s="22"/>
    </row>
    <row r="167" spans="4:4" x14ac:dyDescent="0.3">
      <c r="D167" s="22"/>
    </row>
    <row r="168" spans="4:4" x14ac:dyDescent="0.3">
      <c r="D168" s="22"/>
    </row>
    <row r="169" spans="4:4" x14ac:dyDescent="0.3">
      <c r="D169" s="22"/>
    </row>
    <row r="170" spans="4:4" x14ac:dyDescent="0.3">
      <c r="D170" s="22"/>
    </row>
    <row r="171" spans="4:4" x14ac:dyDescent="0.3">
      <c r="D171" s="22"/>
    </row>
    <row r="172" spans="4:4" x14ac:dyDescent="0.3">
      <c r="D172" s="22"/>
    </row>
    <row r="173" spans="4:4" x14ac:dyDescent="0.3">
      <c r="D173" s="22"/>
    </row>
    <row r="174" spans="4:4" x14ac:dyDescent="0.3">
      <c r="D174" s="22"/>
    </row>
    <row r="175" spans="4:4" x14ac:dyDescent="0.3">
      <c r="D175" s="22"/>
    </row>
    <row r="176" spans="4:4" x14ac:dyDescent="0.3">
      <c r="D176" s="22"/>
    </row>
    <row r="177" spans="4:4" x14ac:dyDescent="0.3">
      <c r="D177" s="22"/>
    </row>
    <row r="178" spans="4:4" x14ac:dyDescent="0.3">
      <c r="D178" s="22"/>
    </row>
    <row r="179" spans="4:4" x14ac:dyDescent="0.3">
      <c r="D179" s="22"/>
    </row>
    <row r="180" spans="4:4" x14ac:dyDescent="0.3">
      <c r="D180" s="22"/>
    </row>
    <row r="181" spans="4:4" x14ac:dyDescent="0.3">
      <c r="D181" s="22"/>
    </row>
    <row r="182" spans="4:4" x14ac:dyDescent="0.3">
      <c r="D182" s="22"/>
    </row>
    <row r="183" spans="4:4" x14ac:dyDescent="0.3">
      <c r="D183" s="22"/>
    </row>
    <row r="184" spans="4:4" x14ac:dyDescent="0.3">
      <c r="D184" s="22"/>
    </row>
    <row r="185" spans="4:4" x14ac:dyDescent="0.3">
      <c r="D185" s="22"/>
    </row>
    <row r="186" spans="4:4" x14ac:dyDescent="0.3">
      <c r="D186" s="22"/>
    </row>
    <row r="187" spans="4:4" x14ac:dyDescent="0.3">
      <c r="D187" s="22"/>
    </row>
    <row r="188" spans="4:4" x14ac:dyDescent="0.3">
      <c r="D188" s="22"/>
    </row>
    <row r="189" spans="4:4" x14ac:dyDescent="0.3">
      <c r="D189" s="22"/>
    </row>
    <row r="190" spans="4:4" x14ac:dyDescent="0.3">
      <c r="D190" s="22"/>
    </row>
    <row r="191" spans="4:4" x14ac:dyDescent="0.3">
      <c r="D191" s="22"/>
    </row>
    <row r="192" spans="4:4" x14ac:dyDescent="0.3">
      <c r="D192" s="22"/>
    </row>
    <row r="193" spans="4:4" x14ac:dyDescent="0.3">
      <c r="D193" s="22"/>
    </row>
    <row r="194" spans="4:4" x14ac:dyDescent="0.3">
      <c r="D194" s="22"/>
    </row>
    <row r="195" spans="4:4" x14ac:dyDescent="0.3">
      <c r="D195" s="22"/>
    </row>
    <row r="196" spans="4:4" x14ac:dyDescent="0.3">
      <c r="D196" s="22"/>
    </row>
    <row r="197" spans="4:4" x14ac:dyDescent="0.3">
      <c r="D197" s="22"/>
    </row>
    <row r="198" spans="4:4" x14ac:dyDescent="0.3">
      <c r="D198" s="22"/>
    </row>
    <row r="199" spans="4:4" x14ac:dyDescent="0.3">
      <c r="D199" s="22"/>
    </row>
    <row r="200" spans="4:4" x14ac:dyDescent="0.3">
      <c r="D200" s="22"/>
    </row>
    <row r="201" spans="4:4" x14ac:dyDescent="0.3">
      <c r="D201" s="22"/>
    </row>
  </sheetData>
  <mergeCells count="5">
    <mergeCell ref="A1:C1"/>
    <mergeCell ref="D1:M1"/>
    <mergeCell ref="C2:D2"/>
    <mergeCell ref="E2:F2"/>
    <mergeCell ref="E4:F4"/>
  </mergeCells>
  <dataValidations count="1">
    <dataValidation allowBlank="1" showInputMessage="1" showErrorMessage="1" sqref="I7" xr:uid="{E26AC74C-0742-40E7-82DA-1A379ED17982}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185BCF5-01A1-4F22-9CAD-CFBD5674744B}">
          <x14:formula1>
            <xm:f>BASE!$D$1:$D$10</xm:f>
          </x14:formula1>
          <xm:sqref>H6:H9</xm:sqref>
        </x14:dataValidation>
        <x14:dataValidation type="list" allowBlank="1" showInputMessage="1" showErrorMessage="1" xr:uid="{F8131481-86E0-4358-8739-CB671F5443B9}">
          <x14:formula1>
            <xm:f>BASE!$A$1:$A$38</xm:f>
          </x14:formula1>
          <xm:sqref>C6:C9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CC5D2-6B69-4638-BA3D-AF9E2B5BBDA7}">
  <dimension ref="A1:N201"/>
  <sheetViews>
    <sheetView zoomScale="80" zoomScaleNormal="80" workbookViewId="0">
      <selection activeCell="D1" sqref="D1:M1"/>
    </sheetView>
  </sheetViews>
  <sheetFormatPr baseColWidth="10" defaultColWidth="11.5546875" defaultRowHeight="14.4" x14ac:dyDescent="0.3"/>
  <cols>
    <col min="1" max="1" width="2.33203125" style="7" customWidth="1"/>
    <col min="2" max="2" width="8.33203125" style="18" customWidth="1"/>
    <col min="3" max="3" width="26.6640625" style="18" customWidth="1"/>
    <col min="4" max="4" width="15.33203125" style="18" customWidth="1"/>
    <col min="5" max="6" width="11.5546875" style="18"/>
    <col min="7" max="7" width="33.33203125" style="18" customWidth="1"/>
    <col min="8" max="8" width="35.44140625" style="18" bestFit="1" customWidth="1"/>
    <col min="9" max="9" width="33.33203125" style="22" hidden="1" customWidth="1"/>
    <col min="10" max="10" width="23.33203125" style="18" customWidth="1"/>
    <col min="11" max="11" width="11.5546875" style="22"/>
    <col min="12" max="12" width="11.88671875" style="18" customWidth="1"/>
    <col min="13" max="13" width="16.6640625" style="22" customWidth="1"/>
    <col min="14" max="14" width="35.109375" style="18" customWidth="1"/>
    <col min="15" max="16384" width="11.5546875" style="18"/>
  </cols>
  <sheetData>
    <row r="1" spans="1:14" s="6" customFormat="1" ht="48" customHeight="1" x14ac:dyDescent="0.3">
      <c r="A1" s="39"/>
      <c r="B1" s="39"/>
      <c r="C1" s="39"/>
      <c r="D1" s="40" t="s">
        <v>53</v>
      </c>
      <c r="E1" s="41"/>
      <c r="F1" s="41"/>
      <c r="G1" s="41"/>
      <c r="H1" s="41"/>
      <c r="I1" s="41"/>
      <c r="J1" s="41"/>
      <c r="K1" s="41"/>
      <c r="L1" s="41"/>
      <c r="M1" s="41"/>
    </row>
    <row r="2" spans="1:14" s="6" customFormat="1" ht="48" customHeight="1" x14ac:dyDescent="0.3">
      <c r="A2" s="5"/>
      <c r="B2" s="5"/>
      <c r="C2" s="42" t="s">
        <v>43</v>
      </c>
      <c r="D2" s="43"/>
      <c r="E2" s="44">
        <f>SUM(Tab_Septembre24[MOTANT])</f>
        <v>0</v>
      </c>
      <c r="F2" s="45"/>
      <c r="G2" s="24"/>
      <c r="H2" s="24"/>
      <c r="I2" s="24"/>
      <c r="J2" s="24"/>
      <c r="K2" s="24"/>
      <c r="L2" s="24"/>
      <c r="M2" s="24"/>
    </row>
    <row r="3" spans="1:14" s="7" customFormat="1" ht="15" thickBot="1" x14ac:dyDescent="0.35">
      <c r="I3" s="23"/>
      <c r="K3" s="23"/>
      <c r="M3" s="23"/>
    </row>
    <row r="4" spans="1:14" s="7" customFormat="1" ht="16.2" thickBot="1" x14ac:dyDescent="0.35">
      <c r="B4" s="8"/>
      <c r="C4" s="8"/>
      <c r="D4" s="19"/>
      <c r="E4" s="46" t="s">
        <v>2</v>
      </c>
      <c r="F4" s="46"/>
      <c r="G4" s="8"/>
      <c r="H4" s="8"/>
      <c r="I4" s="19"/>
      <c r="J4" s="8"/>
      <c r="K4" s="19"/>
      <c r="L4" s="8"/>
      <c r="M4" s="19"/>
      <c r="N4" s="8"/>
    </row>
    <row r="5" spans="1:14" s="12" customFormat="1" ht="16.2" thickBot="1" x14ac:dyDescent="0.35">
      <c r="A5" s="10"/>
      <c r="B5" s="11" t="s">
        <v>0</v>
      </c>
      <c r="C5" s="11" t="s">
        <v>9</v>
      </c>
      <c r="D5" s="20" t="s">
        <v>1</v>
      </c>
      <c r="E5" s="9" t="s">
        <v>7</v>
      </c>
      <c r="F5" s="9" t="s">
        <v>8</v>
      </c>
      <c r="G5" s="11" t="s">
        <v>10</v>
      </c>
      <c r="H5" s="11" t="s">
        <v>22</v>
      </c>
      <c r="I5" s="20" t="s">
        <v>23</v>
      </c>
      <c r="J5" s="11" t="s">
        <v>3</v>
      </c>
      <c r="K5" s="20" t="s">
        <v>4</v>
      </c>
      <c r="L5" s="11" t="s">
        <v>5</v>
      </c>
      <c r="M5" s="20" t="s">
        <v>6</v>
      </c>
      <c r="N5" s="11" t="s">
        <v>21</v>
      </c>
    </row>
    <row r="6" spans="1:14" ht="15" thickBot="1" x14ac:dyDescent="0.35">
      <c r="B6" s="13">
        <v>1</v>
      </c>
      <c r="C6" s="14"/>
      <c r="D6" s="32" t="str">
        <f>IF($C6&lt;&gt;"",VLOOKUP($C6,Tab_Personnel[#All],2,FALSE),"")</f>
        <v/>
      </c>
      <c r="E6" s="16"/>
      <c r="F6" s="16"/>
      <c r="G6" s="15"/>
      <c r="H6" s="15"/>
      <c r="I6" s="21" t="str">
        <f t="shared" ref="I6:I7" si="0">IF($C6&lt;&gt;"",$D6&amp;"_"&amp;$H6,"")</f>
        <v/>
      </c>
      <c r="J6" s="14"/>
      <c r="K6" s="34" t="str">
        <f>IF($C6&lt;&gt;"",VLOOKUP($I6,Tableau4[],2,FALSE),"")</f>
        <v/>
      </c>
      <c r="L6" s="15"/>
      <c r="M6" s="35" t="str">
        <f t="shared" ref="M6:M7" si="1">IF($C6&lt;&gt;"",$K6*$L6,"")</f>
        <v/>
      </c>
      <c r="N6" s="17"/>
    </row>
    <row r="7" spans="1:14" ht="15" thickBot="1" x14ac:dyDescent="0.35">
      <c r="B7" s="13">
        <v>2</v>
      </c>
      <c r="C7" s="14"/>
      <c r="D7" s="32" t="str">
        <f>IF($C7&lt;&gt;"",VLOOKUP($C7,Tab_Personnel[#All],2,FALSE),"")</f>
        <v/>
      </c>
      <c r="E7" s="16"/>
      <c r="F7" s="16"/>
      <c r="G7" s="15"/>
      <c r="H7" s="15"/>
      <c r="I7" s="21" t="str">
        <f t="shared" si="0"/>
        <v/>
      </c>
      <c r="J7" s="14"/>
      <c r="K7" s="35" t="str">
        <f>IF($C7&lt;&gt;"",VLOOKUP($I7,Tableau4[],2,FALSE),"")</f>
        <v/>
      </c>
      <c r="L7" s="15"/>
      <c r="M7" s="35" t="str">
        <f t="shared" si="1"/>
        <v/>
      </c>
      <c r="N7" s="17"/>
    </row>
    <row r="8" spans="1:14" ht="15" thickBot="1" x14ac:dyDescent="0.35">
      <c r="B8" s="25">
        <v>3</v>
      </c>
      <c r="C8" s="26"/>
      <c r="D8" s="33" t="str">
        <f>IF($C8&lt;&gt;"",VLOOKUP($C8,Tab_Personnel[#All],2,FALSE),"")</f>
        <v/>
      </c>
      <c r="E8" s="28"/>
      <c r="F8" s="28"/>
      <c r="G8" s="29"/>
      <c r="H8" s="29"/>
      <c r="I8" s="27" t="str">
        <f>IF($C8&lt;&gt;"",$D8&amp;"_"&amp;$H8,"")</f>
        <v/>
      </c>
      <c r="J8" s="30"/>
      <c r="K8" s="36" t="str">
        <f>IF($C8&lt;&gt;"",VLOOKUP($I8,Tableau4[],2,FALSE),"")</f>
        <v/>
      </c>
      <c r="L8" s="29"/>
      <c r="M8" s="36" t="str">
        <f>IF($C8&lt;&gt;"",$K8*$L8,"")</f>
        <v/>
      </c>
      <c r="N8" s="31"/>
    </row>
    <row r="9" spans="1:14" x14ac:dyDescent="0.3">
      <c r="B9" s="25"/>
      <c r="C9" s="26"/>
      <c r="D9" s="33" t="str">
        <f>IF($C9&lt;&gt;"",VLOOKUP($C9,Tab_Personnel[#All],2,FALSE),"")</f>
        <v/>
      </c>
      <c r="E9" s="28"/>
      <c r="F9" s="28"/>
      <c r="G9" s="29"/>
      <c r="H9" s="29"/>
      <c r="I9" s="27" t="str">
        <f>IF($C9&lt;&gt;"",$D9&amp;"_"&amp;$H9,"")</f>
        <v/>
      </c>
      <c r="J9" s="30"/>
      <c r="K9" s="36" t="str">
        <f>IF($C9&lt;&gt;"",VLOOKUP($I9,Tableau4[],2,FALSE),"")</f>
        <v/>
      </c>
      <c r="L9" s="29"/>
      <c r="M9" s="36" t="str">
        <f>IF($C9&lt;&gt;"",$K9*$L9,"")</f>
        <v/>
      </c>
      <c r="N9" s="31"/>
    </row>
    <row r="10" spans="1:14" x14ac:dyDescent="0.3">
      <c r="D10" s="22"/>
    </row>
    <row r="11" spans="1:14" x14ac:dyDescent="0.3">
      <c r="D11" s="22"/>
    </row>
    <row r="12" spans="1:14" x14ac:dyDescent="0.3">
      <c r="D12" s="22"/>
    </row>
    <row r="13" spans="1:14" x14ac:dyDescent="0.3">
      <c r="D13" s="22"/>
    </row>
    <row r="14" spans="1:14" x14ac:dyDescent="0.3">
      <c r="D14" s="22"/>
    </row>
    <row r="15" spans="1:14" x14ac:dyDescent="0.3">
      <c r="D15" s="22"/>
    </row>
    <row r="16" spans="1:14" x14ac:dyDescent="0.3">
      <c r="D16" s="22"/>
    </row>
    <row r="17" spans="4:4" x14ac:dyDescent="0.3">
      <c r="D17" s="22"/>
    </row>
    <row r="18" spans="4:4" x14ac:dyDescent="0.3">
      <c r="D18" s="22"/>
    </row>
    <row r="19" spans="4:4" x14ac:dyDescent="0.3">
      <c r="D19" s="22"/>
    </row>
    <row r="20" spans="4:4" x14ac:dyDescent="0.3">
      <c r="D20" s="22"/>
    </row>
    <row r="21" spans="4:4" x14ac:dyDescent="0.3">
      <c r="D21" s="22"/>
    </row>
    <row r="22" spans="4:4" x14ac:dyDescent="0.3">
      <c r="D22" s="22"/>
    </row>
    <row r="23" spans="4:4" x14ac:dyDescent="0.3">
      <c r="D23" s="22"/>
    </row>
    <row r="24" spans="4:4" x14ac:dyDescent="0.3">
      <c r="D24" s="22"/>
    </row>
    <row r="25" spans="4:4" x14ac:dyDescent="0.3">
      <c r="D25" s="22"/>
    </row>
    <row r="26" spans="4:4" x14ac:dyDescent="0.3">
      <c r="D26" s="22"/>
    </row>
    <row r="27" spans="4:4" x14ac:dyDescent="0.3">
      <c r="D27" s="22"/>
    </row>
    <row r="28" spans="4:4" x14ac:dyDescent="0.3">
      <c r="D28" s="22"/>
    </row>
    <row r="29" spans="4:4" x14ac:dyDescent="0.3">
      <c r="D29" s="22"/>
    </row>
    <row r="30" spans="4:4" x14ac:dyDescent="0.3">
      <c r="D30" s="22"/>
    </row>
    <row r="31" spans="4:4" x14ac:dyDescent="0.3">
      <c r="D31" s="22"/>
    </row>
    <row r="32" spans="4:4" x14ac:dyDescent="0.3">
      <c r="D32" s="22"/>
    </row>
    <row r="33" spans="4:4" x14ac:dyDescent="0.3">
      <c r="D33" s="22"/>
    </row>
    <row r="34" spans="4:4" x14ac:dyDescent="0.3">
      <c r="D34" s="22"/>
    </row>
    <row r="35" spans="4:4" x14ac:dyDescent="0.3">
      <c r="D35" s="22"/>
    </row>
    <row r="36" spans="4:4" x14ac:dyDescent="0.3">
      <c r="D36" s="22"/>
    </row>
    <row r="37" spans="4:4" x14ac:dyDescent="0.3">
      <c r="D37" s="22"/>
    </row>
    <row r="38" spans="4:4" x14ac:dyDescent="0.3">
      <c r="D38" s="22"/>
    </row>
    <row r="39" spans="4:4" x14ac:dyDescent="0.3">
      <c r="D39" s="22"/>
    </row>
    <row r="40" spans="4:4" x14ac:dyDescent="0.3">
      <c r="D40" s="22"/>
    </row>
    <row r="41" spans="4:4" x14ac:dyDescent="0.3">
      <c r="D41" s="22"/>
    </row>
    <row r="42" spans="4:4" x14ac:dyDescent="0.3">
      <c r="D42" s="22"/>
    </row>
    <row r="43" spans="4:4" x14ac:dyDescent="0.3">
      <c r="D43" s="22"/>
    </row>
    <row r="44" spans="4:4" x14ac:dyDescent="0.3">
      <c r="D44" s="22"/>
    </row>
    <row r="45" spans="4:4" x14ac:dyDescent="0.3">
      <c r="D45" s="22"/>
    </row>
    <row r="46" spans="4:4" x14ac:dyDescent="0.3">
      <c r="D46" s="22"/>
    </row>
    <row r="47" spans="4:4" x14ac:dyDescent="0.3">
      <c r="D47" s="22"/>
    </row>
    <row r="48" spans="4:4" x14ac:dyDescent="0.3">
      <c r="D48" s="22"/>
    </row>
    <row r="49" spans="4:4" x14ac:dyDescent="0.3">
      <c r="D49" s="22"/>
    </row>
    <row r="50" spans="4:4" x14ac:dyDescent="0.3">
      <c r="D50" s="22"/>
    </row>
    <row r="51" spans="4:4" x14ac:dyDescent="0.3">
      <c r="D51" s="22"/>
    </row>
    <row r="52" spans="4:4" x14ac:dyDescent="0.3">
      <c r="D52" s="22"/>
    </row>
    <row r="53" spans="4:4" x14ac:dyDescent="0.3">
      <c r="D53" s="22"/>
    </row>
    <row r="54" spans="4:4" x14ac:dyDescent="0.3">
      <c r="D54" s="22"/>
    </row>
    <row r="55" spans="4:4" x14ac:dyDescent="0.3">
      <c r="D55" s="22"/>
    </row>
    <row r="56" spans="4:4" x14ac:dyDescent="0.3">
      <c r="D56" s="22"/>
    </row>
    <row r="57" spans="4:4" x14ac:dyDescent="0.3">
      <c r="D57" s="22"/>
    </row>
    <row r="58" spans="4:4" x14ac:dyDescent="0.3">
      <c r="D58" s="22"/>
    </row>
    <row r="59" spans="4:4" x14ac:dyDescent="0.3">
      <c r="D59" s="22"/>
    </row>
    <row r="60" spans="4:4" x14ac:dyDescent="0.3">
      <c r="D60" s="22"/>
    </row>
    <row r="61" spans="4:4" x14ac:dyDescent="0.3">
      <c r="D61" s="22"/>
    </row>
    <row r="62" spans="4:4" x14ac:dyDescent="0.3">
      <c r="D62" s="22"/>
    </row>
    <row r="63" spans="4:4" x14ac:dyDescent="0.3">
      <c r="D63" s="22"/>
    </row>
    <row r="64" spans="4:4" x14ac:dyDescent="0.3">
      <c r="D64" s="22"/>
    </row>
    <row r="65" spans="4:4" x14ac:dyDescent="0.3">
      <c r="D65" s="22"/>
    </row>
    <row r="66" spans="4:4" x14ac:dyDescent="0.3">
      <c r="D66" s="22"/>
    </row>
    <row r="67" spans="4:4" x14ac:dyDescent="0.3">
      <c r="D67" s="22"/>
    </row>
    <row r="68" spans="4:4" x14ac:dyDescent="0.3">
      <c r="D68" s="22"/>
    </row>
    <row r="69" spans="4:4" x14ac:dyDescent="0.3">
      <c r="D69" s="22"/>
    </row>
    <row r="70" spans="4:4" x14ac:dyDescent="0.3">
      <c r="D70" s="22"/>
    </row>
    <row r="71" spans="4:4" x14ac:dyDescent="0.3">
      <c r="D71" s="22"/>
    </row>
    <row r="72" spans="4:4" x14ac:dyDescent="0.3">
      <c r="D72" s="22"/>
    </row>
    <row r="73" spans="4:4" x14ac:dyDescent="0.3">
      <c r="D73" s="22"/>
    </row>
    <row r="74" spans="4:4" x14ac:dyDescent="0.3">
      <c r="D74" s="22"/>
    </row>
    <row r="75" spans="4:4" x14ac:dyDescent="0.3">
      <c r="D75" s="22"/>
    </row>
    <row r="76" spans="4:4" x14ac:dyDescent="0.3">
      <c r="D76" s="22"/>
    </row>
    <row r="77" spans="4:4" x14ac:dyDescent="0.3">
      <c r="D77" s="22"/>
    </row>
    <row r="78" spans="4:4" x14ac:dyDescent="0.3">
      <c r="D78" s="22"/>
    </row>
    <row r="79" spans="4:4" x14ac:dyDescent="0.3">
      <c r="D79" s="22"/>
    </row>
    <row r="80" spans="4:4" x14ac:dyDescent="0.3">
      <c r="D80" s="22"/>
    </row>
    <row r="81" spans="4:4" x14ac:dyDescent="0.3">
      <c r="D81" s="22"/>
    </row>
    <row r="82" spans="4:4" x14ac:dyDescent="0.3">
      <c r="D82" s="22"/>
    </row>
    <row r="83" spans="4:4" x14ac:dyDescent="0.3">
      <c r="D83" s="22"/>
    </row>
    <row r="84" spans="4:4" x14ac:dyDescent="0.3">
      <c r="D84" s="22"/>
    </row>
    <row r="85" spans="4:4" x14ac:dyDescent="0.3">
      <c r="D85" s="22"/>
    </row>
    <row r="86" spans="4:4" x14ac:dyDescent="0.3">
      <c r="D86" s="22"/>
    </row>
    <row r="87" spans="4:4" x14ac:dyDescent="0.3">
      <c r="D87" s="22"/>
    </row>
    <row r="88" spans="4:4" x14ac:dyDescent="0.3">
      <c r="D88" s="22"/>
    </row>
    <row r="89" spans="4:4" x14ac:dyDescent="0.3">
      <c r="D89" s="22"/>
    </row>
    <row r="90" spans="4:4" x14ac:dyDescent="0.3">
      <c r="D90" s="22"/>
    </row>
    <row r="91" spans="4:4" x14ac:dyDescent="0.3">
      <c r="D91" s="22"/>
    </row>
    <row r="92" spans="4:4" x14ac:dyDescent="0.3">
      <c r="D92" s="22"/>
    </row>
    <row r="93" spans="4:4" x14ac:dyDescent="0.3">
      <c r="D93" s="22"/>
    </row>
    <row r="94" spans="4:4" x14ac:dyDescent="0.3">
      <c r="D94" s="22"/>
    </row>
    <row r="95" spans="4:4" x14ac:dyDescent="0.3">
      <c r="D95" s="22"/>
    </row>
    <row r="96" spans="4:4" x14ac:dyDescent="0.3">
      <c r="D96" s="22"/>
    </row>
    <row r="97" spans="4:4" x14ac:dyDescent="0.3">
      <c r="D97" s="22"/>
    </row>
    <row r="98" spans="4:4" x14ac:dyDescent="0.3">
      <c r="D98" s="22"/>
    </row>
    <row r="99" spans="4:4" x14ac:dyDescent="0.3">
      <c r="D99" s="22"/>
    </row>
    <row r="100" spans="4:4" x14ac:dyDescent="0.3">
      <c r="D100" s="22"/>
    </row>
    <row r="101" spans="4:4" x14ac:dyDescent="0.3">
      <c r="D101" s="22"/>
    </row>
    <row r="102" spans="4:4" x14ac:dyDescent="0.3">
      <c r="D102" s="22"/>
    </row>
    <row r="103" spans="4:4" x14ac:dyDescent="0.3">
      <c r="D103" s="22"/>
    </row>
    <row r="104" spans="4:4" x14ac:dyDescent="0.3">
      <c r="D104" s="22"/>
    </row>
    <row r="105" spans="4:4" x14ac:dyDescent="0.3">
      <c r="D105" s="22"/>
    </row>
    <row r="106" spans="4:4" x14ac:dyDescent="0.3">
      <c r="D106" s="22"/>
    </row>
    <row r="107" spans="4:4" x14ac:dyDescent="0.3">
      <c r="D107" s="22"/>
    </row>
    <row r="108" spans="4:4" x14ac:dyDescent="0.3">
      <c r="D108" s="22"/>
    </row>
    <row r="109" spans="4:4" x14ac:dyDescent="0.3">
      <c r="D109" s="22"/>
    </row>
    <row r="110" spans="4:4" x14ac:dyDescent="0.3">
      <c r="D110" s="22"/>
    </row>
    <row r="111" spans="4:4" x14ac:dyDescent="0.3">
      <c r="D111" s="22"/>
    </row>
    <row r="112" spans="4:4" x14ac:dyDescent="0.3">
      <c r="D112" s="22"/>
    </row>
    <row r="113" spans="4:4" x14ac:dyDescent="0.3">
      <c r="D113" s="22"/>
    </row>
    <row r="114" spans="4:4" x14ac:dyDescent="0.3">
      <c r="D114" s="22"/>
    </row>
    <row r="115" spans="4:4" x14ac:dyDescent="0.3">
      <c r="D115" s="22"/>
    </row>
    <row r="116" spans="4:4" x14ac:dyDescent="0.3">
      <c r="D116" s="22"/>
    </row>
    <row r="117" spans="4:4" x14ac:dyDescent="0.3">
      <c r="D117" s="22"/>
    </row>
    <row r="118" spans="4:4" x14ac:dyDescent="0.3">
      <c r="D118" s="22"/>
    </row>
    <row r="119" spans="4:4" x14ac:dyDescent="0.3">
      <c r="D119" s="22"/>
    </row>
    <row r="120" spans="4:4" x14ac:dyDescent="0.3">
      <c r="D120" s="22"/>
    </row>
    <row r="121" spans="4:4" x14ac:dyDescent="0.3">
      <c r="D121" s="22"/>
    </row>
    <row r="122" spans="4:4" x14ac:dyDescent="0.3">
      <c r="D122" s="22"/>
    </row>
    <row r="123" spans="4:4" x14ac:dyDescent="0.3">
      <c r="D123" s="22"/>
    </row>
    <row r="124" spans="4:4" x14ac:dyDescent="0.3">
      <c r="D124" s="22"/>
    </row>
    <row r="125" spans="4:4" x14ac:dyDescent="0.3">
      <c r="D125" s="22"/>
    </row>
    <row r="126" spans="4:4" x14ac:dyDescent="0.3">
      <c r="D126" s="22"/>
    </row>
    <row r="127" spans="4:4" x14ac:dyDescent="0.3">
      <c r="D127" s="22"/>
    </row>
    <row r="128" spans="4:4" x14ac:dyDescent="0.3">
      <c r="D128" s="22"/>
    </row>
    <row r="129" spans="4:4" x14ac:dyDescent="0.3">
      <c r="D129" s="22"/>
    </row>
    <row r="130" spans="4:4" x14ac:dyDescent="0.3">
      <c r="D130" s="22"/>
    </row>
    <row r="131" spans="4:4" x14ac:dyDescent="0.3">
      <c r="D131" s="22"/>
    </row>
    <row r="132" spans="4:4" x14ac:dyDescent="0.3">
      <c r="D132" s="22"/>
    </row>
    <row r="133" spans="4:4" x14ac:dyDescent="0.3">
      <c r="D133" s="22"/>
    </row>
    <row r="134" spans="4:4" x14ac:dyDescent="0.3">
      <c r="D134" s="22"/>
    </row>
    <row r="135" spans="4:4" x14ac:dyDescent="0.3">
      <c r="D135" s="22"/>
    </row>
    <row r="136" spans="4:4" x14ac:dyDescent="0.3">
      <c r="D136" s="22"/>
    </row>
    <row r="137" spans="4:4" x14ac:dyDescent="0.3">
      <c r="D137" s="22"/>
    </row>
    <row r="138" spans="4:4" x14ac:dyDescent="0.3">
      <c r="D138" s="22"/>
    </row>
    <row r="139" spans="4:4" x14ac:dyDescent="0.3">
      <c r="D139" s="22"/>
    </row>
    <row r="140" spans="4:4" x14ac:dyDescent="0.3">
      <c r="D140" s="22"/>
    </row>
    <row r="141" spans="4:4" x14ac:dyDescent="0.3">
      <c r="D141" s="22"/>
    </row>
    <row r="142" spans="4:4" x14ac:dyDescent="0.3">
      <c r="D142" s="22"/>
    </row>
    <row r="143" spans="4:4" x14ac:dyDescent="0.3">
      <c r="D143" s="22"/>
    </row>
    <row r="144" spans="4:4" x14ac:dyDescent="0.3">
      <c r="D144" s="22"/>
    </row>
    <row r="145" spans="4:4" x14ac:dyDescent="0.3">
      <c r="D145" s="22"/>
    </row>
    <row r="146" spans="4:4" x14ac:dyDescent="0.3">
      <c r="D146" s="22"/>
    </row>
    <row r="147" spans="4:4" x14ac:dyDescent="0.3">
      <c r="D147" s="22"/>
    </row>
    <row r="148" spans="4:4" x14ac:dyDescent="0.3">
      <c r="D148" s="22"/>
    </row>
    <row r="149" spans="4:4" x14ac:dyDescent="0.3">
      <c r="D149" s="22"/>
    </row>
    <row r="150" spans="4:4" x14ac:dyDescent="0.3">
      <c r="D150" s="22"/>
    </row>
    <row r="151" spans="4:4" x14ac:dyDescent="0.3">
      <c r="D151" s="22"/>
    </row>
    <row r="152" spans="4:4" x14ac:dyDescent="0.3">
      <c r="D152" s="22"/>
    </row>
    <row r="153" spans="4:4" x14ac:dyDescent="0.3">
      <c r="D153" s="22"/>
    </row>
    <row r="154" spans="4:4" x14ac:dyDescent="0.3">
      <c r="D154" s="22"/>
    </row>
    <row r="155" spans="4:4" x14ac:dyDescent="0.3">
      <c r="D155" s="22"/>
    </row>
    <row r="156" spans="4:4" x14ac:dyDescent="0.3">
      <c r="D156" s="22"/>
    </row>
    <row r="157" spans="4:4" x14ac:dyDescent="0.3">
      <c r="D157" s="22"/>
    </row>
    <row r="158" spans="4:4" x14ac:dyDescent="0.3">
      <c r="D158" s="22"/>
    </row>
    <row r="159" spans="4:4" x14ac:dyDescent="0.3">
      <c r="D159" s="22"/>
    </row>
    <row r="160" spans="4:4" x14ac:dyDescent="0.3">
      <c r="D160" s="22"/>
    </row>
    <row r="161" spans="4:4" x14ac:dyDescent="0.3">
      <c r="D161" s="22"/>
    </row>
    <row r="162" spans="4:4" x14ac:dyDescent="0.3">
      <c r="D162" s="22"/>
    </row>
    <row r="163" spans="4:4" x14ac:dyDescent="0.3">
      <c r="D163" s="22"/>
    </row>
    <row r="164" spans="4:4" x14ac:dyDescent="0.3">
      <c r="D164" s="22"/>
    </row>
    <row r="165" spans="4:4" x14ac:dyDescent="0.3">
      <c r="D165" s="22"/>
    </row>
    <row r="166" spans="4:4" x14ac:dyDescent="0.3">
      <c r="D166" s="22"/>
    </row>
    <row r="167" spans="4:4" x14ac:dyDescent="0.3">
      <c r="D167" s="22"/>
    </row>
    <row r="168" spans="4:4" x14ac:dyDescent="0.3">
      <c r="D168" s="22"/>
    </row>
    <row r="169" spans="4:4" x14ac:dyDescent="0.3">
      <c r="D169" s="22"/>
    </row>
    <row r="170" spans="4:4" x14ac:dyDescent="0.3">
      <c r="D170" s="22"/>
    </row>
    <row r="171" spans="4:4" x14ac:dyDescent="0.3">
      <c r="D171" s="22"/>
    </row>
    <row r="172" spans="4:4" x14ac:dyDescent="0.3">
      <c r="D172" s="22"/>
    </row>
    <row r="173" spans="4:4" x14ac:dyDescent="0.3">
      <c r="D173" s="22"/>
    </row>
    <row r="174" spans="4:4" x14ac:dyDescent="0.3">
      <c r="D174" s="22"/>
    </row>
    <row r="175" spans="4:4" x14ac:dyDescent="0.3">
      <c r="D175" s="22"/>
    </row>
    <row r="176" spans="4:4" x14ac:dyDescent="0.3">
      <c r="D176" s="22"/>
    </row>
    <row r="177" spans="4:4" x14ac:dyDescent="0.3">
      <c r="D177" s="22"/>
    </row>
    <row r="178" spans="4:4" x14ac:dyDescent="0.3">
      <c r="D178" s="22"/>
    </row>
    <row r="179" spans="4:4" x14ac:dyDescent="0.3">
      <c r="D179" s="22"/>
    </row>
    <row r="180" spans="4:4" x14ac:dyDescent="0.3">
      <c r="D180" s="22"/>
    </row>
    <row r="181" spans="4:4" x14ac:dyDescent="0.3">
      <c r="D181" s="22"/>
    </row>
    <row r="182" spans="4:4" x14ac:dyDescent="0.3">
      <c r="D182" s="22"/>
    </row>
    <row r="183" spans="4:4" x14ac:dyDescent="0.3">
      <c r="D183" s="22"/>
    </row>
    <row r="184" spans="4:4" x14ac:dyDescent="0.3">
      <c r="D184" s="22"/>
    </row>
    <row r="185" spans="4:4" x14ac:dyDescent="0.3">
      <c r="D185" s="22"/>
    </row>
    <row r="186" spans="4:4" x14ac:dyDescent="0.3">
      <c r="D186" s="22"/>
    </row>
    <row r="187" spans="4:4" x14ac:dyDescent="0.3">
      <c r="D187" s="22"/>
    </row>
    <row r="188" spans="4:4" x14ac:dyDescent="0.3">
      <c r="D188" s="22"/>
    </row>
    <row r="189" spans="4:4" x14ac:dyDescent="0.3">
      <c r="D189" s="22"/>
    </row>
    <row r="190" spans="4:4" x14ac:dyDescent="0.3">
      <c r="D190" s="22"/>
    </row>
    <row r="191" spans="4:4" x14ac:dyDescent="0.3">
      <c r="D191" s="22"/>
    </row>
    <row r="192" spans="4:4" x14ac:dyDescent="0.3">
      <c r="D192" s="22"/>
    </row>
    <row r="193" spans="4:4" x14ac:dyDescent="0.3">
      <c r="D193" s="22"/>
    </row>
    <row r="194" spans="4:4" x14ac:dyDescent="0.3">
      <c r="D194" s="22"/>
    </row>
    <row r="195" spans="4:4" x14ac:dyDescent="0.3">
      <c r="D195" s="22"/>
    </row>
    <row r="196" spans="4:4" x14ac:dyDescent="0.3">
      <c r="D196" s="22"/>
    </row>
    <row r="197" spans="4:4" x14ac:dyDescent="0.3">
      <c r="D197" s="22"/>
    </row>
    <row r="198" spans="4:4" x14ac:dyDescent="0.3">
      <c r="D198" s="22"/>
    </row>
    <row r="199" spans="4:4" x14ac:dyDescent="0.3">
      <c r="D199" s="22"/>
    </row>
    <row r="200" spans="4:4" x14ac:dyDescent="0.3">
      <c r="D200" s="22"/>
    </row>
    <row r="201" spans="4:4" x14ac:dyDescent="0.3">
      <c r="D201" s="22"/>
    </row>
  </sheetData>
  <mergeCells count="5">
    <mergeCell ref="A1:C1"/>
    <mergeCell ref="D1:M1"/>
    <mergeCell ref="C2:D2"/>
    <mergeCell ref="E2:F2"/>
    <mergeCell ref="E4:F4"/>
  </mergeCells>
  <dataValidations count="1">
    <dataValidation allowBlank="1" showInputMessage="1" showErrorMessage="1" sqref="I7" xr:uid="{BBB91E9D-BD68-4A38-85F4-B77D5609FD60}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7E95D6C-DAF0-46E1-9BB8-0FE3699487F2}">
          <x14:formula1>
            <xm:f>BASE!$A$1:$A$38</xm:f>
          </x14:formula1>
          <xm:sqref>C6:C9</xm:sqref>
        </x14:dataValidation>
        <x14:dataValidation type="list" allowBlank="1" showInputMessage="1" showErrorMessage="1" xr:uid="{51C3B4C7-3CD1-44FA-95EE-368C73861131}">
          <x14:formula1>
            <xm:f>BASE!$D$1:$D$10</xm:f>
          </x14:formula1>
          <xm:sqref>H6:H9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E8AB2-368F-4806-8876-5B1FA1887253}">
  <dimension ref="A1:N201"/>
  <sheetViews>
    <sheetView zoomScale="80" zoomScaleNormal="80" workbookViewId="0">
      <selection activeCell="D1" sqref="D1:M1"/>
    </sheetView>
  </sheetViews>
  <sheetFormatPr baseColWidth="10" defaultColWidth="11.5546875" defaultRowHeight="14.4" x14ac:dyDescent="0.3"/>
  <cols>
    <col min="1" max="1" width="2.33203125" style="7" customWidth="1"/>
    <col min="2" max="2" width="8.33203125" style="18" customWidth="1"/>
    <col min="3" max="3" width="26.6640625" style="18" customWidth="1"/>
    <col min="4" max="4" width="15.33203125" style="18" customWidth="1"/>
    <col min="5" max="6" width="11.5546875" style="18"/>
    <col min="7" max="7" width="33.33203125" style="18" customWidth="1"/>
    <col min="8" max="8" width="35.44140625" style="18" bestFit="1" customWidth="1"/>
    <col min="9" max="9" width="33.33203125" style="22" hidden="1" customWidth="1"/>
    <col min="10" max="10" width="23.33203125" style="18" customWidth="1"/>
    <col min="11" max="11" width="11.5546875" style="22"/>
    <col min="12" max="12" width="11.88671875" style="18" customWidth="1"/>
    <col min="13" max="13" width="16.6640625" style="22" customWidth="1"/>
    <col min="14" max="14" width="35.109375" style="18" customWidth="1"/>
    <col min="15" max="16384" width="11.5546875" style="18"/>
  </cols>
  <sheetData>
    <row r="1" spans="1:14" s="6" customFormat="1" ht="48" customHeight="1" x14ac:dyDescent="0.3">
      <c r="A1" s="39"/>
      <c r="B1" s="39"/>
      <c r="C1" s="39"/>
      <c r="D1" s="40" t="s">
        <v>52</v>
      </c>
      <c r="E1" s="41"/>
      <c r="F1" s="41"/>
      <c r="G1" s="41"/>
      <c r="H1" s="41"/>
      <c r="I1" s="41"/>
      <c r="J1" s="41"/>
      <c r="K1" s="41"/>
      <c r="L1" s="41"/>
      <c r="M1" s="41"/>
    </row>
    <row r="2" spans="1:14" s="6" customFormat="1" ht="48" customHeight="1" x14ac:dyDescent="0.3">
      <c r="A2" s="5"/>
      <c r="B2" s="5"/>
      <c r="C2" s="42" t="s">
        <v>44</v>
      </c>
      <c r="D2" s="43"/>
      <c r="E2" s="44">
        <f>SUM(Tab_Octobre24[MOTANT])</f>
        <v>0</v>
      </c>
      <c r="F2" s="45"/>
      <c r="G2" s="24"/>
      <c r="H2" s="24"/>
      <c r="I2" s="24"/>
      <c r="J2" s="24"/>
      <c r="K2" s="24"/>
      <c r="L2" s="24"/>
      <c r="M2" s="24"/>
    </row>
    <row r="3" spans="1:14" s="7" customFormat="1" ht="15" thickBot="1" x14ac:dyDescent="0.35">
      <c r="I3" s="23"/>
      <c r="K3" s="23"/>
      <c r="M3" s="23"/>
    </row>
    <row r="4" spans="1:14" s="7" customFormat="1" ht="16.2" thickBot="1" x14ac:dyDescent="0.35">
      <c r="B4" s="8"/>
      <c r="C4" s="8"/>
      <c r="D4" s="19"/>
      <c r="E4" s="46" t="s">
        <v>2</v>
      </c>
      <c r="F4" s="46"/>
      <c r="G4" s="8"/>
      <c r="H4" s="8"/>
      <c r="I4" s="19"/>
      <c r="J4" s="8"/>
      <c r="K4" s="19"/>
      <c r="L4" s="8"/>
      <c r="M4" s="19"/>
      <c r="N4" s="8"/>
    </row>
    <row r="5" spans="1:14" s="12" customFormat="1" ht="16.2" thickBot="1" x14ac:dyDescent="0.35">
      <c r="A5" s="10"/>
      <c r="B5" s="11" t="s">
        <v>0</v>
      </c>
      <c r="C5" s="11" t="s">
        <v>9</v>
      </c>
      <c r="D5" s="20" t="s">
        <v>1</v>
      </c>
      <c r="E5" s="9" t="s">
        <v>7</v>
      </c>
      <c r="F5" s="9" t="s">
        <v>8</v>
      </c>
      <c r="G5" s="11" t="s">
        <v>10</v>
      </c>
      <c r="H5" s="11" t="s">
        <v>22</v>
      </c>
      <c r="I5" s="20" t="s">
        <v>23</v>
      </c>
      <c r="J5" s="11" t="s">
        <v>3</v>
      </c>
      <c r="K5" s="20" t="s">
        <v>4</v>
      </c>
      <c r="L5" s="11" t="s">
        <v>5</v>
      </c>
      <c r="M5" s="20" t="s">
        <v>6</v>
      </c>
      <c r="N5" s="11" t="s">
        <v>21</v>
      </c>
    </row>
    <row r="6" spans="1:14" ht="15" thickBot="1" x14ac:dyDescent="0.35">
      <c r="B6" s="13">
        <v>1</v>
      </c>
      <c r="C6" s="14"/>
      <c r="D6" s="32" t="str">
        <f>IF($C6&lt;&gt;"",VLOOKUP($C6,Tab_Personnel[#All],2,FALSE),"")</f>
        <v/>
      </c>
      <c r="E6" s="16"/>
      <c r="F6" s="16"/>
      <c r="G6" s="15"/>
      <c r="H6" s="15"/>
      <c r="I6" s="21" t="str">
        <f t="shared" ref="I6:I7" si="0">IF($C6&lt;&gt;"",$D6&amp;"_"&amp;$H6,"")</f>
        <v/>
      </c>
      <c r="J6" s="14"/>
      <c r="K6" s="34" t="str">
        <f>IF($C6&lt;&gt;"",VLOOKUP($I6,Tableau4[],2,FALSE),"")</f>
        <v/>
      </c>
      <c r="L6" s="15"/>
      <c r="M6" s="35" t="str">
        <f t="shared" ref="M6:M7" si="1">IF($C6&lt;&gt;"",$K6*$L6,"")</f>
        <v/>
      </c>
      <c r="N6" s="17"/>
    </row>
    <row r="7" spans="1:14" ht="15" thickBot="1" x14ac:dyDescent="0.35">
      <c r="B7" s="13">
        <v>2</v>
      </c>
      <c r="C7" s="14"/>
      <c r="D7" s="32" t="str">
        <f>IF($C7&lt;&gt;"",VLOOKUP($C7,Tab_Personnel[#All],2,FALSE),"")</f>
        <v/>
      </c>
      <c r="E7" s="16"/>
      <c r="F7" s="16"/>
      <c r="G7" s="15"/>
      <c r="H7" s="15"/>
      <c r="I7" s="21" t="str">
        <f t="shared" si="0"/>
        <v/>
      </c>
      <c r="J7" s="14"/>
      <c r="K7" s="35" t="str">
        <f>IF($C7&lt;&gt;"",VLOOKUP($I7,Tableau4[],2,FALSE),"")</f>
        <v/>
      </c>
      <c r="L7" s="15"/>
      <c r="M7" s="35" t="str">
        <f t="shared" si="1"/>
        <v/>
      </c>
      <c r="N7" s="17"/>
    </row>
    <row r="8" spans="1:14" ht="15" thickBot="1" x14ac:dyDescent="0.35">
      <c r="B8" s="25">
        <v>3</v>
      </c>
      <c r="C8" s="26"/>
      <c r="D8" s="33" t="str">
        <f>IF($C8&lt;&gt;"",VLOOKUP($C8,Tab_Personnel[#All],2,FALSE),"")</f>
        <v/>
      </c>
      <c r="E8" s="28"/>
      <c r="F8" s="28"/>
      <c r="G8" s="29"/>
      <c r="H8" s="29"/>
      <c r="I8" s="27" t="str">
        <f>IF($C8&lt;&gt;"",$D8&amp;"_"&amp;$H8,"")</f>
        <v/>
      </c>
      <c r="J8" s="30"/>
      <c r="K8" s="36" t="str">
        <f>IF($C8&lt;&gt;"",VLOOKUP($I8,Tableau4[],2,FALSE),"")</f>
        <v/>
      </c>
      <c r="L8" s="29"/>
      <c r="M8" s="36" t="str">
        <f>IF($C8&lt;&gt;"",$K8*$L8,"")</f>
        <v/>
      </c>
      <c r="N8" s="31"/>
    </row>
    <row r="9" spans="1:14" x14ac:dyDescent="0.3">
      <c r="B9" s="25"/>
      <c r="C9" s="26"/>
      <c r="D9" s="33" t="str">
        <f>IF($C9&lt;&gt;"",VLOOKUP($C9,Tab_Personnel[#All],2,FALSE),"")</f>
        <v/>
      </c>
      <c r="E9" s="28"/>
      <c r="F9" s="28"/>
      <c r="G9" s="29"/>
      <c r="H9" s="29"/>
      <c r="I9" s="27" t="str">
        <f>IF($C9&lt;&gt;"",$D9&amp;"_"&amp;$H9,"")</f>
        <v/>
      </c>
      <c r="J9" s="30"/>
      <c r="K9" s="36" t="str">
        <f>IF($C9&lt;&gt;"",VLOOKUP($I9,Tableau4[],2,FALSE),"")</f>
        <v/>
      </c>
      <c r="L9" s="29"/>
      <c r="M9" s="36" t="str">
        <f>IF($C9&lt;&gt;"",$K9*$L9,"")</f>
        <v/>
      </c>
      <c r="N9" s="31"/>
    </row>
    <row r="10" spans="1:14" x14ac:dyDescent="0.3">
      <c r="D10" s="22"/>
    </row>
    <row r="11" spans="1:14" x14ac:dyDescent="0.3">
      <c r="D11" s="22"/>
    </row>
    <row r="12" spans="1:14" x14ac:dyDescent="0.3">
      <c r="D12" s="22"/>
    </row>
    <row r="13" spans="1:14" x14ac:dyDescent="0.3">
      <c r="D13" s="22"/>
    </row>
    <row r="14" spans="1:14" x14ac:dyDescent="0.3">
      <c r="D14" s="22"/>
    </row>
    <row r="15" spans="1:14" x14ac:dyDescent="0.3">
      <c r="D15" s="22"/>
    </row>
    <row r="16" spans="1:14" x14ac:dyDescent="0.3">
      <c r="D16" s="22"/>
    </row>
    <row r="17" spans="4:4" x14ac:dyDescent="0.3">
      <c r="D17" s="22"/>
    </row>
    <row r="18" spans="4:4" x14ac:dyDescent="0.3">
      <c r="D18" s="22"/>
    </row>
    <row r="19" spans="4:4" x14ac:dyDescent="0.3">
      <c r="D19" s="22"/>
    </row>
    <row r="20" spans="4:4" x14ac:dyDescent="0.3">
      <c r="D20" s="22"/>
    </row>
    <row r="21" spans="4:4" x14ac:dyDescent="0.3">
      <c r="D21" s="22"/>
    </row>
    <row r="22" spans="4:4" x14ac:dyDescent="0.3">
      <c r="D22" s="22"/>
    </row>
    <row r="23" spans="4:4" x14ac:dyDescent="0.3">
      <c r="D23" s="22"/>
    </row>
    <row r="24" spans="4:4" x14ac:dyDescent="0.3">
      <c r="D24" s="22"/>
    </row>
    <row r="25" spans="4:4" x14ac:dyDescent="0.3">
      <c r="D25" s="22"/>
    </row>
    <row r="26" spans="4:4" x14ac:dyDescent="0.3">
      <c r="D26" s="22"/>
    </row>
    <row r="27" spans="4:4" x14ac:dyDescent="0.3">
      <c r="D27" s="22"/>
    </row>
    <row r="28" spans="4:4" x14ac:dyDescent="0.3">
      <c r="D28" s="22"/>
    </row>
    <row r="29" spans="4:4" x14ac:dyDescent="0.3">
      <c r="D29" s="22"/>
    </row>
    <row r="30" spans="4:4" x14ac:dyDescent="0.3">
      <c r="D30" s="22"/>
    </row>
    <row r="31" spans="4:4" x14ac:dyDescent="0.3">
      <c r="D31" s="22"/>
    </row>
    <row r="32" spans="4:4" x14ac:dyDescent="0.3">
      <c r="D32" s="22"/>
    </row>
    <row r="33" spans="4:4" x14ac:dyDescent="0.3">
      <c r="D33" s="22"/>
    </row>
    <row r="34" spans="4:4" x14ac:dyDescent="0.3">
      <c r="D34" s="22"/>
    </row>
    <row r="35" spans="4:4" x14ac:dyDescent="0.3">
      <c r="D35" s="22"/>
    </row>
    <row r="36" spans="4:4" x14ac:dyDescent="0.3">
      <c r="D36" s="22"/>
    </row>
    <row r="37" spans="4:4" x14ac:dyDescent="0.3">
      <c r="D37" s="22"/>
    </row>
    <row r="38" spans="4:4" x14ac:dyDescent="0.3">
      <c r="D38" s="22"/>
    </row>
    <row r="39" spans="4:4" x14ac:dyDescent="0.3">
      <c r="D39" s="22"/>
    </row>
    <row r="40" spans="4:4" x14ac:dyDescent="0.3">
      <c r="D40" s="22"/>
    </row>
    <row r="41" spans="4:4" x14ac:dyDescent="0.3">
      <c r="D41" s="22"/>
    </row>
    <row r="42" spans="4:4" x14ac:dyDescent="0.3">
      <c r="D42" s="22"/>
    </row>
    <row r="43" spans="4:4" x14ac:dyDescent="0.3">
      <c r="D43" s="22"/>
    </row>
    <row r="44" spans="4:4" x14ac:dyDescent="0.3">
      <c r="D44" s="22"/>
    </row>
    <row r="45" spans="4:4" x14ac:dyDescent="0.3">
      <c r="D45" s="22"/>
    </row>
    <row r="46" spans="4:4" x14ac:dyDescent="0.3">
      <c r="D46" s="22"/>
    </row>
    <row r="47" spans="4:4" x14ac:dyDescent="0.3">
      <c r="D47" s="22"/>
    </row>
    <row r="48" spans="4:4" x14ac:dyDescent="0.3">
      <c r="D48" s="22"/>
    </row>
    <row r="49" spans="4:4" x14ac:dyDescent="0.3">
      <c r="D49" s="22"/>
    </row>
    <row r="50" spans="4:4" x14ac:dyDescent="0.3">
      <c r="D50" s="22"/>
    </row>
    <row r="51" spans="4:4" x14ac:dyDescent="0.3">
      <c r="D51" s="22"/>
    </row>
    <row r="52" spans="4:4" x14ac:dyDescent="0.3">
      <c r="D52" s="22"/>
    </row>
    <row r="53" spans="4:4" x14ac:dyDescent="0.3">
      <c r="D53" s="22"/>
    </row>
    <row r="54" spans="4:4" x14ac:dyDescent="0.3">
      <c r="D54" s="22"/>
    </row>
    <row r="55" spans="4:4" x14ac:dyDescent="0.3">
      <c r="D55" s="22"/>
    </row>
    <row r="56" spans="4:4" x14ac:dyDescent="0.3">
      <c r="D56" s="22"/>
    </row>
    <row r="57" spans="4:4" x14ac:dyDescent="0.3">
      <c r="D57" s="22"/>
    </row>
    <row r="58" spans="4:4" x14ac:dyDescent="0.3">
      <c r="D58" s="22"/>
    </row>
    <row r="59" spans="4:4" x14ac:dyDescent="0.3">
      <c r="D59" s="22"/>
    </row>
    <row r="60" spans="4:4" x14ac:dyDescent="0.3">
      <c r="D60" s="22"/>
    </row>
    <row r="61" spans="4:4" x14ac:dyDescent="0.3">
      <c r="D61" s="22"/>
    </row>
    <row r="62" spans="4:4" x14ac:dyDescent="0.3">
      <c r="D62" s="22"/>
    </row>
    <row r="63" spans="4:4" x14ac:dyDescent="0.3">
      <c r="D63" s="22"/>
    </row>
    <row r="64" spans="4:4" x14ac:dyDescent="0.3">
      <c r="D64" s="22"/>
    </row>
    <row r="65" spans="4:4" x14ac:dyDescent="0.3">
      <c r="D65" s="22"/>
    </row>
    <row r="66" spans="4:4" x14ac:dyDescent="0.3">
      <c r="D66" s="22"/>
    </row>
    <row r="67" spans="4:4" x14ac:dyDescent="0.3">
      <c r="D67" s="22"/>
    </row>
    <row r="68" spans="4:4" x14ac:dyDescent="0.3">
      <c r="D68" s="22"/>
    </row>
    <row r="69" spans="4:4" x14ac:dyDescent="0.3">
      <c r="D69" s="22"/>
    </row>
    <row r="70" spans="4:4" x14ac:dyDescent="0.3">
      <c r="D70" s="22"/>
    </row>
    <row r="71" spans="4:4" x14ac:dyDescent="0.3">
      <c r="D71" s="22"/>
    </row>
    <row r="72" spans="4:4" x14ac:dyDescent="0.3">
      <c r="D72" s="22"/>
    </row>
    <row r="73" spans="4:4" x14ac:dyDescent="0.3">
      <c r="D73" s="22"/>
    </row>
    <row r="74" spans="4:4" x14ac:dyDescent="0.3">
      <c r="D74" s="22"/>
    </row>
    <row r="75" spans="4:4" x14ac:dyDescent="0.3">
      <c r="D75" s="22"/>
    </row>
    <row r="76" spans="4:4" x14ac:dyDescent="0.3">
      <c r="D76" s="22"/>
    </row>
    <row r="77" spans="4:4" x14ac:dyDescent="0.3">
      <c r="D77" s="22"/>
    </row>
    <row r="78" spans="4:4" x14ac:dyDescent="0.3">
      <c r="D78" s="22"/>
    </row>
    <row r="79" spans="4:4" x14ac:dyDescent="0.3">
      <c r="D79" s="22"/>
    </row>
    <row r="80" spans="4:4" x14ac:dyDescent="0.3">
      <c r="D80" s="22"/>
    </row>
    <row r="81" spans="4:4" x14ac:dyDescent="0.3">
      <c r="D81" s="22"/>
    </row>
    <row r="82" spans="4:4" x14ac:dyDescent="0.3">
      <c r="D82" s="22"/>
    </row>
    <row r="83" spans="4:4" x14ac:dyDescent="0.3">
      <c r="D83" s="22"/>
    </row>
    <row r="84" spans="4:4" x14ac:dyDescent="0.3">
      <c r="D84" s="22"/>
    </row>
    <row r="85" spans="4:4" x14ac:dyDescent="0.3">
      <c r="D85" s="22"/>
    </row>
    <row r="86" spans="4:4" x14ac:dyDescent="0.3">
      <c r="D86" s="22"/>
    </row>
    <row r="87" spans="4:4" x14ac:dyDescent="0.3">
      <c r="D87" s="22"/>
    </row>
    <row r="88" spans="4:4" x14ac:dyDescent="0.3">
      <c r="D88" s="22"/>
    </row>
    <row r="89" spans="4:4" x14ac:dyDescent="0.3">
      <c r="D89" s="22"/>
    </row>
    <row r="90" spans="4:4" x14ac:dyDescent="0.3">
      <c r="D90" s="22"/>
    </row>
    <row r="91" spans="4:4" x14ac:dyDescent="0.3">
      <c r="D91" s="22"/>
    </row>
    <row r="92" spans="4:4" x14ac:dyDescent="0.3">
      <c r="D92" s="22"/>
    </row>
    <row r="93" spans="4:4" x14ac:dyDescent="0.3">
      <c r="D93" s="22"/>
    </row>
    <row r="94" spans="4:4" x14ac:dyDescent="0.3">
      <c r="D94" s="22"/>
    </row>
    <row r="95" spans="4:4" x14ac:dyDescent="0.3">
      <c r="D95" s="22"/>
    </row>
    <row r="96" spans="4:4" x14ac:dyDescent="0.3">
      <c r="D96" s="22"/>
    </row>
    <row r="97" spans="4:4" x14ac:dyDescent="0.3">
      <c r="D97" s="22"/>
    </row>
    <row r="98" spans="4:4" x14ac:dyDescent="0.3">
      <c r="D98" s="22"/>
    </row>
    <row r="99" spans="4:4" x14ac:dyDescent="0.3">
      <c r="D99" s="22"/>
    </row>
    <row r="100" spans="4:4" x14ac:dyDescent="0.3">
      <c r="D100" s="22"/>
    </row>
    <row r="101" spans="4:4" x14ac:dyDescent="0.3">
      <c r="D101" s="22"/>
    </row>
    <row r="102" spans="4:4" x14ac:dyDescent="0.3">
      <c r="D102" s="22"/>
    </row>
    <row r="103" spans="4:4" x14ac:dyDescent="0.3">
      <c r="D103" s="22"/>
    </row>
    <row r="104" spans="4:4" x14ac:dyDescent="0.3">
      <c r="D104" s="22"/>
    </row>
    <row r="105" spans="4:4" x14ac:dyDescent="0.3">
      <c r="D105" s="22"/>
    </row>
    <row r="106" spans="4:4" x14ac:dyDescent="0.3">
      <c r="D106" s="22"/>
    </row>
    <row r="107" spans="4:4" x14ac:dyDescent="0.3">
      <c r="D107" s="22"/>
    </row>
    <row r="108" spans="4:4" x14ac:dyDescent="0.3">
      <c r="D108" s="22"/>
    </row>
    <row r="109" spans="4:4" x14ac:dyDescent="0.3">
      <c r="D109" s="22"/>
    </row>
    <row r="110" spans="4:4" x14ac:dyDescent="0.3">
      <c r="D110" s="22"/>
    </row>
    <row r="111" spans="4:4" x14ac:dyDescent="0.3">
      <c r="D111" s="22"/>
    </row>
    <row r="112" spans="4:4" x14ac:dyDescent="0.3">
      <c r="D112" s="22"/>
    </row>
    <row r="113" spans="4:4" x14ac:dyDescent="0.3">
      <c r="D113" s="22"/>
    </row>
    <row r="114" spans="4:4" x14ac:dyDescent="0.3">
      <c r="D114" s="22"/>
    </row>
    <row r="115" spans="4:4" x14ac:dyDescent="0.3">
      <c r="D115" s="22"/>
    </row>
    <row r="116" spans="4:4" x14ac:dyDescent="0.3">
      <c r="D116" s="22"/>
    </row>
    <row r="117" spans="4:4" x14ac:dyDescent="0.3">
      <c r="D117" s="22"/>
    </row>
    <row r="118" spans="4:4" x14ac:dyDescent="0.3">
      <c r="D118" s="22"/>
    </row>
    <row r="119" spans="4:4" x14ac:dyDescent="0.3">
      <c r="D119" s="22"/>
    </row>
    <row r="120" spans="4:4" x14ac:dyDescent="0.3">
      <c r="D120" s="22"/>
    </row>
    <row r="121" spans="4:4" x14ac:dyDescent="0.3">
      <c r="D121" s="22"/>
    </row>
    <row r="122" spans="4:4" x14ac:dyDescent="0.3">
      <c r="D122" s="22"/>
    </row>
    <row r="123" spans="4:4" x14ac:dyDescent="0.3">
      <c r="D123" s="22"/>
    </row>
    <row r="124" spans="4:4" x14ac:dyDescent="0.3">
      <c r="D124" s="22"/>
    </row>
    <row r="125" spans="4:4" x14ac:dyDescent="0.3">
      <c r="D125" s="22"/>
    </row>
    <row r="126" spans="4:4" x14ac:dyDescent="0.3">
      <c r="D126" s="22"/>
    </row>
    <row r="127" spans="4:4" x14ac:dyDescent="0.3">
      <c r="D127" s="22"/>
    </row>
    <row r="128" spans="4:4" x14ac:dyDescent="0.3">
      <c r="D128" s="22"/>
    </row>
    <row r="129" spans="4:4" x14ac:dyDescent="0.3">
      <c r="D129" s="22"/>
    </row>
    <row r="130" spans="4:4" x14ac:dyDescent="0.3">
      <c r="D130" s="22"/>
    </row>
    <row r="131" spans="4:4" x14ac:dyDescent="0.3">
      <c r="D131" s="22"/>
    </row>
    <row r="132" spans="4:4" x14ac:dyDescent="0.3">
      <c r="D132" s="22"/>
    </row>
    <row r="133" spans="4:4" x14ac:dyDescent="0.3">
      <c r="D133" s="22"/>
    </row>
    <row r="134" spans="4:4" x14ac:dyDescent="0.3">
      <c r="D134" s="22"/>
    </row>
    <row r="135" spans="4:4" x14ac:dyDescent="0.3">
      <c r="D135" s="22"/>
    </row>
    <row r="136" spans="4:4" x14ac:dyDescent="0.3">
      <c r="D136" s="22"/>
    </row>
    <row r="137" spans="4:4" x14ac:dyDescent="0.3">
      <c r="D137" s="22"/>
    </row>
    <row r="138" spans="4:4" x14ac:dyDescent="0.3">
      <c r="D138" s="22"/>
    </row>
    <row r="139" spans="4:4" x14ac:dyDescent="0.3">
      <c r="D139" s="22"/>
    </row>
    <row r="140" spans="4:4" x14ac:dyDescent="0.3">
      <c r="D140" s="22"/>
    </row>
    <row r="141" spans="4:4" x14ac:dyDescent="0.3">
      <c r="D141" s="22"/>
    </row>
    <row r="142" spans="4:4" x14ac:dyDescent="0.3">
      <c r="D142" s="22"/>
    </row>
    <row r="143" spans="4:4" x14ac:dyDescent="0.3">
      <c r="D143" s="22"/>
    </row>
    <row r="144" spans="4:4" x14ac:dyDescent="0.3">
      <c r="D144" s="22"/>
    </row>
    <row r="145" spans="4:4" x14ac:dyDescent="0.3">
      <c r="D145" s="22"/>
    </row>
    <row r="146" spans="4:4" x14ac:dyDescent="0.3">
      <c r="D146" s="22"/>
    </row>
    <row r="147" spans="4:4" x14ac:dyDescent="0.3">
      <c r="D147" s="22"/>
    </row>
    <row r="148" spans="4:4" x14ac:dyDescent="0.3">
      <c r="D148" s="22"/>
    </row>
    <row r="149" spans="4:4" x14ac:dyDescent="0.3">
      <c r="D149" s="22"/>
    </row>
    <row r="150" spans="4:4" x14ac:dyDescent="0.3">
      <c r="D150" s="22"/>
    </row>
    <row r="151" spans="4:4" x14ac:dyDescent="0.3">
      <c r="D151" s="22"/>
    </row>
    <row r="152" spans="4:4" x14ac:dyDescent="0.3">
      <c r="D152" s="22"/>
    </row>
    <row r="153" spans="4:4" x14ac:dyDescent="0.3">
      <c r="D153" s="22"/>
    </row>
    <row r="154" spans="4:4" x14ac:dyDescent="0.3">
      <c r="D154" s="22"/>
    </row>
    <row r="155" spans="4:4" x14ac:dyDescent="0.3">
      <c r="D155" s="22"/>
    </row>
    <row r="156" spans="4:4" x14ac:dyDescent="0.3">
      <c r="D156" s="22"/>
    </row>
    <row r="157" spans="4:4" x14ac:dyDescent="0.3">
      <c r="D157" s="22"/>
    </row>
    <row r="158" spans="4:4" x14ac:dyDescent="0.3">
      <c r="D158" s="22"/>
    </row>
    <row r="159" spans="4:4" x14ac:dyDescent="0.3">
      <c r="D159" s="22"/>
    </row>
    <row r="160" spans="4:4" x14ac:dyDescent="0.3">
      <c r="D160" s="22"/>
    </row>
    <row r="161" spans="4:4" x14ac:dyDescent="0.3">
      <c r="D161" s="22"/>
    </row>
    <row r="162" spans="4:4" x14ac:dyDescent="0.3">
      <c r="D162" s="22"/>
    </row>
    <row r="163" spans="4:4" x14ac:dyDescent="0.3">
      <c r="D163" s="22"/>
    </row>
    <row r="164" spans="4:4" x14ac:dyDescent="0.3">
      <c r="D164" s="22"/>
    </row>
    <row r="165" spans="4:4" x14ac:dyDescent="0.3">
      <c r="D165" s="22"/>
    </row>
    <row r="166" spans="4:4" x14ac:dyDescent="0.3">
      <c r="D166" s="22"/>
    </row>
    <row r="167" spans="4:4" x14ac:dyDescent="0.3">
      <c r="D167" s="22"/>
    </row>
    <row r="168" spans="4:4" x14ac:dyDescent="0.3">
      <c r="D168" s="22"/>
    </row>
    <row r="169" spans="4:4" x14ac:dyDescent="0.3">
      <c r="D169" s="22"/>
    </row>
    <row r="170" spans="4:4" x14ac:dyDescent="0.3">
      <c r="D170" s="22"/>
    </row>
    <row r="171" spans="4:4" x14ac:dyDescent="0.3">
      <c r="D171" s="22"/>
    </row>
    <row r="172" spans="4:4" x14ac:dyDescent="0.3">
      <c r="D172" s="22"/>
    </row>
    <row r="173" spans="4:4" x14ac:dyDescent="0.3">
      <c r="D173" s="22"/>
    </row>
    <row r="174" spans="4:4" x14ac:dyDescent="0.3">
      <c r="D174" s="22"/>
    </row>
    <row r="175" spans="4:4" x14ac:dyDescent="0.3">
      <c r="D175" s="22"/>
    </row>
    <row r="176" spans="4:4" x14ac:dyDescent="0.3">
      <c r="D176" s="22"/>
    </row>
    <row r="177" spans="4:4" x14ac:dyDescent="0.3">
      <c r="D177" s="22"/>
    </row>
    <row r="178" spans="4:4" x14ac:dyDescent="0.3">
      <c r="D178" s="22"/>
    </row>
    <row r="179" spans="4:4" x14ac:dyDescent="0.3">
      <c r="D179" s="22"/>
    </row>
    <row r="180" spans="4:4" x14ac:dyDescent="0.3">
      <c r="D180" s="22"/>
    </row>
    <row r="181" spans="4:4" x14ac:dyDescent="0.3">
      <c r="D181" s="22"/>
    </row>
    <row r="182" spans="4:4" x14ac:dyDescent="0.3">
      <c r="D182" s="22"/>
    </row>
    <row r="183" spans="4:4" x14ac:dyDescent="0.3">
      <c r="D183" s="22"/>
    </row>
    <row r="184" spans="4:4" x14ac:dyDescent="0.3">
      <c r="D184" s="22"/>
    </row>
    <row r="185" spans="4:4" x14ac:dyDescent="0.3">
      <c r="D185" s="22"/>
    </row>
    <row r="186" spans="4:4" x14ac:dyDescent="0.3">
      <c r="D186" s="22"/>
    </row>
    <row r="187" spans="4:4" x14ac:dyDescent="0.3">
      <c r="D187" s="22"/>
    </row>
    <row r="188" spans="4:4" x14ac:dyDescent="0.3">
      <c r="D188" s="22"/>
    </row>
    <row r="189" spans="4:4" x14ac:dyDescent="0.3">
      <c r="D189" s="22"/>
    </row>
    <row r="190" spans="4:4" x14ac:dyDescent="0.3">
      <c r="D190" s="22"/>
    </row>
    <row r="191" spans="4:4" x14ac:dyDescent="0.3">
      <c r="D191" s="22"/>
    </row>
    <row r="192" spans="4:4" x14ac:dyDescent="0.3">
      <c r="D192" s="22"/>
    </row>
    <row r="193" spans="4:4" x14ac:dyDescent="0.3">
      <c r="D193" s="22"/>
    </row>
    <row r="194" spans="4:4" x14ac:dyDescent="0.3">
      <c r="D194" s="22"/>
    </row>
    <row r="195" spans="4:4" x14ac:dyDescent="0.3">
      <c r="D195" s="22"/>
    </row>
    <row r="196" spans="4:4" x14ac:dyDescent="0.3">
      <c r="D196" s="22"/>
    </row>
    <row r="197" spans="4:4" x14ac:dyDescent="0.3">
      <c r="D197" s="22"/>
    </row>
    <row r="198" spans="4:4" x14ac:dyDescent="0.3">
      <c r="D198" s="22"/>
    </row>
    <row r="199" spans="4:4" x14ac:dyDescent="0.3">
      <c r="D199" s="22"/>
    </row>
    <row r="200" spans="4:4" x14ac:dyDescent="0.3">
      <c r="D200" s="22"/>
    </row>
    <row r="201" spans="4:4" x14ac:dyDescent="0.3">
      <c r="D201" s="22"/>
    </row>
  </sheetData>
  <mergeCells count="5">
    <mergeCell ref="A1:C1"/>
    <mergeCell ref="D1:M1"/>
    <mergeCell ref="C2:D2"/>
    <mergeCell ref="E2:F2"/>
    <mergeCell ref="E4:F4"/>
  </mergeCells>
  <dataValidations count="1">
    <dataValidation allowBlank="1" showInputMessage="1" showErrorMessage="1" sqref="I7" xr:uid="{BAB99F9A-AAC5-447A-AF8B-58FE0C7D491F}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5C71441-B533-4DC4-9621-EABEA7873882}">
          <x14:formula1>
            <xm:f>BASE!$D$1:$D$10</xm:f>
          </x14:formula1>
          <xm:sqref>H6:H9</xm:sqref>
        </x14:dataValidation>
        <x14:dataValidation type="list" allowBlank="1" showInputMessage="1" showErrorMessage="1" xr:uid="{EC1ADECC-4F4B-4E96-888F-7691F65C3341}">
          <x14:formula1>
            <xm:f>BASE!$A$1:$A$38</xm:f>
          </x14:formula1>
          <xm:sqref>C6:C9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D9F42-F46C-4299-A9F9-49926FE42F7C}">
  <dimension ref="A1:N201"/>
  <sheetViews>
    <sheetView zoomScale="80" zoomScaleNormal="80" workbookViewId="0">
      <selection activeCell="D1" sqref="D1:M1"/>
    </sheetView>
  </sheetViews>
  <sheetFormatPr baseColWidth="10" defaultColWidth="11.5546875" defaultRowHeight="14.4" x14ac:dyDescent="0.3"/>
  <cols>
    <col min="1" max="1" width="2.33203125" style="7" customWidth="1"/>
    <col min="2" max="2" width="8.33203125" style="18" customWidth="1"/>
    <col min="3" max="3" width="26.6640625" style="18" customWidth="1"/>
    <col min="4" max="4" width="15.33203125" style="18" customWidth="1"/>
    <col min="5" max="6" width="11.5546875" style="18"/>
    <col min="7" max="7" width="33.33203125" style="18" customWidth="1"/>
    <col min="8" max="8" width="35.44140625" style="18" bestFit="1" customWidth="1"/>
    <col min="9" max="9" width="33.33203125" style="22" hidden="1" customWidth="1"/>
    <col min="10" max="10" width="23.33203125" style="18" customWidth="1"/>
    <col min="11" max="11" width="11.5546875" style="22"/>
    <col min="12" max="12" width="11.88671875" style="18" customWidth="1"/>
    <col min="13" max="13" width="16.6640625" style="22" customWidth="1"/>
    <col min="14" max="14" width="35.109375" style="18" customWidth="1"/>
    <col min="15" max="16384" width="11.5546875" style="18"/>
  </cols>
  <sheetData>
    <row r="1" spans="1:14" s="6" customFormat="1" ht="48" customHeight="1" x14ac:dyDescent="0.3">
      <c r="A1" s="39"/>
      <c r="B1" s="39"/>
      <c r="C1" s="39"/>
      <c r="D1" s="40" t="s">
        <v>51</v>
      </c>
      <c r="E1" s="41"/>
      <c r="F1" s="41"/>
      <c r="G1" s="41"/>
      <c r="H1" s="41"/>
      <c r="I1" s="41"/>
      <c r="J1" s="41"/>
      <c r="K1" s="41"/>
      <c r="L1" s="41"/>
      <c r="M1" s="41"/>
    </row>
    <row r="2" spans="1:14" s="6" customFormat="1" ht="48" customHeight="1" x14ac:dyDescent="0.3">
      <c r="A2" s="5"/>
      <c r="B2" s="5"/>
      <c r="C2" s="42" t="s">
        <v>45</v>
      </c>
      <c r="D2" s="43"/>
      <c r="E2" s="44">
        <f>SUM(Tab_Novembre24[MOTANT])</f>
        <v>0</v>
      </c>
      <c r="F2" s="45"/>
      <c r="G2" s="24"/>
      <c r="H2" s="24"/>
      <c r="I2" s="24"/>
      <c r="J2" s="24"/>
      <c r="K2" s="24"/>
      <c r="L2" s="24"/>
      <c r="M2" s="24"/>
    </row>
    <row r="3" spans="1:14" s="7" customFormat="1" ht="15" thickBot="1" x14ac:dyDescent="0.35">
      <c r="I3" s="23"/>
      <c r="K3" s="23"/>
      <c r="M3" s="23"/>
    </row>
    <row r="4" spans="1:14" s="7" customFormat="1" ht="16.2" thickBot="1" x14ac:dyDescent="0.35">
      <c r="B4" s="8"/>
      <c r="C4" s="8"/>
      <c r="D4" s="19"/>
      <c r="E4" s="46" t="s">
        <v>2</v>
      </c>
      <c r="F4" s="46"/>
      <c r="G4" s="8"/>
      <c r="H4" s="8"/>
      <c r="I4" s="19"/>
      <c r="J4" s="8"/>
      <c r="K4" s="19"/>
      <c r="L4" s="8"/>
      <c r="M4" s="19"/>
      <c r="N4" s="8"/>
    </row>
    <row r="5" spans="1:14" s="12" customFormat="1" ht="16.2" thickBot="1" x14ac:dyDescent="0.35">
      <c r="A5" s="10"/>
      <c r="B5" s="11" t="s">
        <v>0</v>
      </c>
      <c r="C5" s="11" t="s">
        <v>9</v>
      </c>
      <c r="D5" s="20" t="s">
        <v>1</v>
      </c>
      <c r="E5" s="9" t="s">
        <v>7</v>
      </c>
      <c r="F5" s="9" t="s">
        <v>8</v>
      </c>
      <c r="G5" s="11" t="s">
        <v>10</v>
      </c>
      <c r="H5" s="11" t="s">
        <v>22</v>
      </c>
      <c r="I5" s="20" t="s">
        <v>23</v>
      </c>
      <c r="J5" s="11" t="s">
        <v>3</v>
      </c>
      <c r="K5" s="20" t="s">
        <v>4</v>
      </c>
      <c r="L5" s="11" t="s">
        <v>5</v>
      </c>
      <c r="M5" s="20" t="s">
        <v>6</v>
      </c>
      <c r="N5" s="11" t="s">
        <v>21</v>
      </c>
    </row>
    <row r="6" spans="1:14" ht="15" thickBot="1" x14ac:dyDescent="0.35">
      <c r="B6" s="13">
        <v>1</v>
      </c>
      <c r="C6" s="14"/>
      <c r="D6" s="32" t="str">
        <f>IF($C6&lt;&gt;"",VLOOKUP($C6,Tab_Personnel[#All],2,FALSE),"")</f>
        <v/>
      </c>
      <c r="E6" s="16"/>
      <c r="F6" s="16"/>
      <c r="G6" s="15"/>
      <c r="H6" s="15"/>
      <c r="I6" s="21" t="str">
        <f t="shared" ref="I6:I7" si="0">IF($C6&lt;&gt;"",$D6&amp;"_"&amp;$H6,"")</f>
        <v/>
      </c>
      <c r="J6" s="14"/>
      <c r="K6" s="34" t="str">
        <f>IF($C6&lt;&gt;"",VLOOKUP($I6,Tableau4[],2,FALSE),"")</f>
        <v/>
      </c>
      <c r="L6" s="15"/>
      <c r="M6" s="35" t="str">
        <f t="shared" ref="M6:M7" si="1">IF($C6&lt;&gt;"",$K6*$L6,"")</f>
        <v/>
      </c>
      <c r="N6" s="17"/>
    </row>
    <row r="7" spans="1:14" ht="15" thickBot="1" x14ac:dyDescent="0.35">
      <c r="B7" s="13">
        <v>2</v>
      </c>
      <c r="C7" s="14"/>
      <c r="D7" s="32" t="str">
        <f>IF($C7&lt;&gt;"",VLOOKUP($C7,Tab_Personnel[#All],2,FALSE),"")</f>
        <v/>
      </c>
      <c r="E7" s="16"/>
      <c r="F7" s="16"/>
      <c r="G7" s="15"/>
      <c r="H7" s="15"/>
      <c r="I7" s="21" t="str">
        <f t="shared" si="0"/>
        <v/>
      </c>
      <c r="J7" s="14"/>
      <c r="K7" s="35" t="str">
        <f>IF($C7&lt;&gt;"",VLOOKUP($I7,Tableau4[],2,FALSE),"")</f>
        <v/>
      </c>
      <c r="L7" s="15"/>
      <c r="M7" s="35" t="str">
        <f t="shared" si="1"/>
        <v/>
      </c>
      <c r="N7" s="17"/>
    </row>
    <row r="8" spans="1:14" ht="15" thickBot="1" x14ac:dyDescent="0.35">
      <c r="B8" s="25">
        <v>3</v>
      </c>
      <c r="C8" s="26"/>
      <c r="D8" s="33" t="str">
        <f>IF($C8&lt;&gt;"",VLOOKUP($C8,Tab_Personnel[#All],2,FALSE),"")</f>
        <v/>
      </c>
      <c r="E8" s="28"/>
      <c r="F8" s="28"/>
      <c r="G8" s="29"/>
      <c r="H8" s="29"/>
      <c r="I8" s="27" t="str">
        <f>IF($C8&lt;&gt;"",$D8&amp;"_"&amp;$H8,"")</f>
        <v/>
      </c>
      <c r="J8" s="30"/>
      <c r="K8" s="36" t="str">
        <f>IF($C8&lt;&gt;"",VLOOKUP($I8,Tableau4[],2,FALSE),"")</f>
        <v/>
      </c>
      <c r="L8" s="29"/>
      <c r="M8" s="36" t="str">
        <f>IF($C8&lt;&gt;"",$K8*$L8,"")</f>
        <v/>
      </c>
      <c r="N8" s="31"/>
    </row>
    <row r="9" spans="1:14" x14ac:dyDescent="0.3">
      <c r="B9" s="25"/>
      <c r="C9" s="26"/>
      <c r="D9" s="33" t="str">
        <f>IF($C9&lt;&gt;"",VLOOKUP($C9,Tab_Personnel[#All],2,FALSE),"")</f>
        <v/>
      </c>
      <c r="E9" s="28"/>
      <c r="F9" s="28"/>
      <c r="G9" s="29"/>
      <c r="H9" s="29"/>
      <c r="I9" s="27" t="str">
        <f>IF($C9&lt;&gt;"",$D9&amp;"_"&amp;$H9,"")</f>
        <v/>
      </c>
      <c r="J9" s="30"/>
      <c r="K9" s="36" t="str">
        <f>IF($C9&lt;&gt;"",VLOOKUP($I9,Tableau4[],2,FALSE),"")</f>
        <v/>
      </c>
      <c r="L9" s="29"/>
      <c r="M9" s="36" t="str">
        <f>IF($C9&lt;&gt;"",$K9*$L9,"")</f>
        <v/>
      </c>
      <c r="N9" s="31"/>
    </row>
    <row r="10" spans="1:14" x14ac:dyDescent="0.3">
      <c r="D10" s="22"/>
    </row>
    <row r="11" spans="1:14" x14ac:dyDescent="0.3">
      <c r="D11" s="22"/>
    </row>
    <row r="12" spans="1:14" x14ac:dyDescent="0.3">
      <c r="D12" s="22"/>
    </row>
    <row r="13" spans="1:14" x14ac:dyDescent="0.3">
      <c r="D13" s="22"/>
    </row>
    <row r="14" spans="1:14" x14ac:dyDescent="0.3">
      <c r="D14" s="22"/>
    </row>
    <row r="15" spans="1:14" x14ac:dyDescent="0.3">
      <c r="D15" s="22"/>
    </row>
    <row r="16" spans="1:14" x14ac:dyDescent="0.3">
      <c r="D16" s="22"/>
    </row>
    <row r="17" spans="4:4" x14ac:dyDescent="0.3">
      <c r="D17" s="22"/>
    </row>
    <row r="18" spans="4:4" x14ac:dyDescent="0.3">
      <c r="D18" s="22"/>
    </row>
    <row r="19" spans="4:4" x14ac:dyDescent="0.3">
      <c r="D19" s="22"/>
    </row>
    <row r="20" spans="4:4" x14ac:dyDescent="0.3">
      <c r="D20" s="22"/>
    </row>
    <row r="21" spans="4:4" x14ac:dyDescent="0.3">
      <c r="D21" s="22"/>
    </row>
    <row r="22" spans="4:4" x14ac:dyDescent="0.3">
      <c r="D22" s="22"/>
    </row>
    <row r="23" spans="4:4" x14ac:dyDescent="0.3">
      <c r="D23" s="22"/>
    </row>
    <row r="24" spans="4:4" x14ac:dyDescent="0.3">
      <c r="D24" s="22"/>
    </row>
    <row r="25" spans="4:4" x14ac:dyDescent="0.3">
      <c r="D25" s="22"/>
    </row>
    <row r="26" spans="4:4" x14ac:dyDescent="0.3">
      <c r="D26" s="22"/>
    </row>
    <row r="27" spans="4:4" x14ac:dyDescent="0.3">
      <c r="D27" s="22"/>
    </row>
    <row r="28" spans="4:4" x14ac:dyDescent="0.3">
      <c r="D28" s="22"/>
    </row>
    <row r="29" spans="4:4" x14ac:dyDescent="0.3">
      <c r="D29" s="22"/>
    </row>
    <row r="30" spans="4:4" x14ac:dyDescent="0.3">
      <c r="D30" s="22"/>
    </row>
    <row r="31" spans="4:4" x14ac:dyDescent="0.3">
      <c r="D31" s="22"/>
    </row>
    <row r="32" spans="4:4" x14ac:dyDescent="0.3">
      <c r="D32" s="22"/>
    </row>
    <row r="33" spans="4:4" x14ac:dyDescent="0.3">
      <c r="D33" s="22"/>
    </row>
    <row r="34" spans="4:4" x14ac:dyDescent="0.3">
      <c r="D34" s="22"/>
    </row>
    <row r="35" spans="4:4" x14ac:dyDescent="0.3">
      <c r="D35" s="22"/>
    </row>
    <row r="36" spans="4:4" x14ac:dyDescent="0.3">
      <c r="D36" s="22"/>
    </row>
    <row r="37" spans="4:4" x14ac:dyDescent="0.3">
      <c r="D37" s="22"/>
    </row>
    <row r="38" spans="4:4" x14ac:dyDescent="0.3">
      <c r="D38" s="22"/>
    </row>
    <row r="39" spans="4:4" x14ac:dyDescent="0.3">
      <c r="D39" s="22"/>
    </row>
    <row r="40" spans="4:4" x14ac:dyDescent="0.3">
      <c r="D40" s="22"/>
    </row>
    <row r="41" spans="4:4" x14ac:dyDescent="0.3">
      <c r="D41" s="22"/>
    </row>
    <row r="42" spans="4:4" x14ac:dyDescent="0.3">
      <c r="D42" s="22"/>
    </row>
    <row r="43" spans="4:4" x14ac:dyDescent="0.3">
      <c r="D43" s="22"/>
    </row>
    <row r="44" spans="4:4" x14ac:dyDescent="0.3">
      <c r="D44" s="22"/>
    </row>
    <row r="45" spans="4:4" x14ac:dyDescent="0.3">
      <c r="D45" s="22"/>
    </row>
    <row r="46" spans="4:4" x14ac:dyDescent="0.3">
      <c r="D46" s="22"/>
    </row>
    <row r="47" spans="4:4" x14ac:dyDescent="0.3">
      <c r="D47" s="22"/>
    </row>
    <row r="48" spans="4:4" x14ac:dyDescent="0.3">
      <c r="D48" s="22"/>
    </row>
    <row r="49" spans="4:4" x14ac:dyDescent="0.3">
      <c r="D49" s="22"/>
    </row>
    <row r="50" spans="4:4" x14ac:dyDescent="0.3">
      <c r="D50" s="22"/>
    </row>
    <row r="51" spans="4:4" x14ac:dyDescent="0.3">
      <c r="D51" s="22"/>
    </row>
    <row r="52" spans="4:4" x14ac:dyDescent="0.3">
      <c r="D52" s="22"/>
    </row>
    <row r="53" spans="4:4" x14ac:dyDescent="0.3">
      <c r="D53" s="22"/>
    </row>
    <row r="54" spans="4:4" x14ac:dyDescent="0.3">
      <c r="D54" s="22"/>
    </row>
    <row r="55" spans="4:4" x14ac:dyDescent="0.3">
      <c r="D55" s="22"/>
    </row>
    <row r="56" spans="4:4" x14ac:dyDescent="0.3">
      <c r="D56" s="22"/>
    </row>
    <row r="57" spans="4:4" x14ac:dyDescent="0.3">
      <c r="D57" s="22"/>
    </row>
    <row r="58" spans="4:4" x14ac:dyDescent="0.3">
      <c r="D58" s="22"/>
    </row>
    <row r="59" spans="4:4" x14ac:dyDescent="0.3">
      <c r="D59" s="22"/>
    </row>
    <row r="60" spans="4:4" x14ac:dyDescent="0.3">
      <c r="D60" s="22"/>
    </row>
    <row r="61" spans="4:4" x14ac:dyDescent="0.3">
      <c r="D61" s="22"/>
    </row>
    <row r="62" spans="4:4" x14ac:dyDescent="0.3">
      <c r="D62" s="22"/>
    </row>
    <row r="63" spans="4:4" x14ac:dyDescent="0.3">
      <c r="D63" s="22"/>
    </row>
    <row r="64" spans="4:4" x14ac:dyDescent="0.3">
      <c r="D64" s="22"/>
    </row>
    <row r="65" spans="4:4" x14ac:dyDescent="0.3">
      <c r="D65" s="22"/>
    </row>
    <row r="66" spans="4:4" x14ac:dyDescent="0.3">
      <c r="D66" s="22"/>
    </row>
    <row r="67" spans="4:4" x14ac:dyDescent="0.3">
      <c r="D67" s="22"/>
    </row>
    <row r="68" spans="4:4" x14ac:dyDescent="0.3">
      <c r="D68" s="22"/>
    </row>
    <row r="69" spans="4:4" x14ac:dyDescent="0.3">
      <c r="D69" s="22"/>
    </row>
    <row r="70" spans="4:4" x14ac:dyDescent="0.3">
      <c r="D70" s="22"/>
    </row>
    <row r="71" spans="4:4" x14ac:dyDescent="0.3">
      <c r="D71" s="22"/>
    </row>
    <row r="72" spans="4:4" x14ac:dyDescent="0.3">
      <c r="D72" s="22"/>
    </row>
    <row r="73" spans="4:4" x14ac:dyDescent="0.3">
      <c r="D73" s="22"/>
    </row>
    <row r="74" spans="4:4" x14ac:dyDescent="0.3">
      <c r="D74" s="22"/>
    </row>
    <row r="75" spans="4:4" x14ac:dyDescent="0.3">
      <c r="D75" s="22"/>
    </row>
    <row r="76" spans="4:4" x14ac:dyDescent="0.3">
      <c r="D76" s="22"/>
    </row>
    <row r="77" spans="4:4" x14ac:dyDescent="0.3">
      <c r="D77" s="22"/>
    </row>
    <row r="78" spans="4:4" x14ac:dyDescent="0.3">
      <c r="D78" s="22"/>
    </row>
    <row r="79" spans="4:4" x14ac:dyDescent="0.3">
      <c r="D79" s="22"/>
    </row>
    <row r="80" spans="4:4" x14ac:dyDescent="0.3">
      <c r="D80" s="22"/>
    </row>
    <row r="81" spans="4:4" x14ac:dyDescent="0.3">
      <c r="D81" s="22"/>
    </row>
    <row r="82" spans="4:4" x14ac:dyDescent="0.3">
      <c r="D82" s="22"/>
    </row>
    <row r="83" spans="4:4" x14ac:dyDescent="0.3">
      <c r="D83" s="22"/>
    </row>
    <row r="84" spans="4:4" x14ac:dyDescent="0.3">
      <c r="D84" s="22"/>
    </row>
    <row r="85" spans="4:4" x14ac:dyDescent="0.3">
      <c r="D85" s="22"/>
    </row>
    <row r="86" spans="4:4" x14ac:dyDescent="0.3">
      <c r="D86" s="22"/>
    </row>
    <row r="87" spans="4:4" x14ac:dyDescent="0.3">
      <c r="D87" s="22"/>
    </row>
    <row r="88" spans="4:4" x14ac:dyDescent="0.3">
      <c r="D88" s="22"/>
    </row>
    <row r="89" spans="4:4" x14ac:dyDescent="0.3">
      <c r="D89" s="22"/>
    </row>
    <row r="90" spans="4:4" x14ac:dyDescent="0.3">
      <c r="D90" s="22"/>
    </row>
    <row r="91" spans="4:4" x14ac:dyDescent="0.3">
      <c r="D91" s="22"/>
    </row>
    <row r="92" spans="4:4" x14ac:dyDescent="0.3">
      <c r="D92" s="22"/>
    </row>
    <row r="93" spans="4:4" x14ac:dyDescent="0.3">
      <c r="D93" s="22"/>
    </row>
    <row r="94" spans="4:4" x14ac:dyDescent="0.3">
      <c r="D94" s="22"/>
    </row>
    <row r="95" spans="4:4" x14ac:dyDescent="0.3">
      <c r="D95" s="22"/>
    </row>
    <row r="96" spans="4:4" x14ac:dyDescent="0.3">
      <c r="D96" s="22"/>
    </row>
    <row r="97" spans="4:4" x14ac:dyDescent="0.3">
      <c r="D97" s="22"/>
    </row>
    <row r="98" spans="4:4" x14ac:dyDescent="0.3">
      <c r="D98" s="22"/>
    </row>
    <row r="99" spans="4:4" x14ac:dyDescent="0.3">
      <c r="D99" s="22"/>
    </row>
    <row r="100" spans="4:4" x14ac:dyDescent="0.3">
      <c r="D100" s="22"/>
    </row>
    <row r="101" spans="4:4" x14ac:dyDescent="0.3">
      <c r="D101" s="22"/>
    </row>
    <row r="102" spans="4:4" x14ac:dyDescent="0.3">
      <c r="D102" s="22"/>
    </row>
    <row r="103" spans="4:4" x14ac:dyDescent="0.3">
      <c r="D103" s="22"/>
    </row>
    <row r="104" spans="4:4" x14ac:dyDescent="0.3">
      <c r="D104" s="22"/>
    </row>
    <row r="105" spans="4:4" x14ac:dyDescent="0.3">
      <c r="D105" s="22"/>
    </row>
    <row r="106" spans="4:4" x14ac:dyDescent="0.3">
      <c r="D106" s="22"/>
    </row>
    <row r="107" spans="4:4" x14ac:dyDescent="0.3">
      <c r="D107" s="22"/>
    </row>
    <row r="108" spans="4:4" x14ac:dyDescent="0.3">
      <c r="D108" s="22"/>
    </row>
    <row r="109" spans="4:4" x14ac:dyDescent="0.3">
      <c r="D109" s="22"/>
    </row>
    <row r="110" spans="4:4" x14ac:dyDescent="0.3">
      <c r="D110" s="22"/>
    </row>
    <row r="111" spans="4:4" x14ac:dyDescent="0.3">
      <c r="D111" s="22"/>
    </row>
    <row r="112" spans="4:4" x14ac:dyDescent="0.3">
      <c r="D112" s="22"/>
    </row>
    <row r="113" spans="4:4" x14ac:dyDescent="0.3">
      <c r="D113" s="22"/>
    </row>
    <row r="114" spans="4:4" x14ac:dyDescent="0.3">
      <c r="D114" s="22"/>
    </row>
    <row r="115" spans="4:4" x14ac:dyDescent="0.3">
      <c r="D115" s="22"/>
    </row>
    <row r="116" spans="4:4" x14ac:dyDescent="0.3">
      <c r="D116" s="22"/>
    </row>
    <row r="117" spans="4:4" x14ac:dyDescent="0.3">
      <c r="D117" s="22"/>
    </row>
    <row r="118" spans="4:4" x14ac:dyDescent="0.3">
      <c r="D118" s="22"/>
    </row>
    <row r="119" spans="4:4" x14ac:dyDescent="0.3">
      <c r="D119" s="22"/>
    </row>
    <row r="120" spans="4:4" x14ac:dyDescent="0.3">
      <c r="D120" s="22"/>
    </row>
    <row r="121" spans="4:4" x14ac:dyDescent="0.3">
      <c r="D121" s="22"/>
    </row>
    <row r="122" spans="4:4" x14ac:dyDescent="0.3">
      <c r="D122" s="22"/>
    </row>
    <row r="123" spans="4:4" x14ac:dyDescent="0.3">
      <c r="D123" s="22"/>
    </row>
    <row r="124" spans="4:4" x14ac:dyDescent="0.3">
      <c r="D124" s="22"/>
    </row>
    <row r="125" spans="4:4" x14ac:dyDescent="0.3">
      <c r="D125" s="22"/>
    </row>
    <row r="126" spans="4:4" x14ac:dyDescent="0.3">
      <c r="D126" s="22"/>
    </row>
    <row r="127" spans="4:4" x14ac:dyDescent="0.3">
      <c r="D127" s="22"/>
    </row>
    <row r="128" spans="4:4" x14ac:dyDescent="0.3">
      <c r="D128" s="22"/>
    </row>
    <row r="129" spans="4:4" x14ac:dyDescent="0.3">
      <c r="D129" s="22"/>
    </row>
    <row r="130" spans="4:4" x14ac:dyDescent="0.3">
      <c r="D130" s="22"/>
    </row>
    <row r="131" spans="4:4" x14ac:dyDescent="0.3">
      <c r="D131" s="22"/>
    </row>
    <row r="132" spans="4:4" x14ac:dyDescent="0.3">
      <c r="D132" s="22"/>
    </row>
    <row r="133" spans="4:4" x14ac:dyDescent="0.3">
      <c r="D133" s="22"/>
    </row>
    <row r="134" spans="4:4" x14ac:dyDescent="0.3">
      <c r="D134" s="22"/>
    </row>
    <row r="135" spans="4:4" x14ac:dyDescent="0.3">
      <c r="D135" s="22"/>
    </row>
    <row r="136" spans="4:4" x14ac:dyDescent="0.3">
      <c r="D136" s="22"/>
    </row>
    <row r="137" spans="4:4" x14ac:dyDescent="0.3">
      <c r="D137" s="22"/>
    </row>
    <row r="138" spans="4:4" x14ac:dyDescent="0.3">
      <c r="D138" s="22"/>
    </row>
    <row r="139" spans="4:4" x14ac:dyDescent="0.3">
      <c r="D139" s="22"/>
    </row>
    <row r="140" spans="4:4" x14ac:dyDescent="0.3">
      <c r="D140" s="22"/>
    </row>
    <row r="141" spans="4:4" x14ac:dyDescent="0.3">
      <c r="D141" s="22"/>
    </row>
    <row r="142" spans="4:4" x14ac:dyDescent="0.3">
      <c r="D142" s="22"/>
    </row>
    <row r="143" spans="4:4" x14ac:dyDescent="0.3">
      <c r="D143" s="22"/>
    </row>
    <row r="144" spans="4:4" x14ac:dyDescent="0.3">
      <c r="D144" s="22"/>
    </row>
    <row r="145" spans="4:4" x14ac:dyDescent="0.3">
      <c r="D145" s="22"/>
    </row>
    <row r="146" spans="4:4" x14ac:dyDescent="0.3">
      <c r="D146" s="22"/>
    </row>
    <row r="147" spans="4:4" x14ac:dyDescent="0.3">
      <c r="D147" s="22"/>
    </row>
    <row r="148" spans="4:4" x14ac:dyDescent="0.3">
      <c r="D148" s="22"/>
    </row>
    <row r="149" spans="4:4" x14ac:dyDescent="0.3">
      <c r="D149" s="22"/>
    </row>
    <row r="150" spans="4:4" x14ac:dyDescent="0.3">
      <c r="D150" s="22"/>
    </row>
    <row r="151" spans="4:4" x14ac:dyDescent="0.3">
      <c r="D151" s="22"/>
    </row>
    <row r="152" spans="4:4" x14ac:dyDescent="0.3">
      <c r="D152" s="22"/>
    </row>
    <row r="153" spans="4:4" x14ac:dyDescent="0.3">
      <c r="D153" s="22"/>
    </row>
    <row r="154" spans="4:4" x14ac:dyDescent="0.3">
      <c r="D154" s="22"/>
    </row>
    <row r="155" spans="4:4" x14ac:dyDescent="0.3">
      <c r="D155" s="22"/>
    </row>
    <row r="156" spans="4:4" x14ac:dyDescent="0.3">
      <c r="D156" s="22"/>
    </row>
    <row r="157" spans="4:4" x14ac:dyDescent="0.3">
      <c r="D157" s="22"/>
    </row>
    <row r="158" spans="4:4" x14ac:dyDescent="0.3">
      <c r="D158" s="22"/>
    </row>
    <row r="159" spans="4:4" x14ac:dyDescent="0.3">
      <c r="D159" s="22"/>
    </row>
    <row r="160" spans="4:4" x14ac:dyDescent="0.3">
      <c r="D160" s="22"/>
    </row>
    <row r="161" spans="4:4" x14ac:dyDescent="0.3">
      <c r="D161" s="22"/>
    </row>
    <row r="162" spans="4:4" x14ac:dyDescent="0.3">
      <c r="D162" s="22"/>
    </row>
    <row r="163" spans="4:4" x14ac:dyDescent="0.3">
      <c r="D163" s="22"/>
    </row>
    <row r="164" spans="4:4" x14ac:dyDescent="0.3">
      <c r="D164" s="22"/>
    </row>
    <row r="165" spans="4:4" x14ac:dyDescent="0.3">
      <c r="D165" s="22"/>
    </row>
    <row r="166" spans="4:4" x14ac:dyDescent="0.3">
      <c r="D166" s="22"/>
    </row>
    <row r="167" spans="4:4" x14ac:dyDescent="0.3">
      <c r="D167" s="22"/>
    </row>
    <row r="168" spans="4:4" x14ac:dyDescent="0.3">
      <c r="D168" s="22"/>
    </row>
    <row r="169" spans="4:4" x14ac:dyDescent="0.3">
      <c r="D169" s="22"/>
    </row>
    <row r="170" spans="4:4" x14ac:dyDescent="0.3">
      <c r="D170" s="22"/>
    </row>
    <row r="171" spans="4:4" x14ac:dyDescent="0.3">
      <c r="D171" s="22"/>
    </row>
    <row r="172" spans="4:4" x14ac:dyDescent="0.3">
      <c r="D172" s="22"/>
    </row>
    <row r="173" spans="4:4" x14ac:dyDescent="0.3">
      <c r="D173" s="22"/>
    </row>
    <row r="174" spans="4:4" x14ac:dyDescent="0.3">
      <c r="D174" s="22"/>
    </row>
    <row r="175" spans="4:4" x14ac:dyDescent="0.3">
      <c r="D175" s="22"/>
    </row>
    <row r="176" spans="4:4" x14ac:dyDescent="0.3">
      <c r="D176" s="22"/>
    </row>
    <row r="177" spans="4:4" x14ac:dyDescent="0.3">
      <c r="D177" s="22"/>
    </row>
    <row r="178" spans="4:4" x14ac:dyDescent="0.3">
      <c r="D178" s="22"/>
    </row>
    <row r="179" spans="4:4" x14ac:dyDescent="0.3">
      <c r="D179" s="22"/>
    </row>
    <row r="180" spans="4:4" x14ac:dyDescent="0.3">
      <c r="D180" s="22"/>
    </row>
    <row r="181" spans="4:4" x14ac:dyDescent="0.3">
      <c r="D181" s="22"/>
    </row>
    <row r="182" spans="4:4" x14ac:dyDescent="0.3">
      <c r="D182" s="22"/>
    </row>
    <row r="183" spans="4:4" x14ac:dyDescent="0.3">
      <c r="D183" s="22"/>
    </row>
    <row r="184" spans="4:4" x14ac:dyDescent="0.3">
      <c r="D184" s="22"/>
    </row>
    <row r="185" spans="4:4" x14ac:dyDescent="0.3">
      <c r="D185" s="22"/>
    </row>
    <row r="186" spans="4:4" x14ac:dyDescent="0.3">
      <c r="D186" s="22"/>
    </row>
    <row r="187" spans="4:4" x14ac:dyDescent="0.3">
      <c r="D187" s="22"/>
    </row>
    <row r="188" spans="4:4" x14ac:dyDescent="0.3">
      <c r="D188" s="22"/>
    </row>
    <row r="189" spans="4:4" x14ac:dyDescent="0.3">
      <c r="D189" s="22"/>
    </row>
    <row r="190" spans="4:4" x14ac:dyDescent="0.3">
      <c r="D190" s="22"/>
    </row>
    <row r="191" spans="4:4" x14ac:dyDescent="0.3">
      <c r="D191" s="22"/>
    </row>
    <row r="192" spans="4:4" x14ac:dyDescent="0.3">
      <c r="D192" s="22"/>
    </row>
    <row r="193" spans="4:4" x14ac:dyDescent="0.3">
      <c r="D193" s="22"/>
    </row>
    <row r="194" spans="4:4" x14ac:dyDescent="0.3">
      <c r="D194" s="22"/>
    </row>
    <row r="195" spans="4:4" x14ac:dyDescent="0.3">
      <c r="D195" s="22"/>
    </row>
    <row r="196" spans="4:4" x14ac:dyDescent="0.3">
      <c r="D196" s="22"/>
    </row>
    <row r="197" spans="4:4" x14ac:dyDescent="0.3">
      <c r="D197" s="22"/>
    </row>
    <row r="198" spans="4:4" x14ac:dyDescent="0.3">
      <c r="D198" s="22"/>
    </row>
    <row r="199" spans="4:4" x14ac:dyDescent="0.3">
      <c r="D199" s="22"/>
    </row>
    <row r="200" spans="4:4" x14ac:dyDescent="0.3">
      <c r="D200" s="22"/>
    </row>
    <row r="201" spans="4:4" x14ac:dyDescent="0.3">
      <c r="D201" s="22"/>
    </row>
  </sheetData>
  <mergeCells count="5">
    <mergeCell ref="A1:C1"/>
    <mergeCell ref="D1:M1"/>
    <mergeCell ref="C2:D2"/>
    <mergeCell ref="E2:F2"/>
    <mergeCell ref="E4:F4"/>
  </mergeCells>
  <dataValidations count="1">
    <dataValidation allowBlank="1" showInputMessage="1" showErrorMessage="1" sqref="I7" xr:uid="{D11B1BD1-89C8-4056-98CB-E2855DF8B9D0}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237C6E0-922A-458A-8F8C-63A9F402DE2B}">
          <x14:formula1>
            <xm:f>BASE!$A$1:$A$38</xm:f>
          </x14:formula1>
          <xm:sqref>C6:C9</xm:sqref>
        </x14:dataValidation>
        <x14:dataValidation type="list" allowBlank="1" showInputMessage="1" showErrorMessage="1" xr:uid="{194130DE-F127-44EB-A204-A3BB292F0E64}">
          <x14:formula1>
            <xm:f>BASE!$D$1:$D$10</xm:f>
          </x14:formula1>
          <xm:sqref>H6:H9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2B2CD-309C-4ECE-A7DF-503E4FE33BC3}">
  <dimension ref="A1:N201"/>
  <sheetViews>
    <sheetView zoomScale="80" zoomScaleNormal="80" workbookViewId="0">
      <selection activeCell="D1" sqref="D1:M1"/>
    </sheetView>
  </sheetViews>
  <sheetFormatPr baseColWidth="10" defaultColWidth="11.5546875" defaultRowHeight="14.4" x14ac:dyDescent="0.3"/>
  <cols>
    <col min="1" max="1" width="2.33203125" style="7" customWidth="1"/>
    <col min="2" max="2" width="8.33203125" style="18" customWidth="1"/>
    <col min="3" max="3" width="26.6640625" style="18" customWidth="1"/>
    <col min="4" max="4" width="15.33203125" style="18" customWidth="1"/>
    <col min="5" max="6" width="11.5546875" style="18"/>
    <col min="7" max="7" width="33.33203125" style="18" customWidth="1"/>
    <col min="8" max="8" width="35.44140625" style="18" bestFit="1" customWidth="1"/>
    <col min="9" max="9" width="33.33203125" style="22" hidden="1" customWidth="1"/>
    <col min="10" max="10" width="23.33203125" style="18" customWidth="1"/>
    <col min="11" max="11" width="11.5546875" style="22"/>
    <col min="12" max="12" width="11.88671875" style="18" customWidth="1"/>
    <col min="13" max="13" width="16.6640625" style="22" customWidth="1"/>
    <col min="14" max="14" width="35.109375" style="18" customWidth="1"/>
    <col min="15" max="16384" width="11.5546875" style="18"/>
  </cols>
  <sheetData>
    <row r="1" spans="1:14" s="6" customFormat="1" ht="48" customHeight="1" x14ac:dyDescent="0.3">
      <c r="A1" s="39"/>
      <c r="B1" s="39"/>
      <c r="C1" s="39"/>
      <c r="D1" s="40" t="s">
        <v>50</v>
      </c>
      <c r="E1" s="41"/>
      <c r="F1" s="41"/>
      <c r="G1" s="41"/>
      <c r="H1" s="41"/>
      <c r="I1" s="41"/>
      <c r="J1" s="41"/>
      <c r="K1" s="41"/>
      <c r="L1" s="41"/>
      <c r="M1" s="41"/>
    </row>
    <row r="2" spans="1:14" s="6" customFormat="1" ht="48" customHeight="1" x14ac:dyDescent="0.3">
      <c r="A2" s="5"/>
      <c r="B2" s="5"/>
      <c r="C2" s="42" t="s">
        <v>46</v>
      </c>
      <c r="D2" s="43"/>
      <c r="E2" s="44">
        <f>SUM(Tab_Decembre24[MOTANT])</f>
        <v>0</v>
      </c>
      <c r="F2" s="45"/>
      <c r="G2" s="24"/>
      <c r="H2" s="24"/>
      <c r="I2" s="24"/>
      <c r="J2" s="24"/>
      <c r="K2" s="24"/>
      <c r="L2" s="24"/>
      <c r="M2" s="24"/>
    </row>
    <row r="3" spans="1:14" s="7" customFormat="1" ht="15" thickBot="1" x14ac:dyDescent="0.35">
      <c r="I3" s="23"/>
      <c r="K3" s="23"/>
      <c r="M3" s="23"/>
    </row>
    <row r="4" spans="1:14" s="7" customFormat="1" ht="16.2" thickBot="1" x14ac:dyDescent="0.35">
      <c r="B4" s="8"/>
      <c r="C4" s="8"/>
      <c r="D4" s="19"/>
      <c r="E4" s="46" t="s">
        <v>2</v>
      </c>
      <c r="F4" s="46"/>
      <c r="G4" s="8"/>
      <c r="H4" s="8"/>
      <c r="I4" s="19"/>
      <c r="J4" s="8"/>
      <c r="K4" s="19"/>
      <c r="L4" s="8"/>
      <c r="M4" s="19"/>
      <c r="N4" s="8"/>
    </row>
    <row r="5" spans="1:14" s="12" customFormat="1" ht="16.2" thickBot="1" x14ac:dyDescent="0.35">
      <c r="A5" s="10"/>
      <c r="B5" s="11" t="s">
        <v>0</v>
      </c>
      <c r="C5" s="11" t="s">
        <v>9</v>
      </c>
      <c r="D5" s="20" t="s">
        <v>1</v>
      </c>
      <c r="E5" s="9" t="s">
        <v>7</v>
      </c>
      <c r="F5" s="9" t="s">
        <v>8</v>
      </c>
      <c r="G5" s="11" t="s">
        <v>10</v>
      </c>
      <c r="H5" s="11" t="s">
        <v>22</v>
      </c>
      <c r="I5" s="20" t="s">
        <v>23</v>
      </c>
      <c r="J5" s="11" t="s">
        <v>3</v>
      </c>
      <c r="K5" s="20" t="s">
        <v>4</v>
      </c>
      <c r="L5" s="11" t="s">
        <v>5</v>
      </c>
      <c r="M5" s="20" t="s">
        <v>6</v>
      </c>
      <c r="N5" s="11" t="s">
        <v>21</v>
      </c>
    </row>
    <row r="6" spans="1:14" ht="15" thickBot="1" x14ac:dyDescent="0.35">
      <c r="B6" s="13">
        <v>1</v>
      </c>
      <c r="C6" s="14"/>
      <c r="D6" s="32" t="str">
        <f>IF($C6&lt;&gt;"",VLOOKUP($C6,Tab_Personnel[#All],2,FALSE),"")</f>
        <v/>
      </c>
      <c r="E6" s="16"/>
      <c r="F6" s="16"/>
      <c r="G6" s="15"/>
      <c r="H6" s="15"/>
      <c r="I6" s="21" t="str">
        <f t="shared" ref="I6:I7" si="0">IF($C6&lt;&gt;"",$D6&amp;"_"&amp;$H6,"")</f>
        <v/>
      </c>
      <c r="J6" s="14"/>
      <c r="K6" s="34" t="str">
        <f>IF($C6&lt;&gt;"",VLOOKUP($I6,Tableau4[],2,FALSE),"")</f>
        <v/>
      </c>
      <c r="L6" s="15"/>
      <c r="M6" s="35" t="str">
        <f t="shared" ref="M6:M7" si="1">IF($C6&lt;&gt;"",$K6*$L6,"")</f>
        <v/>
      </c>
      <c r="N6" s="17"/>
    </row>
    <row r="7" spans="1:14" ht="15" thickBot="1" x14ac:dyDescent="0.35">
      <c r="B7" s="13">
        <v>2</v>
      </c>
      <c r="C7" s="14"/>
      <c r="D7" s="32" t="str">
        <f>IF($C7&lt;&gt;"",VLOOKUP($C7,Tab_Personnel[#All],2,FALSE),"")</f>
        <v/>
      </c>
      <c r="E7" s="16"/>
      <c r="F7" s="16"/>
      <c r="G7" s="15"/>
      <c r="H7" s="15"/>
      <c r="I7" s="21" t="str">
        <f t="shared" si="0"/>
        <v/>
      </c>
      <c r="J7" s="14"/>
      <c r="K7" s="35" t="str">
        <f>IF($C7&lt;&gt;"",VLOOKUP($I7,Tableau4[],2,FALSE),"")</f>
        <v/>
      </c>
      <c r="L7" s="15"/>
      <c r="M7" s="35" t="str">
        <f t="shared" si="1"/>
        <v/>
      </c>
      <c r="N7" s="17"/>
    </row>
    <row r="8" spans="1:14" ht="15" thickBot="1" x14ac:dyDescent="0.35">
      <c r="B8" s="25">
        <v>3</v>
      </c>
      <c r="C8" s="26"/>
      <c r="D8" s="33" t="str">
        <f>IF($C8&lt;&gt;"",VLOOKUP($C8,Tab_Personnel[#All],2,FALSE),"")</f>
        <v/>
      </c>
      <c r="E8" s="28"/>
      <c r="F8" s="28"/>
      <c r="G8" s="29"/>
      <c r="H8" s="29"/>
      <c r="I8" s="27" t="str">
        <f>IF($C8&lt;&gt;"",$D8&amp;"_"&amp;$H8,"")</f>
        <v/>
      </c>
      <c r="J8" s="30"/>
      <c r="K8" s="36" t="str">
        <f>IF($C8&lt;&gt;"",VLOOKUP($I8,Tableau4[],2,FALSE),"")</f>
        <v/>
      </c>
      <c r="L8" s="29"/>
      <c r="M8" s="36" t="str">
        <f>IF($C8&lt;&gt;"",$K8*$L8,"")</f>
        <v/>
      </c>
      <c r="N8" s="31"/>
    </row>
    <row r="9" spans="1:14" x14ac:dyDescent="0.3">
      <c r="B9" s="25"/>
      <c r="C9" s="26"/>
      <c r="D9" s="33" t="str">
        <f>IF($C9&lt;&gt;"",VLOOKUP($C9,Tab_Personnel[#All],2,FALSE),"")</f>
        <v/>
      </c>
      <c r="E9" s="28"/>
      <c r="F9" s="28"/>
      <c r="G9" s="29"/>
      <c r="H9" s="29"/>
      <c r="I9" s="27" t="str">
        <f>IF($C9&lt;&gt;"",$D9&amp;"_"&amp;$H9,"")</f>
        <v/>
      </c>
      <c r="J9" s="30"/>
      <c r="K9" s="36" t="str">
        <f>IF($C9&lt;&gt;"",VLOOKUP($I9,Tableau4[],2,FALSE),"")</f>
        <v/>
      </c>
      <c r="L9" s="29"/>
      <c r="M9" s="36" t="str">
        <f>IF($C9&lt;&gt;"",$K9*$L9,"")</f>
        <v/>
      </c>
      <c r="N9" s="31"/>
    </row>
    <row r="10" spans="1:14" x14ac:dyDescent="0.3">
      <c r="D10" s="22"/>
    </row>
    <row r="11" spans="1:14" x14ac:dyDescent="0.3">
      <c r="D11" s="22"/>
    </row>
    <row r="12" spans="1:14" x14ac:dyDescent="0.3">
      <c r="D12" s="22"/>
    </row>
    <row r="13" spans="1:14" x14ac:dyDescent="0.3">
      <c r="D13" s="22"/>
    </row>
    <row r="14" spans="1:14" x14ac:dyDescent="0.3">
      <c r="D14" s="22"/>
    </row>
    <row r="15" spans="1:14" x14ac:dyDescent="0.3">
      <c r="D15" s="22"/>
    </row>
    <row r="16" spans="1:14" x14ac:dyDescent="0.3">
      <c r="D16" s="22"/>
    </row>
    <row r="17" spans="4:4" x14ac:dyDescent="0.3">
      <c r="D17" s="22"/>
    </row>
    <row r="18" spans="4:4" x14ac:dyDescent="0.3">
      <c r="D18" s="22"/>
    </row>
    <row r="19" spans="4:4" x14ac:dyDescent="0.3">
      <c r="D19" s="22"/>
    </row>
    <row r="20" spans="4:4" x14ac:dyDescent="0.3">
      <c r="D20" s="22"/>
    </row>
    <row r="21" spans="4:4" x14ac:dyDescent="0.3">
      <c r="D21" s="22"/>
    </row>
    <row r="22" spans="4:4" x14ac:dyDescent="0.3">
      <c r="D22" s="22"/>
    </row>
    <row r="23" spans="4:4" x14ac:dyDescent="0.3">
      <c r="D23" s="22"/>
    </row>
    <row r="24" spans="4:4" x14ac:dyDescent="0.3">
      <c r="D24" s="22"/>
    </row>
    <row r="25" spans="4:4" x14ac:dyDescent="0.3">
      <c r="D25" s="22"/>
    </row>
    <row r="26" spans="4:4" x14ac:dyDescent="0.3">
      <c r="D26" s="22"/>
    </row>
    <row r="27" spans="4:4" x14ac:dyDescent="0.3">
      <c r="D27" s="22"/>
    </row>
    <row r="28" spans="4:4" x14ac:dyDescent="0.3">
      <c r="D28" s="22"/>
    </row>
    <row r="29" spans="4:4" x14ac:dyDescent="0.3">
      <c r="D29" s="22"/>
    </row>
    <row r="30" spans="4:4" x14ac:dyDescent="0.3">
      <c r="D30" s="22"/>
    </row>
    <row r="31" spans="4:4" x14ac:dyDescent="0.3">
      <c r="D31" s="22"/>
    </row>
    <row r="32" spans="4:4" x14ac:dyDescent="0.3">
      <c r="D32" s="22"/>
    </row>
    <row r="33" spans="4:4" x14ac:dyDescent="0.3">
      <c r="D33" s="22"/>
    </row>
    <row r="34" spans="4:4" x14ac:dyDescent="0.3">
      <c r="D34" s="22"/>
    </row>
    <row r="35" spans="4:4" x14ac:dyDescent="0.3">
      <c r="D35" s="22"/>
    </row>
    <row r="36" spans="4:4" x14ac:dyDescent="0.3">
      <c r="D36" s="22"/>
    </row>
    <row r="37" spans="4:4" x14ac:dyDescent="0.3">
      <c r="D37" s="22"/>
    </row>
    <row r="38" spans="4:4" x14ac:dyDescent="0.3">
      <c r="D38" s="22"/>
    </row>
    <row r="39" spans="4:4" x14ac:dyDescent="0.3">
      <c r="D39" s="22"/>
    </row>
    <row r="40" spans="4:4" x14ac:dyDescent="0.3">
      <c r="D40" s="22"/>
    </row>
    <row r="41" spans="4:4" x14ac:dyDescent="0.3">
      <c r="D41" s="22"/>
    </row>
    <row r="42" spans="4:4" x14ac:dyDescent="0.3">
      <c r="D42" s="22"/>
    </row>
    <row r="43" spans="4:4" x14ac:dyDescent="0.3">
      <c r="D43" s="22"/>
    </row>
    <row r="44" spans="4:4" x14ac:dyDescent="0.3">
      <c r="D44" s="22"/>
    </row>
    <row r="45" spans="4:4" x14ac:dyDescent="0.3">
      <c r="D45" s="22"/>
    </row>
    <row r="46" spans="4:4" x14ac:dyDescent="0.3">
      <c r="D46" s="22"/>
    </row>
    <row r="47" spans="4:4" x14ac:dyDescent="0.3">
      <c r="D47" s="22"/>
    </row>
    <row r="48" spans="4:4" x14ac:dyDescent="0.3">
      <c r="D48" s="22"/>
    </row>
    <row r="49" spans="4:4" x14ac:dyDescent="0.3">
      <c r="D49" s="22"/>
    </row>
    <row r="50" spans="4:4" x14ac:dyDescent="0.3">
      <c r="D50" s="22"/>
    </row>
    <row r="51" spans="4:4" x14ac:dyDescent="0.3">
      <c r="D51" s="22"/>
    </row>
    <row r="52" spans="4:4" x14ac:dyDescent="0.3">
      <c r="D52" s="22"/>
    </row>
    <row r="53" spans="4:4" x14ac:dyDescent="0.3">
      <c r="D53" s="22"/>
    </row>
    <row r="54" spans="4:4" x14ac:dyDescent="0.3">
      <c r="D54" s="22"/>
    </row>
    <row r="55" spans="4:4" x14ac:dyDescent="0.3">
      <c r="D55" s="22"/>
    </row>
    <row r="56" spans="4:4" x14ac:dyDescent="0.3">
      <c r="D56" s="22"/>
    </row>
    <row r="57" spans="4:4" x14ac:dyDescent="0.3">
      <c r="D57" s="22"/>
    </row>
    <row r="58" spans="4:4" x14ac:dyDescent="0.3">
      <c r="D58" s="22"/>
    </row>
    <row r="59" spans="4:4" x14ac:dyDescent="0.3">
      <c r="D59" s="22"/>
    </row>
    <row r="60" spans="4:4" x14ac:dyDescent="0.3">
      <c r="D60" s="22"/>
    </row>
    <row r="61" spans="4:4" x14ac:dyDescent="0.3">
      <c r="D61" s="22"/>
    </row>
    <row r="62" spans="4:4" x14ac:dyDescent="0.3">
      <c r="D62" s="22"/>
    </row>
    <row r="63" spans="4:4" x14ac:dyDescent="0.3">
      <c r="D63" s="22"/>
    </row>
    <row r="64" spans="4:4" x14ac:dyDescent="0.3">
      <c r="D64" s="22"/>
    </row>
    <row r="65" spans="4:4" x14ac:dyDescent="0.3">
      <c r="D65" s="22"/>
    </row>
    <row r="66" spans="4:4" x14ac:dyDescent="0.3">
      <c r="D66" s="22"/>
    </row>
    <row r="67" spans="4:4" x14ac:dyDescent="0.3">
      <c r="D67" s="22"/>
    </row>
    <row r="68" spans="4:4" x14ac:dyDescent="0.3">
      <c r="D68" s="22"/>
    </row>
    <row r="69" spans="4:4" x14ac:dyDescent="0.3">
      <c r="D69" s="22"/>
    </row>
    <row r="70" spans="4:4" x14ac:dyDescent="0.3">
      <c r="D70" s="22"/>
    </row>
    <row r="71" spans="4:4" x14ac:dyDescent="0.3">
      <c r="D71" s="22"/>
    </row>
    <row r="72" spans="4:4" x14ac:dyDescent="0.3">
      <c r="D72" s="22"/>
    </row>
    <row r="73" spans="4:4" x14ac:dyDescent="0.3">
      <c r="D73" s="22"/>
    </row>
    <row r="74" spans="4:4" x14ac:dyDescent="0.3">
      <c r="D74" s="22"/>
    </row>
    <row r="75" spans="4:4" x14ac:dyDescent="0.3">
      <c r="D75" s="22"/>
    </row>
    <row r="76" spans="4:4" x14ac:dyDescent="0.3">
      <c r="D76" s="22"/>
    </row>
    <row r="77" spans="4:4" x14ac:dyDescent="0.3">
      <c r="D77" s="22"/>
    </row>
    <row r="78" spans="4:4" x14ac:dyDescent="0.3">
      <c r="D78" s="22"/>
    </row>
    <row r="79" spans="4:4" x14ac:dyDescent="0.3">
      <c r="D79" s="22"/>
    </row>
    <row r="80" spans="4:4" x14ac:dyDescent="0.3">
      <c r="D80" s="22"/>
    </row>
    <row r="81" spans="4:4" x14ac:dyDescent="0.3">
      <c r="D81" s="22"/>
    </row>
    <row r="82" spans="4:4" x14ac:dyDescent="0.3">
      <c r="D82" s="22"/>
    </row>
    <row r="83" spans="4:4" x14ac:dyDescent="0.3">
      <c r="D83" s="22"/>
    </row>
    <row r="84" spans="4:4" x14ac:dyDescent="0.3">
      <c r="D84" s="22"/>
    </row>
    <row r="85" spans="4:4" x14ac:dyDescent="0.3">
      <c r="D85" s="22"/>
    </row>
    <row r="86" spans="4:4" x14ac:dyDescent="0.3">
      <c r="D86" s="22"/>
    </row>
    <row r="87" spans="4:4" x14ac:dyDescent="0.3">
      <c r="D87" s="22"/>
    </row>
    <row r="88" spans="4:4" x14ac:dyDescent="0.3">
      <c r="D88" s="22"/>
    </row>
    <row r="89" spans="4:4" x14ac:dyDescent="0.3">
      <c r="D89" s="22"/>
    </row>
    <row r="90" spans="4:4" x14ac:dyDescent="0.3">
      <c r="D90" s="22"/>
    </row>
    <row r="91" spans="4:4" x14ac:dyDescent="0.3">
      <c r="D91" s="22"/>
    </row>
    <row r="92" spans="4:4" x14ac:dyDescent="0.3">
      <c r="D92" s="22"/>
    </row>
    <row r="93" spans="4:4" x14ac:dyDescent="0.3">
      <c r="D93" s="22"/>
    </row>
    <row r="94" spans="4:4" x14ac:dyDescent="0.3">
      <c r="D94" s="22"/>
    </row>
    <row r="95" spans="4:4" x14ac:dyDescent="0.3">
      <c r="D95" s="22"/>
    </row>
    <row r="96" spans="4:4" x14ac:dyDescent="0.3">
      <c r="D96" s="22"/>
    </row>
    <row r="97" spans="4:4" x14ac:dyDescent="0.3">
      <c r="D97" s="22"/>
    </row>
    <row r="98" spans="4:4" x14ac:dyDescent="0.3">
      <c r="D98" s="22"/>
    </row>
    <row r="99" spans="4:4" x14ac:dyDescent="0.3">
      <c r="D99" s="22"/>
    </row>
    <row r="100" spans="4:4" x14ac:dyDescent="0.3">
      <c r="D100" s="22"/>
    </row>
    <row r="101" spans="4:4" x14ac:dyDescent="0.3">
      <c r="D101" s="22"/>
    </row>
    <row r="102" spans="4:4" x14ac:dyDescent="0.3">
      <c r="D102" s="22"/>
    </row>
    <row r="103" spans="4:4" x14ac:dyDescent="0.3">
      <c r="D103" s="22"/>
    </row>
    <row r="104" spans="4:4" x14ac:dyDescent="0.3">
      <c r="D104" s="22"/>
    </row>
    <row r="105" spans="4:4" x14ac:dyDescent="0.3">
      <c r="D105" s="22"/>
    </row>
    <row r="106" spans="4:4" x14ac:dyDescent="0.3">
      <c r="D106" s="22"/>
    </row>
    <row r="107" spans="4:4" x14ac:dyDescent="0.3">
      <c r="D107" s="22"/>
    </row>
    <row r="108" spans="4:4" x14ac:dyDescent="0.3">
      <c r="D108" s="22"/>
    </row>
    <row r="109" spans="4:4" x14ac:dyDescent="0.3">
      <c r="D109" s="22"/>
    </row>
    <row r="110" spans="4:4" x14ac:dyDescent="0.3">
      <c r="D110" s="22"/>
    </row>
    <row r="111" spans="4:4" x14ac:dyDescent="0.3">
      <c r="D111" s="22"/>
    </row>
    <row r="112" spans="4:4" x14ac:dyDescent="0.3">
      <c r="D112" s="22"/>
    </row>
    <row r="113" spans="4:4" x14ac:dyDescent="0.3">
      <c r="D113" s="22"/>
    </row>
    <row r="114" spans="4:4" x14ac:dyDescent="0.3">
      <c r="D114" s="22"/>
    </row>
    <row r="115" spans="4:4" x14ac:dyDescent="0.3">
      <c r="D115" s="22"/>
    </row>
    <row r="116" spans="4:4" x14ac:dyDescent="0.3">
      <c r="D116" s="22"/>
    </row>
    <row r="117" spans="4:4" x14ac:dyDescent="0.3">
      <c r="D117" s="22"/>
    </row>
    <row r="118" spans="4:4" x14ac:dyDescent="0.3">
      <c r="D118" s="22"/>
    </row>
    <row r="119" spans="4:4" x14ac:dyDescent="0.3">
      <c r="D119" s="22"/>
    </row>
    <row r="120" spans="4:4" x14ac:dyDescent="0.3">
      <c r="D120" s="22"/>
    </row>
    <row r="121" spans="4:4" x14ac:dyDescent="0.3">
      <c r="D121" s="22"/>
    </row>
    <row r="122" spans="4:4" x14ac:dyDescent="0.3">
      <c r="D122" s="22"/>
    </row>
    <row r="123" spans="4:4" x14ac:dyDescent="0.3">
      <c r="D123" s="22"/>
    </row>
    <row r="124" spans="4:4" x14ac:dyDescent="0.3">
      <c r="D124" s="22"/>
    </row>
    <row r="125" spans="4:4" x14ac:dyDescent="0.3">
      <c r="D125" s="22"/>
    </row>
    <row r="126" spans="4:4" x14ac:dyDescent="0.3">
      <c r="D126" s="22"/>
    </row>
    <row r="127" spans="4:4" x14ac:dyDescent="0.3">
      <c r="D127" s="22"/>
    </row>
    <row r="128" spans="4:4" x14ac:dyDescent="0.3">
      <c r="D128" s="22"/>
    </row>
    <row r="129" spans="4:4" x14ac:dyDescent="0.3">
      <c r="D129" s="22"/>
    </row>
    <row r="130" spans="4:4" x14ac:dyDescent="0.3">
      <c r="D130" s="22"/>
    </row>
    <row r="131" spans="4:4" x14ac:dyDescent="0.3">
      <c r="D131" s="22"/>
    </row>
    <row r="132" spans="4:4" x14ac:dyDescent="0.3">
      <c r="D132" s="22"/>
    </row>
    <row r="133" spans="4:4" x14ac:dyDescent="0.3">
      <c r="D133" s="22"/>
    </row>
    <row r="134" spans="4:4" x14ac:dyDescent="0.3">
      <c r="D134" s="22"/>
    </row>
    <row r="135" spans="4:4" x14ac:dyDescent="0.3">
      <c r="D135" s="22"/>
    </row>
    <row r="136" spans="4:4" x14ac:dyDescent="0.3">
      <c r="D136" s="22"/>
    </row>
    <row r="137" spans="4:4" x14ac:dyDescent="0.3">
      <c r="D137" s="22"/>
    </row>
    <row r="138" spans="4:4" x14ac:dyDescent="0.3">
      <c r="D138" s="22"/>
    </row>
    <row r="139" spans="4:4" x14ac:dyDescent="0.3">
      <c r="D139" s="22"/>
    </row>
    <row r="140" spans="4:4" x14ac:dyDescent="0.3">
      <c r="D140" s="22"/>
    </row>
    <row r="141" spans="4:4" x14ac:dyDescent="0.3">
      <c r="D141" s="22"/>
    </row>
    <row r="142" spans="4:4" x14ac:dyDescent="0.3">
      <c r="D142" s="22"/>
    </row>
    <row r="143" spans="4:4" x14ac:dyDescent="0.3">
      <c r="D143" s="22"/>
    </row>
    <row r="144" spans="4:4" x14ac:dyDescent="0.3">
      <c r="D144" s="22"/>
    </row>
    <row r="145" spans="4:4" x14ac:dyDescent="0.3">
      <c r="D145" s="22"/>
    </row>
    <row r="146" spans="4:4" x14ac:dyDescent="0.3">
      <c r="D146" s="22"/>
    </row>
    <row r="147" spans="4:4" x14ac:dyDescent="0.3">
      <c r="D147" s="22"/>
    </row>
    <row r="148" spans="4:4" x14ac:dyDescent="0.3">
      <c r="D148" s="22"/>
    </row>
    <row r="149" spans="4:4" x14ac:dyDescent="0.3">
      <c r="D149" s="22"/>
    </row>
    <row r="150" spans="4:4" x14ac:dyDescent="0.3">
      <c r="D150" s="22"/>
    </row>
    <row r="151" spans="4:4" x14ac:dyDescent="0.3">
      <c r="D151" s="22"/>
    </row>
    <row r="152" spans="4:4" x14ac:dyDescent="0.3">
      <c r="D152" s="22"/>
    </row>
    <row r="153" spans="4:4" x14ac:dyDescent="0.3">
      <c r="D153" s="22"/>
    </row>
    <row r="154" spans="4:4" x14ac:dyDescent="0.3">
      <c r="D154" s="22"/>
    </row>
    <row r="155" spans="4:4" x14ac:dyDescent="0.3">
      <c r="D155" s="22"/>
    </row>
    <row r="156" spans="4:4" x14ac:dyDescent="0.3">
      <c r="D156" s="22"/>
    </row>
    <row r="157" spans="4:4" x14ac:dyDescent="0.3">
      <c r="D157" s="22"/>
    </row>
    <row r="158" spans="4:4" x14ac:dyDescent="0.3">
      <c r="D158" s="22"/>
    </row>
    <row r="159" spans="4:4" x14ac:dyDescent="0.3">
      <c r="D159" s="22"/>
    </row>
    <row r="160" spans="4:4" x14ac:dyDescent="0.3">
      <c r="D160" s="22"/>
    </row>
    <row r="161" spans="4:4" x14ac:dyDescent="0.3">
      <c r="D161" s="22"/>
    </row>
    <row r="162" spans="4:4" x14ac:dyDescent="0.3">
      <c r="D162" s="22"/>
    </row>
    <row r="163" spans="4:4" x14ac:dyDescent="0.3">
      <c r="D163" s="22"/>
    </row>
    <row r="164" spans="4:4" x14ac:dyDescent="0.3">
      <c r="D164" s="22"/>
    </row>
    <row r="165" spans="4:4" x14ac:dyDescent="0.3">
      <c r="D165" s="22"/>
    </row>
    <row r="166" spans="4:4" x14ac:dyDescent="0.3">
      <c r="D166" s="22"/>
    </row>
    <row r="167" spans="4:4" x14ac:dyDescent="0.3">
      <c r="D167" s="22"/>
    </row>
    <row r="168" spans="4:4" x14ac:dyDescent="0.3">
      <c r="D168" s="22"/>
    </row>
    <row r="169" spans="4:4" x14ac:dyDescent="0.3">
      <c r="D169" s="22"/>
    </row>
    <row r="170" spans="4:4" x14ac:dyDescent="0.3">
      <c r="D170" s="22"/>
    </row>
    <row r="171" spans="4:4" x14ac:dyDescent="0.3">
      <c r="D171" s="22"/>
    </row>
    <row r="172" spans="4:4" x14ac:dyDescent="0.3">
      <c r="D172" s="22"/>
    </row>
    <row r="173" spans="4:4" x14ac:dyDescent="0.3">
      <c r="D173" s="22"/>
    </row>
    <row r="174" spans="4:4" x14ac:dyDescent="0.3">
      <c r="D174" s="22"/>
    </row>
    <row r="175" spans="4:4" x14ac:dyDescent="0.3">
      <c r="D175" s="22"/>
    </row>
    <row r="176" spans="4:4" x14ac:dyDescent="0.3">
      <c r="D176" s="22"/>
    </row>
    <row r="177" spans="4:4" x14ac:dyDescent="0.3">
      <c r="D177" s="22"/>
    </row>
    <row r="178" spans="4:4" x14ac:dyDescent="0.3">
      <c r="D178" s="22"/>
    </row>
    <row r="179" spans="4:4" x14ac:dyDescent="0.3">
      <c r="D179" s="22"/>
    </row>
    <row r="180" spans="4:4" x14ac:dyDescent="0.3">
      <c r="D180" s="22"/>
    </row>
    <row r="181" spans="4:4" x14ac:dyDescent="0.3">
      <c r="D181" s="22"/>
    </row>
    <row r="182" spans="4:4" x14ac:dyDescent="0.3">
      <c r="D182" s="22"/>
    </row>
    <row r="183" spans="4:4" x14ac:dyDescent="0.3">
      <c r="D183" s="22"/>
    </row>
    <row r="184" spans="4:4" x14ac:dyDescent="0.3">
      <c r="D184" s="22"/>
    </row>
    <row r="185" spans="4:4" x14ac:dyDescent="0.3">
      <c r="D185" s="22"/>
    </row>
    <row r="186" spans="4:4" x14ac:dyDescent="0.3">
      <c r="D186" s="22"/>
    </row>
    <row r="187" spans="4:4" x14ac:dyDescent="0.3">
      <c r="D187" s="22"/>
    </row>
    <row r="188" spans="4:4" x14ac:dyDescent="0.3">
      <c r="D188" s="22"/>
    </row>
    <row r="189" spans="4:4" x14ac:dyDescent="0.3">
      <c r="D189" s="22"/>
    </row>
    <row r="190" spans="4:4" x14ac:dyDescent="0.3">
      <c r="D190" s="22"/>
    </row>
    <row r="191" spans="4:4" x14ac:dyDescent="0.3">
      <c r="D191" s="22"/>
    </row>
    <row r="192" spans="4:4" x14ac:dyDescent="0.3">
      <c r="D192" s="22"/>
    </row>
    <row r="193" spans="4:4" x14ac:dyDescent="0.3">
      <c r="D193" s="22"/>
    </row>
    <row r="194" spans="4:4" x14ac:dyDescent="0.3">
      <c r="D194" s="22"/>
    </row>
    <row r="195" spans="4:4" x14ac:dyDescent="0.3">
      <c r="D195" s="22"/>
    </row>
    <row r="196" spans="4:4" x14ac:dyDescent="0.3">
      <c r="D196" s="22"/>
    </row>
    <row r="197" spans="4:4" x14ac:dyDescent="0.3">
      <c r="D197" s="22"/>
    </row>
    <row r="198" spans="4:4" x14ac:dyDescent="0.3">
      <c r="D198" s="22"/>
    </row>
    <row r="199" spans="4:4" x14ac:dyDescent="0.3">
      <c r="D199" s="22"/>
    </row>
    <row r="200" spans="4:4" x14ac:dyDescent="0.3">
      <c r="D200" s="22"/>
    </row>
    <row r="201" spans="4:4" x14ac:dyDescent="0.3">
      <c r="D201" s="22"/>
    </row>
  </sheetData>
  <mergeCells count="5">
    <mergeCell ref="A1:C1"/>
    <mergeCell ref="D1:M1"/>
    <mergeCell ref="C2:D2"/>
    <mergeCell ref="E2:F2"/>
    <mergeCell ref="E4:F4"/>
  </mergeCells>
  <dataValidations count="1">
    <dataValidation allowBlank="1" showInputMessage="1" showErrorMessage="1" sqref="I7" xr:uid="{AC1CA3A5-5CB9-444C-8124-167254A1A2ED}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FE9CD65-D0DB-4888-B0FD-53BD0AECE4E2}">
          <x14:formula1>
            <xm:f>BASE!$D$1:$D$10</xm:f>
          </x14:formula1>
          <xm:sqref>H6:H9</xm:sqref>
        </x14:dataValidation>
        <x14:dataValidation type="list" allowBlank="1" showInputMessage="1" showErrorMessage="1" xr:uid="{6F2AC8D7-3E2F-45E7-8DD4-67B8C844ED0A}">
          <x14:formula1>
            <xm:f>BASE!$A$1:$A$38</xm:f>
          </x14:formula1>
          <xm:sqref>C6:C9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BASE</vt:lpstr>
      <vt:lpstr>ANNÉE-24</vt:lpstr>
      <vt:lpstr>JANVIER-24</vt:lpstr>
      <vt:lpstr>FÉVRIER-24</vt:lpstr>
      <vt:lpstr>MARS-24</vt:lpstr>
      <vt:lpstr>AVRIL-24</vt:lpstr>
      <vt:lpstr>MAI-24</vt:lpstr>
      <vt:lpstr>JUIN-24</vt:lpstr>
      <vt:lpstr>JUILLET-24</vt:lpstr>
      <vt:lpstr>AOÛT-24</vt:lpstr>
      <vt:lpstr>SEPTEMBRE-24</vt:lpstr>
      <vt:lpstr>OCTOBRE-24</vt:lpstr>
      <vt:lpstr>NOVEMBRE-24</vt:lpstr>
      <vt:lpstr>DÉCEMBRE-24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Bertrand FLANDRIN</cp:lastModifiedBy>
  <dcterms:created xsi:type="dcterms:W3CDTF">2023-12-07T10:23:32Z</dcterms:created>
  <dcterms:modified xsi:type="dcterms:W3CDTF">2023-12-14T10:11:34Z</dcterms:modified>
</cp:coreProperties>
</file>