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Feuil1" sheetId="1" r:id="rId1"/>
  </sheets>
  <externalReferences>
    <externalReference r:id="rId2"/>
  </externalReferences>
  <definedNames>
    <definedName name="Task">Feuil1!$M$9:$P$36</definedName>
  </definedNames>
  <calcPr calcId="152511"/>
</workbook>
</file>

<file path=xl/calcChain.xml><?xml version="1.0" encoding="utf-8"?>
<calcChain xmlns="http://schemas.openxmlformats.org/spreadsheetml/2006/main">
  <c r="I63" i="1" l="1"/>
  <c r="H63" i="1"/>
  <c r="G63" i="1"/>
  <c r="D63" i="1"/>
  <c r="I62" i="1"/>
  <c r="H62" i="1"/>
  <c r="G62" i="1"/>
  <c r="D62" i="1"/>
  <c r="I61" i="1"/>
  <c r="H61" i="1"/>
  <c r="G61" i="1"/>
  <c r="D61" i="1"/>
  <c r="I60" i="1"/>
  <c r="H60" i="1"/>
  <c r="G60" i="1"/>
  <c r="D60" i="1"/>
  <c r="I59" i="1"/>
  <c r="H59" i="1"/>
  <c r="G59" i="1"/>
  <c r="D59" i="1"/>
  <c r="I58" i="1"/>
  <c r="H58" i="1"/>
  <c r="G58" i="1"/>
  <c r="D58" i="1"/>
  <c r="I57" i="1"/>
  <c r="H57" i="1"/>
  <c r="G57" i="1"/>
  <c r="D57" i="1"/>
  <c r="I56" i="1"/>
  <c r="H56" i="1"/>
  <c r="G56" i="1"/>
  <c r="D56" i="1"/>
  <c r="I55" i="1"/>
  <c r="H55" i="1"/>
  <c r="G55" i="1"/>
  <c r="D55" i="1"/>
  <c r="I54" i="1"/>
  <c r="H54" i="1"/>
  <c r="G54" i="1"/>
  <c r="D54" i="1"/>
  <c r="I53" i="1"/>
  <c r="H53" i="1"/>
  <c r="G53" i="1"/>
  <c r="D53" i="1"/>
  <c r="I52" i="1"/>
  <c r="H52" i="1"/>
  <c r="G52" i="1"/>
  <c r="D52" i="1"/>
  <c r="I51" i="1"/>
  <c r="H51" i="1"/>
  <c r="G51" i="1"/>
  <c r="D51" i="1"/>
  <c r="I50" i="1"/>
  <c r="H50" i="1"/>
  <c r="G50" i="1"/>
  <c r="D50" i="1"/>
  <c r="I49" i="1"/>
  <c r="H49" i="1"/>
  <c r="G49" i="1"/>
  <c r="D49" i="1"/>
  <c r="I48" i="1"/>
  <c r="H48" i="1"/>
  <c r="G48" i="1"/>
  <c r="D48" i="1"/>
  <c r="I47" i="1"/>
  <c r="H47" i="1"/>
  <c r="G47" i="1"/>
  <c r="D47" i="1"/>
  <c r="I46" i="1"/>
  <c r="H46" i="1"/>
  <c r="G46" i="1"/>
  <c r="D46" i="1"/>
  <c r="I45" i="1"/>
  <c r="H45" i="1"/>
  <c r="G45" i="1"/>
  <c r="D45" i="1"/>
  <c r="I44" i="1"/>
  <c r="H44" i="1"/>
  <c r="G44" i="1"/>
  <c r="D44" i="1"/>
  <c r="I43" i="1"/>
  <c r="H43" i="1"/>
  <c r="G43" i="1"/>
  <c r="D43" i="1"/>
  <c r="I42" i="1"/>
  <c r="H42" i="1"/>
  <c r="G42" i="1"/>
  <c r="D42" i="1"/>
  <c r="I41" i="1"/>
  <c r="H41" i="1"/>
  <c r="G41" i="1"/>
  <c r="D41" i="1"/>
  <c r="I40" i="1"/>
  <c r="H40" i="1"/>
  <c r="G40" i="1"/>
  <c r="D40" i="1"/>
  <c r="I39" i="1"/>
  <c r="H39" i="1"/>
  <c r="G39" i="1"/>
  <c r="D39" i="1"/>
  <c r="I38" i="1"/>
  <c r="H38" i="1"/>
  <c r="G38" i="1"/>
  <c r="D38" i="1"/>
  <c r="I37" i="1"/>
  <c r="H37" i="1"/>
  <c r="G37" i="1"/>
  <c r="D37" i="1"/>
  <c r="I36" i="1"/>
  <c r="H36" i="1"/>
  <c r="G36" i="1"/>
  <c r="D36" i="1"/>
  <c r="I35" i="1"/>
  <c r="H35" i="1"/>
  <c r="G35" i="1"/>
  <c r="D35" i="1"/>
  <c r="I34" i="1"/>
  <c r="H34" i="1"/>
  <c r="G34" i="1"/>
  <c r="D34" i="1"/>
  <c r="I33" i="1"/>
  <c r="H33" i="1"/>
  <c r="G33" i="1"/>
  <c r="D33" i="1"/>
  <c r="I32" i="1"/>
  <c r="H32" i="1"/>
  <c r="G32" i="1"/>
  <c r="D32" i="1"/>
  <c r="I31" i="1"/>
  <c r="H31" i="1"/>
  <c r="G31" i="1"/>
  <c r="D31" i="1"/>
  <c r="I30" i="1"/>
  <c r="H30" i="1"/>
  <c r="G30" i="1"/>
  <c r="D30" i="1"/>
  <c r="I29" i="1"/>
  <c r="H29" i="1"/>
  <c r="G29" i="1"/>
  <c r="D29" i="1"/>
  <c r="I28" i="1"/>
  <c r="H28" i="1"/>
  <c r="G28" i="1"/>
  <c r="D28" i="1"/>
  <c r="I27" i="1"/>
  <c r="H27" i="1"/>
  <c r="G27" i="1"/>
  <c r="D27" i="1"/>
  <c r="I26" i="1"/>
  <c r="H26" i="1"/>
  <c r="G26" i="1"/>
  <c r="D26" i="1"/>
  <c r="I25" i="1"/>
  <c r="H25" i="1"/>
  <c r="G25" i="1"/>
  <c r="D25" i="1"/>
  <c r="I24" i="1"/>
  <c r="H24" i="1"/>
  <c r="G24" i="1"/>
  <c r="D24" i="1"/>
  <c r="I23" i="1"/>
  <c r="H23" i="1"/>
  <c r="G23" i="1"/>
  <c r="D23" i="1"/>
  <c r="I22" i="1"/>
  <c r="H22" i="1"/>
  <c r="G22" i="1"/>
  <c r="D22" i="1"/>
  <c r="I21" i="1"/>
  <c r="H21" i="1"/>
  <c r="G21" i="1"/>
  <c r="D21" i="1"/>
  <c r="I20" i="1"/>
  <c r="H20" i="1"/>
  <c r="G20" i="1"/>
  <c r="D20" i="1"/>
  <c r="I19" i="1"/>
  <c r="H19" i="1"/>
  <c r="G19" i="1"/>
  <c r="D19" i="1"/>
  <c r="I18" i="1"/>
  <c r="H18" i="1"/>
  <c r="G18" i="1"/>
  <c r="D18" i="1"/>
  <c r="I17" i="1"/>
  <c r="H17" i="1"/>
  <c r="G17" i="1"/>
  <c r="D17" i="1"/>
  <c r="I16" i="1"/>
  <c r="H16" i="1"/>
  <c r="G16" i="1"/>
  <c r="D16" i="1"/>
  <c r="I15" i="1"/>
  <c r="H15" i="1"/>
  <c r="G15" i="1"/>
  <c r="D15" i="1"/>
  <c r="I14" i="1"/>
  <c r="H14" i="1"/>
  <c r="G14" i="1"/>
  <c r="D14" i="1"/>
  <c r="I13" i="1"/>
  <c r="H13" i="1"/>
  <c r="G13" i="1"/>
  <c r="D13" i="1"/>
  <c r="I12" i="1"/>
  <c r="H12" i="1"/>
  <c r="G12" i="1"/>
  <c r="D12" i="1"/>
  <c r="I11" i="1"/>
  <c r="H11" i="1"/>
  <c r="G11" i="1"/>
  <c r="D11" i="1"/>
  <c r="I10" i="1"/>
  <c r="H10" i="1"/>
  <c r="G10" i="1"/>
  <c r="D10" i="1"/>
  <c r="Q5" i="1"/>
  <c r="P5" i="1"/>
  <c r="O5" i="1"/>
  <c r="N5" i="1"/>
  <c r="P4" i="1"/>
  <c r="O4" i="1"/>
  <c r="N4" i="1"/>
  <c r="Q4" i="1" s="1"/>
  <c r="P3" i="1"/>
  <c r="O3" i="1"/>
  <c r="N3" i="1"/>
  <c r="Q3" i="1" s="1"/>
  <c r="P2" i="1"/>
  <c r="P6" i="1" s="1"/>
  <c r="O2" i="1"/>
  <c r="Q2" i="1" s="1"/>
  <c r="N2" i="1"/>
  <c r="N6" i="1" s="1"/>
  <c r="O6" i="1" l="1"/>
</calcChain>
</file>

<file path=xl/comments1.xml><?xml version="1.0" encoding="utf-8"?>
<comments xmlns="http://schemas.openxmlformats.org/spreadsheetml/2006/main">
  <authors>
    <author>Auteur</author>
  </authors>
  <commentList>
    <comment ref="Q4" authorId="0" shapeId="0">
      <text>
        <r>
          <rPr>
            <sz val="8"/>
            <color indexed="81"/>
            <rFont val="Tahoma"/>
            <family val="2"/>
          </rPr>
          <t xml:space="preserve">
Pourquoi la formule ne fonctionne pas dans les colonnes en jaunes ?</t>
        </r>
      </text>
    </comment>
  </commentList>
</comments>
</file>

<file path=xl/sharedStrings.xml><?xml version="1.0" encoding="utf-8"?>
<sst xmlns="http://schemas.openxmlformats.org/spreadsheetml/2006/main" count="169" uniqueCount="50">
  <si>
    <t>WEEK 6</t>
  </si>
  <si>
    <t>Entrant</t>
  </si>
  <si>
    <t>Sortant</t>
  </si>
  <si>
    <t>Paramètrage</t>
  </si>
  <si>
    <t>TOTAL</t>
  </si>
  <si>
    <t>Mathieu</t>
  </si>
  <si>
    <t>Maldini</t>
  </si>
  <si>
    <t>Youcef</t>
  </si>
  <si>
    <t>Adel</t>
  </si>
  <si>
    <t>Total</t>
  </si>
  <si>
    <t>NOM</t>
  </si>
  <si>
    <t>Jour</t>
  </si>
  <si>
    <t>Taches</t>
  </si>
  <si>
    <t>Code</t>
  </si>
  <si>
    <t>Début H</t>
  </si>
  <si>
    <t>Fin H</t>
  </si>
  <si>
    <t>Total H</t>
  </si>
  <si>
    <t>Processus</t>
  </si>
  <si>
    <t>MO</t>
  </si>
  <si>
    <t>Pause</t>
  </si>
  <si>
    <t>Commandes services</t>
  </si>
  <si>
    <t>Commandes Centres/Lieux</t>
  </si>
  <si>
    <t>T-03</t>
  </si>
  <si>
    <t>X</t>
  </si>
  <si>
    <t>Modification tarif</t>
  </si>
  <si>
    <t>Commandes externes</t>
  </si>
  <si>
    <t>T-06</t>
  </si>
  <si>
    <t>Commandes médecins</t>
  </si>
  <si>
    <t>T-07</t>
  </si>
  <si>
    <t>Réception</t>
  </si>
  <si>
    <t>T-01</t>
  </si>
  <si>
    <t>Validation devis interne</t>
  </si>
  <si>
    <t>Contrôle factures</t>
  </si>
  <si>
    <t>T-08</t>
  </si>
  <si>
    <t>Contrôle reliquats</t>
  </si>
  <si>
    <t>T-13</t>
  </si>
  <si>
    <t>Contrôle seuil minimum</t>
  </si>
  <si>
    <t>T-14</t>
  </si>
  <si>
    <t>Etiquetage</t>
  </si>
  <si>
    <t>T-09</t>
  </si>
  <si>
    <t>Listing commande secrétariat</t>
  </si>
  <si>
    <t>T-11</t>
  </si>
  <si>
    <t>Modification Seuils</t>
  </si>
  <si>
    <t>T-12</t>
  </si>
  <si>
    <t>T-02</t>
  </si>
  <si>
    <t>T-04</t>
  </si>
  <si>
    <t>Relance FRS</t>
  </si>
  <si>
    <t>T-10</t>
  </si>
  <si>
    <t>T-05</t>
  </si>
  <si>
    <t>Jerémy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</si>
</sst>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u/>
      <sz val="28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sz val="8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ck">
        <color indexed="64"/>
      </right>
      <top/>
      <bottom/>
      <diagonal/>
    </border>
    <border>
      <left/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vertical="center"/>
    </xf>
    <xf numFmtId="0" fontId="0" fillId="2" borderId="0" xfId="0" applyFill="1"/>
    <xf numFmtId="0" fontId="2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20" fontId="3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vertical="center"/>
    </xf>
    <xf numFmtId="49" fontId="3" fillId="2" borderId="1" xfId="0" applyNumberFormat="1" applyFont="1" applyFill="1" applyBorder="1" applyAlignment="1">
      <alignment vertical="center"/>
    </xf>
    <xf numFmtId="0" fontId="4" fillId="2" borderId="2" xfId="0" applyFont="1" applyFill="1" applyBorder="1" applyAlignment="1">
      <alignment vertical="center"/>
    </xf>
    <xf numFmtId="20" fontId="3" fillId="2" borderId="3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4" fillId="2" borderId="0" xfId="0" applyFont="1" applyFill="1"/>
    <xf numFmtId="0" fontId="6" fillId="3" borderId="1" xfId="0" applyFont="1" applyFill="1" applyBorder="1" applyAlignment="1">
      <alignment horizontal="center" vertical="center" wrapText="1"/>
    </xf>
    <xf numFmtId="0" fontId="0" fillId="2" borderId="4" xfId="0" applyFill="1" applyBorder="1"/>
    <xf numFmtId="0" fontId="6" fillId="3" borderId="5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4" fillId="4" borderId="9" xfId="0" applyNumberFormat="1" applyFont="1" applyFill="1" applyBorder="1" applyAlignment="1">
      <alignment horizontal="center" vertical="center" wrapText="1"/>
    </xf>
    <xf numFmtId="14" fontId="4" fillId="4" borderId="10" xfId="0" applyNumberFormat="1" applyFont="1" applyFill="1" applyBorder="1" applyAlignment="1" applyProtection="1">
      <alignment horizontal="center" vertical="center"/>
      <protection locked="0"/>
    </xf>
    <xf numFmtId="0" fontId="4" fillId="4" borderId="11" xfId="0" applyNumberFormat="1" applyFont="1" applyFill="1" applyBorder="1" applyAlignment="1" applyProtection="1">
      <alignment horizontal="center" vertical="center"/>
      <protection locked="0"/>
    </xf>
    <xf numFmtId="0" fontId="4" fillId="5" borderId="11" xfId="0" applyNumberFormat="1" applyFont="1" applyFill="1" applyBorder="1" applyAlignment="1" applyProtection="1">
      <alignment horizontal="center" vertical="center"/>
      <protection locked="0"/>
    </xf>
    <xf numFmtId="20" fontId="4" fillId="4" borderId="11" xfId="0" applyNumberFormat="1" applyFont="1" applyFill="1" applyBorder="1" applyAlignment="1" applyProtection="1">
      <alignment horizontal="center" vertical="center"/>
      <protection locked="0"/>
    </xf>
    <xf numFmtId="20" fontId="4" fillId="5" borderId="12" xfId="0" applyNumberFormat="1" applyFont="1" applyFill="1" applyBorder="1" applyAlignment="1" applyProtection="1">
      <alignment horizontal="center" vertical="center"/>
      <protection locked="0"/>
    </xf>
    <xf numFmtId="20" fontId="4" fillId="4" borderId="13" xfId="0" applyNumberFormat="1" applyFont="1" applyFill="1" applyBorder="1" applyAlignment="1" applyProtection="1">
      <alignment horizontal="center" vertical="center"/>
      <protection locked="0"/>
    </xf>
    <xf numFmtId="20" fontId="4" fillId="4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15" xfId="0" applyFill="1" applyBorder="1" applyAlignment="1">
      <alignment horizontal="center" vertical="center"/>
    </xf>
    <xf numFmtId="20" fontId="4" fillId="4" borderId="16" xfId="0" applyNumberFormat="1" applyFont="1" applyFill="1" applyBorder="1" applyAlignment="1" applyProtection="1">
      <alignment horizontal="center" vertical="center"/>
      <protection locked="0"/>
    </xf>
    <xf numFmtId="20" fontId="4" fillId="4" borderId="17" xfId="0" applyNumberFormat="1" applyFont="1" applyFill="1" applyBorder="1" applyAlignment="1" applyProtection="1">
      <alignment horizontal="center" vertical="center"/>
      <protection locked="0"/>
    </xf>
    <xf numFmtId="0" fontId="4" fillId="4" borderId="1" xfId="0" applyNumberFormat="1" applyFont="1" applyFill="1" applyBorder="1" applyAlignment="1" applyProtection="1">
      <alignment horizontal="center" vertical="center"/>
      <protection locked="0"/>
    </xf>
    <xf numFmtId="0" fontId="4" fillId="5" borderId="0" xfId="0" applyNumberFormat="1" applyFont="1" applyFill="1" applyBorder="1" applyAlignment="1" applyProtection="1">
      <alignment horizontal="center" vertical="center"/>
      <protection locked="0"/>
    </xf>
    <xf numFmtId="0" fontId="0" fillId="4" borderId="18" xfId="0" applyFill="1" applyBorder="1" applyAlignment="1">
      <alignment horizontal="center" vertical="center"/>
    </xf>
    <xf numFmtId="0" fontId="4" fillId="5" borderId="1" xfId="0" applyNumberFormat="1" applyFont="1" applyFill="1" applyBorder="1" applyAlignment="1" applyProtection="1">
      <alignment horizontal="center" vertical="center"/>
      <protection locked="0"/>
    </xf>
    <xf numFmtId="20" fontId="4" fillId="4" borderId="19" xfId="0" applyNumberFormat="1" applyFont="1" applyFill="1" applyBorder="1" applyAlignment="1" applyProtection="1">
      <alignment horizontal="center" vertical="center"/>
      <protection locked="0"/>
    </xf>
    <xf numFmtId="0" fontId="0" fillId="4" borderId="20" xfId="0" applyFill="1" applyBorder="1" applyAlignment="1">
      <alignment horizontal="center" vertical="center"/>
    </xf>
    <xf numFmtId="20" fontId="4" fillId="4" borderId="21" xfId="0" applyNumberFormat="1" applyFont="1" applyFill="1" applyBorder="1" applyAlignment="1" applyProtection="1">
      <alignment horizontal="center" vertical="center"/>
      <protection locked="0"/>
    </xf>
    <xf numFmtId="20" fontId="4" fillId="5" borderId="11" xfId="0" applyNumberFormat="1" applyFont="1" applyFill="1" applyBorder="1" applyAlignment="1" applyProtection="1">
      <alignment horizontal="center" vertical="center"/>
      <protection locked="0"/>
    </xf>
    <xf numFmtId="20" fontId="4" fillId="4" borderId="22" xfId="0" applyNumberFormat="1" applyFont="1" applyFill="1" applyBorder="1" applyAlignment="1" applyProtection="1">
      <alignment horizontal="center" vertical="center"/>
      <protection locked="0"/>
    </xf>
    <xf numFmtId="20" fontId="4" fillId="4" borderId="12" xfId="0" applyNumberFormat="1" applyFont="1" applyFill="1" applyBorder="1" applyAlignment="1" applyProtection="1">
      <alignment horizontal="center" vertical="center"/>
      <protection locked="0"/>
    </xf>
    <xf numFmtId="0" fontId="4" fillId="4" borderId="23" xfId="0" applyNumberFormat="1" applyFont="1" applyFill="1" applyBorder="1" applyAlignment="1" applyProtection="1">
      <alignment horizontal="center" vertical="center"/>
      <protection locked="0"/>
    </xf>
    <xf numFmtId="49" fontId="4" fillId="4" borderId="9" xfId="0" applyNumberFormat="1" applyFont="1" applyFill="1" applyBorder="1" applyAlignment="1">
      <alignment horizontal="center" vertical="center" wrapText="1"/>
    </xf>
    <xf numFmtId="0" fontId="4" fillId="4" borderId="10" xfId="0" applyFont="1" applyFill="1" applyBorder="1" applyAlignment="1" applyProtection="1">
      <alignment horizontal="center" vertical="center"/>
      <protection locked="0"/>
    </xf>
    <xf numFmtId="49" fontId="4" fillId="4" borderId="24" xfId="0" applyNumberFormat="1" applyFont="1" applyFill="1" applyBorder="1" applyAlignment="1">
      <alignment horizontal="center" vertical="center" wrapText="1"/>
    </xf>
    <xf numFmtId="0" fontId="4" fillId="4" borderId="25" xfId="0" applyFont="1" applyFill="1" applyBorder="1" applyAlignment="1" applyProtection="1">
      <alignment horizontal="center" vertical="center"/>
      <protection locked="0"/>
    </xf>
    <xf numFmtId="20" fontId="4" fillId="4" borderId="26" xfId="0" applyNumberFormat="1" applyFont="1" applyFill="1" applyBorder="1" applyAlignment="1" applyProtection="1">
      <alignment horizontal="center" vertical="center"/>
      <protection locked="0"/>
    </xf>
    <xf numFmtId="0" fontId="4" fillId="4" borderId="2" xfId="0" applyNumberFormat="1" applyFont="1" applyFill="1" applyBorder="1" applyAlignment="1" applyProtection="1">
      <alignment horizontal="center" vertical="center"/>
      <protection locked="0"/>
    </xf>
    <xf numFmtId="20" fontId="4" fillId="4" borderId="27" xfId="0" applyNumberFormat="1" applyFont="1" applyFill="1" applyBorder="1" applyAlignment="1" applyProtection="1">
      <alignment horizontal="center" vertical="center"/>
      <protection locked="0"/>
    </xf>
    <xf numFmtId="0" fontId="4" fillId="4" borderId="27" xfId="0" applyNumberFormat="1" applyFont="1" applyFill="1" applyBorder="1" applyAlignment="1" applyProtection="1">
      <alignment horizontal="center" vertical="center"/>
      <protection locked="0"/>
    </xf>
    <xf numFmtId="20" fontId="4" fillId="4" borderId="28" xfId="0" applyNumberFormat="1" applyFont="1" applyFill="1" applyBorder="1" applyAlignment="1" applyProtection="1">
      <alignment horizontal="center" vertical="center"/>
      <protection locked="0"/>
    </xf>
    <xf numFmtId="20" fontId="3" fillId="6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Mes%20documents\Ketterthill\Excel\Structure%20Magasin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g1"/>
      <sheetName val="Mag2"/>
      <sheetName val="Mag3"/>
      <sheetName val="Mag4"/>
      <sheetName val="TO_DO"/>
      <sheetName val="OK"/>
      <sheetName val="Taches"/>
      <sheetName val="Processus"/>
      <sheetName val="Graphs"/>
      <sheetName val="Mag3.1"/>
      <sheetName val="Mag3.2"/>
      <sheetName val="Mag3.3"/>
      <sheetName val="Mag2.1"/>
      <sheetName val="Mag2.2"/>
      <sheetName val="Mag2.3"/>
      <sheetName val="Mag1.1"/>
      <sheetName val="Mag1.2"/>
      <sheetName val="Mag1.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0">
          <cell r="A10" t="str">
            <v>Mathieu</v>
          </cell>
          <cell r="G10">
            <v>4.1666666666666685E-2</v>
          </cell>
          <cell r="H10" t="str">
            <v>Sortant</v>
          </cell>
        </row>
        <row r="11">
          <cell r="A11" t="str">
            <v>Mathieu</v>
          </cell>
          <cell r="G11">
            <v>2.083333333333337E-2</v>
          </cell>
          <cell r="H11" t="str">
            <v>Paramètrage</v>
          </cell>
        </row>
        <row r="12">
          <cell r="A12" t="str">
            <v>Mathieu</v>
          </cell>
          <cell r="G12">
            <v>0.12499999999999994</v>
          </cell>
          <cell r="H12" t="str">
            <v>Sortant</v>
          </cell>
        </row>
        <row r="13">
          <cell r="A13" t="str">
            <v>Mathieu</v>
          </cell>
          <cell r="G13">
            <v>8.3333333333333343E-2</v>
          </cell>
          <cell r="H13" t="str">
            <v>Entrant</v>
          </cell>
        </row>
        <row r="14">
          <cell r="A14" t="str">
            <v>Youcef</v>
          </cell>
          <cell r="G14">
            <v>1.0416666666666685E-2</v>
          </cell>
          <cell r="H14" t="str">
            <v>Sortant</v>
          </cell>
        </row>
        <row r="15">
          <cell r="A15" t="str">
            <v>Youcef</v>
          </cell>
          <cell r="G15">
            <v>5.2083333333333315E-2</v>
          </cell>
          <cell r="H15" t="str">
            <v>Sortant</v>
          </cell>
        </row>
        <row r="16">
          <cell r="A16" t="str">
            <v>Youcef</v>
          </cell>
          <cell r="G16">
            <v>0.10416666666666666</v>
          </cell>
          <cell r="H16" t="str">
            <v>Entrant</v>
          </cell>
        </row>
        <row r="17">
          <cell r="A17" t="str">
            <v>Youcef</v>
          </cell>
          <cell r="G17">
            <v>0.16666666666666674</v>
          </cell>
          <cell r="H17" t="str">
            <v>Sortant</v>
          </cell>
        </row>
        <row r="18">
          <cell r="A18" t="str">
            <v>Adel</v>
          </cell>
          <cell r="G18">
            <v>6.25E-2</v>
          </cell>
          <cell r="H18" t="str">
            <v>Sortant</v>
          </cell>
        </row>
        <row r="19">
          <cell r="A19" t="str">
            <v>Adel</v>
          </cell>
          <cell r="G19">
            <v>0.2083333333333334</v>
          </cell>
          <cell r="H19" t="str">
            <v>Sortant</v>
          </cell>
        </row>
        <row r="20">
          <cell r="A20" t="str">
            <v>Adel</v>
          </cell>
          <cell r="G20">
            <v>6.25E-2</v>
          </cell>
          <cell r="H20" t="str">
            <v>Sortant</v>
          </cell>
        </row>
        <row r="21">
          <cell r="A21" t="str">
            <v>Mathieu</v>
          </cell>
          <cell r="G21">
            <v>6.25E-2</v>
          </cell>
          <cell r="H21" t="str">
            <v>Sortant</v>
          </cell>
        </row>
        <row r="22">
          <cell r="A22" t="str">
            <v>Mathieu</v>
          </cell>
          <cell r="G22">
            <v>0.16666666666666666</v>
          </cell>
          <cell r="H22" t="str">
            <v>Paramètrage</v>
          </cell>
        </row>
        <row r="23">
          <cell r="A23" t="str">
            <v>Mathieu</v>
          </cell>
          <cell r="G23">
            <v>8.333333333333337E-2</v>
          </cell>
          <cell r="H23" t="str">
            <v>Entrant</v>
          </cell>
        </row>
        <row r="24">
          <cell r="A24" t="str">
            <v>Youcef</v>
          </cell>
          <cell r="G24">
            <v>1.0416666666666685E-2</v>
          </cell>
          <cell r="H24" t="str">
            <v>Sortant</v>
          </cell>
        </row>
        <row r="25">
          <cell r="A25" t="str">
            <v>Youcef</v>
          </cell>
          <cell r="G25">
            <v>5.2083333333333315E-2</v>
          </cell>
          <cell r="H25" t="str">
            <v>Sortant</v>
          </cell>
        </row>
        <row r="26">
          <cell r="A26" t="str">
            <v>Youcef</v>
          </cell>
          <cell r="G26">
            <v>0.1458333333333334</v>
          </cell>
          <cell r="H26" t="str">
            <v>Entrant</v>
          </cell>
        </row>
        <row r="27">
          <cell r="A27" t="str">
            <v>Youcef</v>
          </cell>
          <cell r="G27">
            <v>2.0833333333333259E-2</v>
          </cell>
          <cell r="H27" t="str">
            <v>Entrant</v>
          </cell>
        </row>
        <row r="28">
          <cell r="A28" t="str">
            <v>Youcef</v>
          </cell>
          <cell r="G28">
            <v>0.10069444444444453</v>
          </cell>
          <cell r="H28" t="str">
            <v>Entrant</v>
          </cell>
        </row>
        <row r="29">
          <cell r="A29" t="str">
            <v>Youcef</v>
          </cell>
          <cell r="G29">
            <v>3.4722222222222099E-3</v>
          </cell>
          <cell r="H29" t="str">
            <v>Sortant</v>
          </cell>
        </row>
        <row r="30">
          <cell r="A30" t="str">
            <v>Maldini</v>
          </cell>
          <cell r="G30">
            <v>0.23958333333333329</v>
          </cell>
          <cell r="H30" t="str">
            <v>Sortant</v>
          </cell>
        </row>
        <row r="31">
          <cell r="A31" t="str">
            <v>Maldini</v>
          </cell>
          <cell r="G31">
            <v>4.1666666666666741E-2</v>
          </cell>
          <cell r="H31" t="str">
            <v>Entrant</v>
          </cell>
        </row>
        <row r="32">
          <cell r="A32" t="str">
            <v>Maldini</v>
          </cell>
          <cell r="G32">
            <v>4.166666666666663E-2</v>
          </cell>
          <cell r="H32" t="str">
            <v>Entrant</v>
          </cell>
        </row>
        <row r="33">
          <cell r="A33" t="str">
            <v>Adel</v>
          </cell>
          <cell r="G33">
            <v>6.25E-2</v>
          </cell>
          <cell r="H33" t="str">
            <v>Sortant</v>
          </cell>
        </row>
        <row r="34">
          <cell r="A34" t="str">
            <v>Adel</v>
          </cell>
          <cell r="G34">
            <v>0.18750000000000003</v>
          </cell>
          <cell r="H34" t="str">
            <v>Sortant</v>
          </cell>
        </row>
        <row r="35">
          <cell r="A35" t="str">
            <v>Adel</v>
          </cell>
          <cell r="G35">
            <v>8.333333333333337E-2</v>
          </cell>
          <cell r="H35" t="str">
            <v>Sortant</v>
          </cell>
        </row>
        <row r="36">
          <cell r="A36" t="str">
            <v>Maldini</v>
          </cell>
          <cell r="G36">
            <v>0.12499999999999997</v>
          </cell>
          <cell r="H36" t="str">
            <v>Entrant</v>
          </cell>
        </row>
        <row r="37">
          <cell r="A37" t="str">
            <v>Maldini</v>
          </cell>
          <cell r="G37">
            <v>0.20833333333333337</v>
          </cell>
          <cell r="H37" t="str">
            <v>Entrant</v>
          </cell>
        </row>
        <row r="38">
          <cell r="A38" t="str">
            <v>Youcef</v>
          </cell>
          <cell r="G38">
            <v>3.4722222222222654E-3</v>
          </cell>
          <cell r="H38" t="str">
            <v>Sortant</v>
          </cell>
        </row>
        <row r="39">
          <cell r="A39" t="str">
            <v>Youcef</v>
          </cell>
          <cell r="G39">
            <v>5.9027777777777735E-2</v>
          </cell>
          <cell r="H39" t="str">
            <v>Sortant</v>
          </cell>
        </row>
        <row r="40">
          <cell r="A40" t="str">
            <v>Youcef</v>
          </cell>
          <cell r="G40">
            <v>6.9444444444444198E-3</v>
          </cell>
          <cell r="H40" t="str">
            <v>Paramètrage</v>
          </cell>
        </row>
        <row r="41">
          <cell r="A41" t="str">
            <v>Youcef</v>
          </cell>
          <cell r="G41">
            <v>5.555555555555558E-2</v>
          </cell>
          <cell r="H41" t="str">
            <v>Sortant</v>
          </cell>
        </row>
        <row r="42">
          <cell r="A42" t="str">
            <v>Youcef</v>
          </cell>
          <cell r="G42">
            <v>4.166666666666665E-2</v>
          </cell>
          <cell r="H42" t="str">
            <v>Entrant</v>
          </cell>
        </row>
        <row r="43">
          <cell r="A43" t="str">
            <v>Youcef</v>
          </cell>
          <cell r="G43">
            <v>4.1666666666666741E-2</v>
          </cell>
          <cell r="H43" t="str">
            <v>Entrant</v>
          </cell>
        </row>
        <row r="44">
          <cell r="A44" t="str">
            <v>Youcef</v>
          </cell>
          <cell r="G44">
            <v>1.041666666666663E-2</v>
          </cell>
          <cell r="H44" t="str">
            <v>Entrant</v>
          </cell>
        </row>
        <row r="45">
          <cell r="A45" t="str">
            <v>Youcef</v>
          </cell>
          <cell r="G45">
            <v>1.041666666666663E-2</v>
          </cell>
          <cell r="H45" t="str">
            <v>Entrant</v>
          </cell>
        </row>
        <row r="46">
          <cell r="A46" t="str">
            <v>Youcef</v>
          </cell>
          <cell r="G46">
            <v>2.083333333333337E-2</v>
          </cell>
          <cell r="H46" t="str">
            <v>Entrant</v>
          </cell>
        </row>
        <row r="47">
          <cell r="A47" t="str">
            <v>Youcef</v>
          </cell>
          <cell r="G47">
            <v>7.638888888888884E-2</v>
          </cell>
          <cell r="H47" t="str">
            <v>Entrant</v>
          </cell>
        </row>
        <row r="48">
          <cell r="A48" t="str">
            <v>Youcef</v>
          </cell>
          <cell r="G48">
            <v>6.9444444444445308E-3</v>
          </cell>
          <cell r="H48" t="str">
            <v>Sortant</v>
          </cell>
        </row>
        <row r="49">
          <cell r="A49" t="str">
            <v>Mathieu</v>
          </cell>
          <cell r="G49">
            <v>6.25E-2</v>
          </cell>
          <cell r="H49" t="str">
            <v>Sortant</v>
          </cell>
        </row>
        <row r="50">
          <cell r="A50" t="str">
            <v>Mathieu</v>
          </cell>
          <cell r="G50">
            <v>0.16666666666666671</v>
          </cell>
          <cell r="H50" t="str">
            <v>Sortant</v>
          </cell>
        </row>
        <row r="51">
          <cell r="A51" t="str">
            <v>Mathieu</v>
          </cell>
          <cell r="G51">
            <v>6.25E-2</v>
          </cell>
          <cell r="H51" t="str">
            <v>Entrant</v>
          </cell>
        </row>
        <row r="52">
          <cell r="A52" t="str">
            <v>Mathieu</v>
          </cell>
          <cell r="G52">
            <v>2.0833333333333259E-2</v>
          </cell>
          <cell r="H52" t="str">
            <v>Entrant</v>
          </cell>
        </row>
        <row r="53">
          <cell r="A53" t="str">
            <v>Mathieu</v>
          </cell>
          <cell r="G53">
            <v>1.0416666666666741E-2</v>
          </cell>
          <cell r="H53" t="str">
            <v>Entrant</v>
          </cell>
        </row>
        <row r="54">
          <cell r="A54" t="str">
            <v>Mathieu</v>
          </cell>
          <cell r="G54">
            <v>3.125E-2</v>
          </cell>
          <cell r="H54" t="str">
            <v>Entrant</v>
          </cell>
        </row>
        <row r="55">
          <cell r="A55" t="str">
            <v>Adel</v>
          </cell>
          <cell r="G55">
            <v>6.25E-2</v>
          </cell>
          <cell r="H55" t="str">
            <v>Sortant</v>
          </cell>
        </row>
        <row r="56">
          <cell r="A56" t="str">
            <v>Adel</v>
          </cell>
          <cell r="G56">
            <v>0.18750000000000003</v>
          </cell>
          <cell r="H56" t="str">
            <v>Sortant</v>
          </cell>
        </row>
        <row r="57">
          <cell r="A57" t="str">
            <v>Adel</v>
          </cell>
          <cell r="G57">
            <v>8.333333333333337E-2</v>
          </cell>
          <cell r="H57" t="str">
            <v>Sortant</v>
          </cell>
        </row>
        <row r="58">
          <cell r="A58" t="str">
            <v>Jerémy</v>
          </cell>
          <cell r="G58">
            <v>0.29166666666666663</v>
          </cell>
          <cell r="H58" t="str">
            <v>Entrant</v>
          </cell>
        </row>
        <row r="59">
          <cell r="G59">
            <v>0</v>
          </cell>
          <cell r="H59" t="e">
            <v>#N/A</v>
          </cell>
        </row>
        <row r="60">
          <cell r="G60">
            <v>0</v>
          </cell>
          <cell r="H60" t="e">
            <v>#N/A</v>
          </cell>
        </row>
        <row r="61">
          <cell r="G61">
            <v>0</v>
          </cell>
          <cell r="H61" t="e">
            <v>#N/A</v>
          </cell>
        </row>
        <row r="62">
          <cell r="G62">
            <v>0</v>
          </cell>
          <cell r="H62" t="e">
            <v>#N/A</v>
          </cell>
        </row>
        <row r="63">
          <cell r="G63">
            <v>0</v>
          </cell>
          <cell r="H63" t="e">
            <v>#N/A</v>
          </cell>
        </row>
      </sheetData>
      <sheetData sheetId="8">
        <row r="1">
          <cell r="B1" t="str">
            <v>Entrant</v>
          </cell>
          <cell r="C1" t="str">
            <v>Sortant</v>
          </cell>
          <cell r="D1" t="str">
            <v>Paramètrage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80"/>
  <sheetViews>
    <sheetView tabSelected="1" workbookViewId="0">
      <selection activeCell="S19" sqref="S19"/>
    </sheetView>
  </sheetViews>
  <sheetFormatPr baseColWidth="10" defaultRowHeight="15" x14ac:dyDescent="0.25"/>
  <cols>
    <col min="1" max="2" width="11.42578125" style="3"/>
    <col min="3" max="3" width="40.28515625" style="3" customWidth="1"/>
    <col min="4" max="12" width="11.42578125" style="3"/>
    <col min="13" max="13" width="25.42578125" style="3" bestFit="1" customWidth="1"/>
    <col min="14" max="14" width="10.140625" style="3" bestFit="1" customWidth="1"/>
    <col min="15" max="15" width="11.28515625" style="3" bestFit="1" customWidth="1"/>
    <col min="16" max="16" width="12.85546875" style="3" bestFit="1" customWidth="1"/>
    <col min="17" max="20" width="11.42578125" style="3"/>
    <col min="21" max="21" width="12.85546875" style="3" bestFit="1" customWidth="1"/>
    <col min="22" max="16384" width="11.42578125" style="3"/>
  </cols>
  <sheetData>
    <row r="1" spans="1:17" ht="15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2"/>
      <c r="M1" s="4"/>
      <c r="N1" s="5" t="s">
        <v>1</v>
      </c>
      <c r="O1" s="5" t="s">
        <v>2</v>
      </c>
      <c r="P1" s="5" t="s">
        <v>3</v>
      </c>
      <c r="Q1" s="5" t="s">
        <v>4</v>
      </c>
    </row>
    <row r="2" spans="1:17" ht="1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2"/>
      <c r="M2" s="6" t="s">
        <v>5</v>
      </c>
      <c r="N2" s="7">
        <f>SUMIFS([1]Processus!$G$10:$G$70,[1]Processus!$A$10:$A$70,M2,[1]Processus!$H$10:$H$70,[1]Graphs!$B$1)</f>
        <v>0.29166666666666674</v>
      </c>
      <c r="O2" s="7">
        <f>SUMIFS([1]Processus!$G$10:$G$70,[1]Processus!$A$10:$A$70,M2,[1]Processus!$H$10:$H$70,[1]Graphs!$C$1)</f>
        <v>0.45833333333333337</v>
      </c>
      <c r="P2" s="7">
        <f>SUMIFS([1]Processus!$G$10:$G$70,[1]Processus!$A$10:$A$70,M2,[1]Processus!$H$10:$H$70,[1]Graphs!$D$1)</f>
        <v>0.18750000000000003</v>
      </c>
      <c r="Q2" s="7">
        <f>SUM(N2:P2)</f>
        <v>0.93750000000000011</v>
      </c>
    </row>
    <row r="3" spans="1:17" ht="15" customHeight="1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2"/>
      <c r="M3" s="6" t="s">
        <v>6</v>
      </c>
      <c r="N3" s="7">
        <f>SUMIFS([1]Processus!$G$10:$G$70,[1]Processus!$A$10:$A$70,M3,[1]Processus!$H$10:$H$70,[1]Graphs!$B$1)</f>
        <v>0.41666666666666674</v>
      </c>
      <c r="O3" s="7">
        <f>SUMIFS([1]Processus!$G$10:$G$70,[1]Processus!$A$10:$A$70,M3,[1]Processus!$H$10:$H$70,[1]Graphs!$C$1)</f>
        <v>0.23958333333333329</v>
      </c>
      <c r="P3" s="7">
        <f>SUMIFS([1]Processus!$G$10:$G$70,[1]Processus!$A$10:$A$70,M3,[1]Processus!$H$10:$H$70,[1]Graphs!$D$1)</f>
        <v>0</v>
      </c>
      <c r="Q3" s="7">
        <f t="shared" ref="Q3:Q5" si="0">SUM(N3:P3)</f>
        <v>0.65625</v>
      </c>
    </row>
    <row r="4" spans="1:17" ht="15" customHeight="1" x14ac:dyDescent="0.25">
      <c r="A4" s="9"/>
      <c r="B4" s="9"/>
      <c r="C4" s="9"/>
      <c r="D4" s="9"/>
      <c r="E4" s="9"/>
      <c r="F4" s="9"/>
      <c r="G4" s="9"/>
      <c r="H4" s="9"/>
      <c r="I4" s="9"/>
      <c r="J4" s="9"/>
      <c r="K4" s="2"/>
      <c r="M4" s="6" t="s">
        <v>7</v>
      </c>
      <c r="N4" s="7">
        <f>SUMIFS([1]Processus!$G$10:$G$70,[1]Processus!$A$10:$A$70,M4,[1]Processus!$H$10:$H$70,[1]Graphs!$B$1)</f>
        <v>0.57291666666666674</v>
      </c>
      <c r="O4" s="7">
        <f>SUMIFS([1]Processus!$G$10:$G$70,[1]Processus!$A$10:$A$70,M4,[1]Processus!$H$10:$H$70,[1]Graphs!$C$1)</f>
        <v>0.42013888888888906</v>
      </c>
      <c r="P4" s="7">
        <f>SUMIFS([1]Processus!$G$10:$G$70,[1]Processus!$A$10:$A$70,M4,[1]Processus!$H$10:$H$70,[1]Graphs!$D$1)</f>
        <v>6.9444444444444198E-3</v>
      </c>
      <c r="Q4" s="52">
        <f t="shared" si="0"/>
        <v>1.0000000000000002</v>
      </c>
    </row>
    <row r="5" spans="1:17" ht="15" customHeight="1" x14ac:dyDescent="0.25">
      <c r="A5" s="9"/>
      <c r="B5" s="9"/>
      <c r="C5" s="9"/>
      <c r="D5" s="9"/>
      <c r="E5" s="9"/>
      <c r="F5" s="9"/>
      <c r="G5" s="9"/>
      <c r="H5" s="9"/>
      <c r="I5" s="9"/>
      <c r="J5" s="9"/>
      <c r="K5" s="2"/>
      <c r="M5" s="10" t="s">
        <v>8</v>
      </c>
      <c r="N5" s="52">
        <f>SUMIFS([1]Processus!$G$10:$G$70,[1]Processus!$A$10:$A$70,M5,[1]Processus!$H$10:$H$70,[1]Graphs!$B$1)</f>
        <v>0</v>
      </c>
      <c r="O5" s="52">
        <f>SUMIFS([1]Processus!$G$10:$G$70,[1]Processus!$A$10:$A$70,M5,[1]Processus!$H$10:$H$70,[1]Graphs!$C$1)</f>
        <v>1</v>
      </c>
      <c r="P5" s="52">
        <f>SUMIFS([1]Processus!$G$10:$G$70,[1]Processus!$A$10:$A$70,M5,[1]Processus!$H$10:$H$70,[1]Graphs!$D$1)</f>
        <v>0</v>
      </c>
      <c r="Q5" s="52">
        <f t="shared" si="0"/>
        <v>1</v>
      </c>
    </row>
    <row r="6" spans="1:17" ht="15" customHeight="1" thickBot="1" x14ac:dyDescent="0.3">
      <c r="A6" s="11"/>
      <c r="B6" s="11"/>
      <c r="C6" s="11"/>
      <c r="D6" s="11"/>
      <c r="E6" s="11"/>
      <c r="F6" s="11"/>
      <c r="G6" s="11"/>
      <c r="H6" s="11"/>
      <c r="I6" s="11"/>
      <c r="J6" s="11"/>
      <c r="K6" s="2"/>
      <c r="M6" s="6" t="s">
        <v>9</v>
      </c>
      <c r="N6" s="52">
        <f>SUM(N2:N5)</f>
        <v>1.2812500000000002</v>
      </c>
      <c r="O6" s="52">
        <f>SUM(O2:O5)</f>
        <v>2.1180555555555558</v>
      </c>
      <c r="P6" s="52">
        <f>SUM(P2:P5)</f>
        <v>0.19444444444444445</v>
      </c>
      <c r="Q6" s="12"/>
    </row>
    <row r="7" spans="1:17" ht="15" customHeight="1" thickTop="1" x14ac:dyDescent="0.25">
      <c r="A7" s="13"/>
      <c r="B7" s="13"/>
      <c r="C7" s="13"/>
      <c r="D7" s="13"/>
      <c r="E7" s="13"/>
      <c r="F7" s="13"/>
      <c r="G7" s="13"/>
      <c r="H7" s="13"/>
      <c r="I7" s="13"/>
      <c r="J7" s="13"/>
      <c r="K7" s="2"/>
      <c r="L7" s="2"/>
    </row>
    <row r="8" spans="1:17" ht="15.75" thickBot="1" x14ac:dyDescent="0.3">
      <c r="B8" s="14"/>
      <c r="C8" s="14"/>
      <c r="D8" s="14"/>
      <c r="E8" s="14"/>
      <c r="F8" s="14"/>
      <c r="G8" s="14"/>
      <c r="H8" s="14"/>
      <c r="I8" s="14"/>
      <c r="J8" s="14"/>
    </row>
    <row r="9" spans="1:17" ht="18.75" thickTop="1" thickBot="1" x14ac:dyDescent="0.3">
      <c r="A9" s="15" t="s">
        <v>10</v>
      </c>
      <c r="B9" s="15" t="s">
        <v>11</v>
      </c>
      <c r="C9" s="15" t="s">
        <v>12</v>
      </c>
      <c r="D9" s="15" t="s">
        <v>13</v>
      </c>
      <c r="E9" s="15" t="s">
        <v>14</v>
      </c>
      <c r="F9" s="15" t="s">
        <v>15</v>
      </c>
      <c r="G9" s="15" t="s">
        <v>16</v>
      </c>
      <c r="H9" s="15" t="s">
        <v>17</v>
      </c>
      <c r="I9" s="15" t="s">
        <v>18</v>
      </c>
      <c r="J9" s="15" t="s">
        <v>19</v>
      </c>
      <c r="L9" s="16"/>
      <c r="M9" s="17" t="s">
        <v>12</v>
      </c>
      <c r="N9" s="18" t="s">
        <v>13</v>
      </c>
      <c r="O9" s="19" t="s">
        <v>17</v>
      </c>
      <c r="P9" s="20" t="s">
        <v>18</v>
      </c>
    </row>
    <row r="10" spans="1:17" ht="15.75" thickTop="1" x14ac:dyDescent="0.25">
      <c r="A10" s="21" t="s">
        <v>5</v>
      </c>
      <c r="B10" s="22">
        <v>43864</v>
      </c>
      <c r="C10" s="23" t="s">
        <v>20</v>
      </c>
      <c r="D10" s="24" t="str">
        <f t="shared" ref="D10:D41" si="1">VLOOKUP(C10,Task,2,0)</f>
        <v>T-01</v>
      </c>
      <c r="E10" s="25">
        <v>0.33333333333333331</v>
      </c>
      <c r="F10" s="25">
        <v>0.375</v>
      </c>
      <c r="G10" s="26">
        <f>IF(ISBLANK(J10),F10-E10,F10-E10-J10)</f>
        <v>4.1666666666666685E-2</v>
      </c>
      <c r="H10" s="24" t="str">
        <f t="shared" ref="H10:H41" si="2">VLOOKUP(C10,Task,3,0)</f>
        <v>Sortant</v>
      </c>
      <c r="I10" s="24" t="str">
        <f t="shared" ref="I10:I41" si="3">VLOOKUP(C10,Task,4,0)</f>
        <v>X</v>
      </c>
      <c r="J10" s="27"/>
      <c r="L10" s="16"/>
      <c r="M10" s="28" t="s">
        <v>21</v>
      </c>
      <c r="N10" s="29" t="s">
        <v>22</v>
      </c>
      <c r="O10" s="30" t="s">
        <v>2</v>
      </c>
      <c r="P10" s="31" t="s">
        <v>23</v>
      </c>
    </row>
    <row r="11" spans="1:17" x14ac:dyDescent="0.25">
      <c r="A11" s="21" t="s">
        <v>5</v>
      </c>
      <c r="B11" s="22">
        <v>43864</v>
      </c>
      <c r="C11" s="32" t="s">
        <v>24</v>
      </c>
      <c r="D11" s="33" t="str">
        <f t="shared" si="1"/>
        <v>T-02</v>
      </c>
      <c r="E11" s="25">
        <v>0.39583333333333331</v>
      </c>
      <c r="F11" s="25">
        <v>0.41666666666666669</v>
      </c>
      <c r="G11" s="26">
        <f t="shared" ref="G11:G63" si="4">IF(ISBLANK(J11),F11-E11,F11-E11-J11)</f>
        <v>2.083333333333337E-2</v>
      </c>
      <c r="H11" s="24" t="str">
        <f t="shared" si="2"/>
        <v>Paramètrage</v>
      </c>
      <c r="I11" s="24" t="str">
        <f t="shared" si="3"/>
        <v>X</v>
      </c>
      <c r="J11" s="27"/>
      <c r="M11" s="28" t="s">
        <v>25</v>
      </c>
      <c r="N11" s="34" t="s">
        <v>26</v>
      </c>
      <c r="O11" s="28" t="s">
        <v>1</v>
      </c>
      <c r="P11" s="27" t="s">
        <v>23</v>
      </c>
    </row>
    <row r="12" spans="1:17" x14ac:dyDescent="0.25">
      <c r="A12" s="21" t="s">
        <v>5</v>
      </c>
      <c r="B12" s="22">
        <v>43864</v>
      </c>
      <c r="C12" s="32" t="s">
        <v>21</v>
      </c>
      <c r="D12" s="35" t="str">
        <f t="shared" si="1"/>
        <v>T-03</v>
      </c>
      <c r="E12" s="25">
        <v>0.41666666666666669</v>
      </c>
      <c r="F12" s="25">
        <v>0.54166666666666663</v>
      </c>
      <c r="G12" s="26">
        <f t="shared" si="4"/>
        <v>0.12499999999999994</v>
      </c>
      <c r="H12" s="24" t="str">
        <f t="shared" si="2"/>
        <v>Sortant</v>
      </c>
      <c r="I12" s="24" t="str">
        <f t="shared" si="3"/>
        <v>X</v>
      </c>
      <c r="J12" s="27"/>
      <c r="M12" s="28" t="s">
        <v>27</v>
      </c>
      <c r="N12" s="34" t="s">
        <v>28</v>
      </c>
      <c r="O12" s="28" t="s">
        <v>2</v>
      </c>
      <c r="P12" s="27" t="s">
        <v>23</v>
      </c>
    </row>
    <row r="13" spans="1:17" x14ac:dyDescent="0.25">
      <c r="A13" s="21" t="s">
        <v>5</v>
      </c>
      <c r="B13" s="22">
        <v>43864</v>
      </c>
      <c r="C13" s="32" t="s">
        <v>29</v>
      </c>
      <c r="D13" s="35" t="str">
        <f t="shared" si="1"/>
        <v>T-04</v>
      </c>
      <c r="E13" s="25">
        <v>0.54166666666666663</v>
      </c>
      <c r="F13" s="25">
        <v>0.66666666666666663</v>
      </c>
      <c r="G13" s="26">
        <f t="shared" si="4"/>
        <v>8.3333333333333343E-2</v>
      </c>
      <c r="H13" s="24" t="str">
        <f t="shared" si="2"/>
        <v>Entrant</v>
      </c>
      <c r="I13" s="24">
        <f t="shared" si="3"/>
        <v>0</v>
      </c>
      <c r="J13" s="27">
        <v>4.1666666666666664E-2</v>
      </c>
      <c r="M13" s="28" t="s">
        <v>20</v>
      </c>
      <c r="N13" s="34" t="s">
        <v>30</v>
      </c>
      <c r="O13" s="28" t="s">
        <v>2</v>
      </c>
      <c r="P13" s="27" t="s">
        <v>23</v>
      </c>
    </row>
    <row r="14" spans="1:17" x14ac:dyDescent="0.25">
      <c r="A14" s="21" t="s">
        <v>7</v>
      </c>
      <c r="B14" s="22">
        <v>43864</v>
      </c>
      <c r="C14" s="32" t="s">
        <v>31</v>
      </c>
      <c r="D14" s="35" t="str">
        <f t="shared" si="1"/>
        <v>T-05</v>
      </c>
      <c r="E14" s="25">
        <v>0.33333333333333331</v>
      </c>
      <c r="F14" s="25">
        <v>0.34375</v>
      </c>
      <c r="G14" s="26">
        <f t="shared" si="4"/>
        <v>1.0416666666666685E-2</v>
      </c>
      <c r="H14" s="24" t="str">
        <f t="shared" si="2"/>
        <v>Sortant</v>
      </c>
      <c r="I14" s="24">
        <f t="shared" si="3"/>
        <v>0</v>
      </c>
      <c r="J14" s="27"/>
      <c r="M14" s="28" t="s">
        <v>32</v>
      </c>
      <c r="N14" s="34" t="s">
        <v>33</v>
      </c>
      <c r="O14" s="28" t="s">
        <v>3</v>
      </c>
      <c r="P14" s="27"/>
    </row>
    <row r="15" spans="1:17" x14ac:dyDescent="0.25">
      <c r="A15" s="21" t="s">
        <v>7</v>
      </c>
      <c r="B15" s="22">
        <v>43864</v>
      </c>
      <c r="C15" s="32" t="s">
        <v>20</v>
      </c>
      <c r="D15" s="35" t="str">
        <f t="shared" si="1"/>
        <v>T-01</v>
      </c>
      <c r="E15" s="25">
        <v>0.34375</v>
      </c>
      <c r="F15" s="25">
        <v>0.39583333333333331</v>
      </c>
      <c r="G15" s="26">
        <f t="shared" si="4"/>
        <v>5.2083333333333315E-2</v>
      </c>
      <c r="H15" s="24" t="str">
        <f t="shared" si="2"/>
        <v>Sortant</v>
      </c>
      <c r="I15" s="24" t="str">
        <f t="shared" si="3"/>
        <v>X</v>
      </c>
      <c r="J15" s="27"/>
      <c r="M15" s="28" t="s">
        <v>34</v>
      </c>
      <c r="N15" s="34" t="s">
        <v>35</v>
      </c>
      <c r="O15" s="28" t="s">
        <v>1</v>
      </c>
      <c r="P15" s="27"/>
    </row>
    <row r="16" spans="1:17" x14ac:dyDescent="0.25">
      <c r="A16" s="21" t="s">
        <v>7</v>
      </c>
      <c r="B16" s="22">
        <v>43864</v>
      </c>
      <c r="C16" s="32" t="s">
        <v>25</v>
      </c>
      <c r="D16" s="35" t="str">
        <f t="shared" si="1"/>
        <v>T-06</v>
      </c>
      <c r="E16" s="25">
        <v>0.39583333333333331</v>
      </c>
      <c r="F16" s="25">
        <v>0.54166666666666663</v>
      </c>
      <c r="G16" s="26">
        <f t="shared" si="4"/>
        <v>0.10416666666666666</v>
      </c>
      <c r="H16" s="24" t="str">
        <f t="shared" si="2"/>
        <v>Entrant</v>
      </c>
      <c r="I16" s="24" t="str">
        <f t="shared" si="3"/>
        <v>X</v>
      </c>
      <c r="J16" s="27">
        <v>4.1666666666666664E-2</v>
      </c>
      <c r="M16" s="28" t="s">
        <v>36</v>
      </c>
      <c r="N16" s="34" t="s">
        <v>37</v>
      </c>
      <c r="O16" s="28" t="s">
        <v>3</v>
      </c>
      <c r="P16" s="27"/>
    </row>
    <row r="17" spans="1:16" x14ac:dyDescent="0.25">
      <c r="A17" s="21" t="s">
        <v>7</v>
      </c>
      <c r="B17" s="22">
        <v>43864</v>
      </c>
      <c r="C17" s="32" t="s">
        <v>21</v>
      </c>
      <c r="D17" s="35" t="str">
        <f t="shared" si="1"/>
        <v>T-03</v>
      </c>
      <c r="E17" s="25">
        <v>0.54166666666666663</v>
      </c>
      <c r="F17" s="25">
        <v>0.70833333333333337</v>
      </c>
      <c r="G17" s="26">
        <f t="shared" si="4"/>
        <v>0.16666666666666674</v>
      </c>
      <c r="H17" s="24" t="str">
        <f t="shared" si="2"/>
        <v>Sortant</v>
      </c>
      <c r="I17" s="24" t="str">
        <f t="shared" si="3"/>
        <v>X</v>
      </c>
      <c r="J17" s="27"/>
      <c r="M17" s="28" t="s">
        <v>38</v>
      </c>
      <c r="N17" s="34" t="s">
        <v>39</v>
      </c>
      <c r="O17" s="28" t="s">
        <v>1</v>
      </c>
      <c r="P17" s="27"/>
    </row>
    <row r="18" spans="1:16" x14ac:dyDescent="0.25">
      <c r="A18" s="21" t="s">
        <v>8</v>
      </c>
      <c r="B18" s="22">
        <v>43864</v>
      </c>
      <c r="C18" s="32" t="s">
        <v>20</v>
      </c>
      <c r="D18" s="35" t="str">
        <f t="shared" si="1"/>
        <v>T-01</v>
      </c>
      <c r="E18" s="25">
        <v>0.33333333333333331</v>
      </c>
      <c r="F18" s="25">
        <v>0.39583333333333331</v>
      </c>
      <c r="G18" s="26">
        <f t="shared" si="4"/>
        <v>6.25E-2</v>
      </c>
      <c r="H18" s="24" t="str">
        <f t="shared" si="2"/>
        <v>Sortant</v>
      </c>
      <c r="I18" s="24" t="str">
        <f t="shared" si="3"/>
        <v>X</v>
      </c>
      <c r="J18" s="27"/>
      <c r="M18" s="28" t="s">
        <v>40</v>
      </c>
      <c r="N18" s="34" t="s">
        <v>41</v>
      </c>
      <c r="O18" s="28" t="s">
        <v>2</v>
      </c>
      <c r="P18" s="27"/>
    </row>
    <row r="19" spans="1:16" x14ac:dyDescent="0.25">
      <c r="A19" s="21" t="s">
        <v>8</v>
      </c>
      <c r="B19" s="22">
        <v>43864</v>
      </c>
      <c r="C19" s="32" t="s">
        <v>21</v>
      </c>
      <c r="D19" s="35" t="str">
        <f t="shared" si="1"/>
        <v>T-03</v>
      </c>
      <c r="E19" s="25">
        <v>0.39583333333333331</v>
      </c>
      <c r="F19" s="25">
        <v>0.64583333333333337</v>
      </c>
      <c r="G19" s="26">
        <f t="shared" si="4"/>
        <v>0.2083333333333334</v>
      </c>
      <c r="H19" s="24" t="str">
        <f t="shared" si="2"/>
        <v>Sortant</v>
      </c>
      <c r="I19" s="24" t="str">
        <f t="shared" si="3"/>
        <v>X</v>
      </c>
      <c r="J19" s="27">
        <v>4.1666666666666664E-2</v>
      </c>
      <c r="M19" s="28" t="s">
        <v>42</v>
      </c>
      <c r="N19" s="34" t="s">
        <v>43</v>
      </c>
      <c r="O19" s="28" t="s">
        <v>3</v>
      </c>
      <c r="P19" s="27"/>
    </row>
    <row r="20" spans="1:16" x14ac:dyDescent="0.25">
      <c r="A20" s="21" t="s">
        <v>8</v>
      </c>
      <c r="B20" s="22">
        <v>43864</v>
      </c>
      <c r="C20" s="32" t="s">
        <v>27</v>
      </c>
      <c r="D20" s="35" t="str">
        <f t="shared" si="1"/>
        <v>T-07</v>
      </c>
      <c r="E20" s="25">
        <v>0.64583333333333337</v>
      </c>
      <c r="F20" s="25">
        <v>0.70833333333333337</v>
      </c>
      <c r="G20" s="26">
        <f t="shared" si="4"/>
        <v>6.25E-2</v>
      </c>
      <c r="H20" s="24" t="str">
        <f t="shared" si="2"/>
        <v>Sortant</v>
      </c>
      <c r="I20" s="24" t="str">
        <f t="shared" si="3"/>
        <v>X</v>
      </c>
      <c r="J20" s="27"/>
      <c r="M20" s="28" t="s">
        <v>24</v>
      </c>
      <c r="N20" s="34" t="s">
        <v>44</v>
      </c>
      <c r="O20" s="28" t="s">
        <v>3</v>
      </c>
      <c r="P20" s="27" t="s">
        <v>23</v>
      </c>
    </row>
    <row r="21" spans="1:16" x14ac:dyDescent="0.25">
      <c r="A21" s="21" t="s">
        <v>5</v>
      </c>
      <c r="B21" s="22">
        <v>43865</v>
      </c>
      <c r="C21" s="32" t="s">
        <v>20</v>
      </c>
      <c r="D21" s="35" t="str">
        <f t="shared" si="1"/>
        <v>T-01</v>
      </c>
      <c r="E21" s="25">
        <v>0.33333333333333331</v>
      </c>
      <c r="F21" s="25">
        <v>0.39583333333333331</v>
      </c>
      <c r="G21" s="26">
        <f t="shared" si="4"/>
        <v>6.25E-2</v>
      </c>
      <c r="H21" s="24" t="str">
        <f t="shared" si="2"/>
        <v>Sortant</v>
      </c>
      <c r="I21" s="24" t="str">
        <f t="shared" si="3"/>
        <v>X</v>
      </c>
      <c r="J21" s="27"/>
      <c r="M21" s="28" t="s">
        <v>29</v>
      </c>
      <c r="N21" s="34" t="s">
        <v>45</v>
      </c>
      <c r="O21" s="28" t="s">
        <v>1</v>
      </c>
      <c r="P21" s="27"/>
    </row>
    <row r="22" spans="1:16" x14ac:dyDescent="0.25">
      <c r="A22" s="21" t="s">
        <v>5</v>
      </c>
      <c r="B22" s="22">
        <v>43865</v>
      </c>
      <c r="C22" s="32" t="s">
        <v>32</v>
      </c>
      <c r="D22" s="35" t="str">
        <f t="shared" si="1"/>
        <v>T-08</v>
      </c>
      <c r="E22" s="25">
        <v>0.41666666666666669</v>
      </c>
      <c r="F22" s="25">
        <v>0.625</v>
      </c>
      <c r="G22" s="26">
        <f t="shared" si="4"/>
        <v>0.16666666666666666</v>
      </c>
      <c r="H22" s="24" t="str">
        <f t="shared" si="2"/>
        <v>Paramètrage</v>
      </c>
      <c r="I22" s="24">
        <f t="shared" si="3"/>
        <v>0</v>
      </c>
      <c r="J22" s="27">
        <v>4.1666666666666664E-2</v>
      </c>
      <c r="M22" s="28" t="s">
        <v>46</v>
      </c>
      <c r="N22" s="34" t="s">
        <v>47</v>
      </c>
      <c r="O22" s="28" t="s">
        <v>1</v>
      </c>
      <c r="P22" s="27"/>
    </row>
    <row r="23" spans="1:16" x14ac:dyDescent="0.25">
      <c r="A23" s="21" t="s">
        <v>5</v>
      </c>
      <c r="B23" s="22">
        <v>43865</v>
      </c>
      <c r="C23" s="32" t="s">
        <v>38</v>
      </c>
      <c r="D23" s="35" t="str">
        <f t="shared" si="1"/>
        <v>T-09</v>
      </c>
      <c r="E23" s="25">
        <v>0.625</v>
      </c>
      <c r="F23" s="25">
        <v>0.70833333333333337</v>
      </c>
      <c r="G23" s="26">
        <f t="shared" si="4"/>
        <v>8.333333333333337E-2</v>
      </c>
      <c r="H23" s="24" t="str">
        <f t="shared" si="2"/>
        <v>Entrant</v>
      </c>
      <c r="I23" s="24">
        <f t="shared" si="3"/>
        <v>0</v>
      </c>
      <c r="J23" s="27"/>
      <c r="M23" s="28" t="s">
        <v>31</v>
      </c>
      <c r="N23" s="34" t="s">
        <v>48</v>
      </c>
      <c r="O23" s="28" t="s">
        <v>2</v>
      </c>
      <c r="P23" s="27"/>
    </row>
    <row r="24" spans="1:16" x14ac:dyDescent="0.25">
      <c r="A24" s="21" t="s">
        <v>7</v>
      </c>
      <c r="B24" s="22">
        <v>43865</v>
      </c>
      <c r="C24" s="32" t="s">
        <v>31</v>
      </c>
      <c r="D24" s="35" t="str">
        <f t="shared" si="1"/>
        <v>T-05</v>
      </c>
      <c r="E24" s="25">
        <v>0.33333333333333331</v>
      </c>
      <c r="F24" s="25">
        <v>0.34375</v>
      </c>
      <c r="G24" s="26">
        <f t="shared" si="4"/>
        <v>1.0416666666666685E-2</v>
      </c>
      <c r="H24" s="24" t="str">
        <f t="shared" si="2"/>
        <v>Sortant</v>
      </c>
      <c r="I24" s="24">
        <f t="shared" si="3"/>
        <v>0</v>
      </c>
      <c r="J24" s="27"/>
      <c r="M24" s="28"/>
      <c r="N24" s="34"/>
      <c r="O24" s="28"/>
      <c r="P24" s="27"/>
    </row>
    <row r="25" spans="1:16" x14ac:dyDescent="0.25">
      <c r="A25" s="21" t="s">
        <v>7</v>
      </c>
      <c r="B25" s="22">
        <v>43865</v>
      </c>
      <c r="C25" s="32" t="s">
        <v>20</v>
      </c>
      <c r="D25" s="35" t="str">
        <f t="shared" si="1"/>
        <v>T-01</v>
      </c>
      <c r="E25" s="25">
        <v>0.34375</v>
      </c>
      <c r="F25" s="25">
        <v>0.39583333333333331</v>
      </c>
      <c r="G25" s="26">
        <f t="shared" si="4"/>
        <v>5.2083333333333315E-2</v>
      </c>
      <c r="H25" s="24" t="str">
        <f t="shared" si="2"/>
        <v>Sortant</v>
      </c>
      <c r="I25" s="24" t="str">
        <f t="shared" si="3"/>
        <v>X</v>
      </c>
      <c r="J25" s="27"/>
      <c r="M25" s="28"/>
      <c r="N25" s="34"/>
      <c r="O25" s="28"/>
      <c r="P25" s="27"/>
    </row>
    <row r="26" spans="1:16" x14ac:dyDescent="0.25">
      <c r="A26" s="21" t="s">
        <v>7</v>
      </c>
      <c r="B26" s="22">
        <v>43865</v>
      </c>
      <c r="C26" s="32" t="s">
        <v>25</v>
      </c>
      <c r="D26" s="35" t="str">
        <f t="shared" si="1"/>
        <v>T-06</v>
      </c>
      <c r="E26" s="25">
        <v>0.39583333333333331</v>
      </c>
      <c r="F26" s="25">
        <v>0.58333333333333337</v>
      </c>
      <c r="G26" s="26">
        <f t="shared" si="4"/>
        <v>0.1458333333333334</v>
      </c>
      <c r="H26" s="24" t="str">
        <f t="shared" si="2"/>
        <v>Entrant</v>
      </c>
      <c r="I26" s="24" t="str">
        <f t="shared" si="3"/>
        <v>X</v>
      </c>
      <c r="J26" s="27">
        <v>4.1666666666666664E-2</v>
      </c>
      <c r="M26" s="28"/>
      <c r="N26" s="34"/>
      <c r="O26" s="28"/>
      <c r="P26" s="27"/>
    </row>
    <row r="27" spans="1:16" x14ac:dyDescent="0.25">
      <c r="A27" s="21" t="s">
        <v>7</v>
      </c>
      <c r="B27" s="22">
        <v>43865</v>
      </c>
      <c r="C27" s="32" t="s">
        <v>46</v>
      </c>
      <c r="D27" s="35" t="str">
        <f t="shared" si="1"/>
        <v>T-10</v>
      </c>
      <c r="E27" s="25">
        <v>0.58333333333333337</v>
      </c>
      <c r="F27" s="25">
        <v>0.60416666666666663</v>
      </c>
      <c r="G27" s="26">
        <f t="shared" si="4"/>
        <v>2.0833333333333259E-2</v>
      </c>
      <c r="H27" s="24" t="str">
        <f t="shared" si="2"/>
        <v>Entrant</v>
      </c>
      <c r="I27" s="24">
        <f t="shared" si="3"/>
        <v>0</v>
      </c>
      <c r="J27" s="27"/>
      <c r="M27" s="28"/>
      <c r="N27" s="34"/>
      <c r="O27" s="28"/>
      <c r="P27" s="27"/>
    </row>
    <row r="28" spans="1:16" x14ac:dyDescent="0.25">
      <c r="A28" s="21" t="s">
        <v>7</v>
      </c>
      <c r="B28" s="22">
        <v>43865</v>
      </c>
      <c r="C28" s="32" t="s">
        <v>29</v>
      </c>
      <c r="D28" s="35" t="str">
        <f t="shared" si="1"/>
        <v>T-04</v>
      </c>
      <c r="E28" s="25">
        <v>0.60416666666666663</v>
      </c>
      <c r="F28" s="25">
        <v>0.70486111111111116</v>
      </c>
      <c r="G28" s="26">
        <f t="shared" si="4"/>
        <v>0.10069444444444453</v>
      </c>
      <c r="H28" s="24" t="str">
        <f t="shared" si="2"/>
        <v>Entrant</v>
      </c>
      <c r="I28" s="24">
        <f t="shared" si="3"/>
        <v>0</v>
      </c>
      <c r="J28" s="27"/>
      <c r="M28" s="28"/>
      <c r="N28" s="34"/>
      <c r="O28" s="28"/>
      <c r="P28" s="27"/>
    </row>
    <row r="29" spans="1:16" x14ac:dyDescent="0.25">
      <c r="A29" s="21" t="s">
        <v>7</v>
      </c>
      <c r="B29" s="22">
        <v>43865</v>
      </c>
      <c r="C29" s="32" t="s">
        <v>40</v>
      </c>
      <c r="D29" s="35" t="str">
        <f t="shared" si="1"/>
        <v>T-11</v>
      </c>
      <c r="E29" s="25">
        <v>0.70486111111111116</v>
      </c>
      <c r="F29" s="25">
        <v>0.70833333333333337</v>
      </c>
      <c r="G29" s="26">
        <f t="shared" si="4"/>
        <v>3.4722222222222099E-3</v>
      </c>
      <c r="H29" s="24" t="str">
        <f t="shared" si="2"/>
        <v>Sortant</v>
      </c>
      <c r="I29" s="24">
        <f t="shared" si="3"/>
        <v>0</v>
      </c>
      <c r="J29" s="27"/>
      <c r="M29" s="28"/>
      <c r="N29" s="34"/>
      <c r="O29" s="28"/>
      <c r="P29" s="27"/>
    </row>
    <row r="30" spans="1:16" x14ac:dyDescent="0.25">
      <c r="A30" s="21" t="s">
        <v>6</v>
      </c>
      <c r="B30" s="22">
        <v>43865</v>
      </c>
      <c r="C30" s="32" t="s">
        <v>21</v>
      </c>
      <c r="D30" s="35" t="str">
        <f t="shared" si="1"/>
        <v>T-03</v>
      </c>
      <c r="E30" s="25">
        <v>0.38541666666666669</v>
      </c>
      <c r="F30" s="25">
        <v>0.66666666666666663</v>
      </c>
      <c r="G30" s="26">
        <f t="shared" si="4"/>
        <v>0.23958333333333329</v>
      </c>
      <c r="H30" s="24" t="str">
        <f t="shared" si="2"/>
        <v>Sortant</v>
      </c>
      <c r="I30" s="24" t="str">
        <f t="shared" si="3"/>
        <v>X</v>
      </c>
      <c r="J30" s="27">
        <v>4.1666666666666664E-2</v>
      </c>
      <c r="M30" s="28"/>
      <c r="N30" s="34"/>
      <c r="O30" s="28"/>
      <c r="P30" s="27"/>
    </row>
    <row r="31" spans="1:16" x14ac:dyDescent="0.25">
      <c r="A31" s="21" t="s">
        <v>6</v>
      </c>
      <c r="B31" s="22">
        <v>43865</v>
      </c>
      <c r="C31" s="32" t="s">
        <v>29</v>
      </c>
      <c r="D31" s="35" t="str">
        <f t="shared" si="1"/>
        <v>T-04</v>
      </c>
      <c r="E31" s="25">
        <v>0.66666666666666663</v>
      </c>
      <c r="F31" s="25">
        <v>0.70833333333333337</v>
      </c>
      <c r="G31" s="26">
        <f t="shared" si="4"/>
        <v>4.1666666666666741E-2</v>
      </c>
      <c r="H31" s="24" t="str">
        <f t="shared" si="2"/>
        <v>Entrant</v>
      </c>
      <c r="I31" s="24">
        <f t="shared" si="3"/>
        <v>0</v>
      </c>
      <c r="J31" s="27"/>
      <c r="M31" s="28"/>
      <c r="N31" s="34"/>
      <c r="O31" s="28"/>
      <c r="P31" s="27"/>
    </row>
    <row r="32" spans="1:16" x14ac:dyDescent="0.25">
      <c r="A32" s="21" t="s">
        <v>6</v>
      </c>
      <c r="B32" s="22">
        <v>43865</v>
      </c>
      <c r="C32" s="32" t="s">
        <v>38</v>
      </c>
      <c r="D32" s="35" t="str">
        <f t="shared" si="1"/>
        <v>T-09</v>
      </c>
      <c r="E32" s="25">
        <v>0.70833333333333337</v>
      </c>
      <c r="F32" s="25">
        <v>0.75</v>
      </c>
      <c r="G32" s="26">
        <f t="shared" si="4"/>
        <v>4.166666666666663E-2</v>
      </c>
      <c r="H32" s="24" t="str">
        <f t="shared" si="2"/>
        <v>Entrant</v>
      </c>
      <c r="I32" s="24">
        <f t="shared" si="3"/>
        <v>0</v>
      </c>
      <c r="J32" s="27"/>
      <c r="M32" s="28"/>
      <c r="N32" s="34"/>
      <c r="O32" s="28"/>
      <c r="P32" s="27"/>
    </row>
    <row r="33" spans="1:16" x14ac:dyDescent="0.25">
      <c r="A33" s="21" t="s">
        <v>8</v>
      </c>
      <c r="B33" s="22">
        <v>43865</v>
      </c>
      <c r="C33" s="32" t="s">
        <v>20</v>
      </c>
      <c r="D33" s="35" t="str">
        <f t="shared" si="1"/>
        <v>T-01</v>
      </c>
      <c r="E33" s="25">
        <v>0.33333333333333331</v>
      </c>
      <c r="F33" s="25">
        <v>0.39583333333333331</v>
      </c>
      <c r="G33" s="26">
        <f t="shared" si="4"/>
        <v>6.25E-2</v>
      </c>
      <c r="H33" s="24" t="str">
        <f t="shared" si="2"/>
        <v>Sortant</v>
      </c>
      <c r="I33" s="24" t="str">
        <f t="shared" si="3"/>
        <v>X</v>
      </c>
      <c r="J33" s="27"/>
      <c r="M33" s="28"/>
      <c r="N33" s="34"/>
      <c r="O33" s="28"/>
      <c r="P33" s="27"/>
    </row>
    <row r="34" spans="1:16" x14ac:dyDescent="0.25">
      <c r="A34" s="21" t="s">
        <v>8</v>
      </c>
      <c r="B34" s="22">
        <v>43865</v>
      </c>
      <c r="C34" s="32" t="s">
        <v>21</v>
      </c>
      <c r="D34" s="35" t="str">
        <f t="shared" si="1"/>
        <v>T-03</v>
      </c>
      <c r="E34" s="25">
        <v>0.39583333333333331</v>
      </c>
      <c r="F34" s="25">
        <v>0.625</v>
      </c>
      <c r="G34" s="26">
        <f t="shared" si="4"/>
        <v>0.18750000000000003</v>
      </c>
      <c r="H34" s="24" t="str">
        <f t="shared" si="2"/>
        <v>Sortant</v>
      </c>
      <c r="I34" s="24" t="str">
        <f t="shared" si="3"/>
        <v>X</v>
      </c>
      <c r="J34" s="27">
        <v>4.1666666666666664E-2</v>
      </c>
      <c r="M34" s="28"/>
      <c r="N34" s="34"/>
      <c r="O34" s="28"/>
      <c r="P34" s="27"/>
    </row>
    <row r="35" spans="1:16" x14ac:dyDescent="0.25">
      <c r="A35" s="21" t="s">
        <v>8</v>
      </c>
      <c r="B35" s="22">
        <v>43865</v>
      </c>
      <c r="C35" s="32" t="s">
        <v>27</v>
      </c>
      <c r="D35" s="35" t="str">
        <f t="shared" si="1"/>
        <v>T-07</v>
      </c>
      <c r="E35" s="25">
        <v>0.625</v>
      </c>
      <c r="F35" s="25">
        <v>0.70833333333333337</v>
      </c>
      <c r="G35" s="26">
        <f t="shared" si="4"/>
        <v>8.333333333333337E-2</v>
      </c>
      <c r="H35" s="24" t="str">
        <f t="shared" si="2"/>
        <v>Sortant</v>
      </c>
      <c r="I35" s="24" t="str">
        <f t="shared" si="3"/>
        <v>X</v>
      </c>
      <c r="J35" s="27"/>
      <c r="M35" s="28"/>
      <c r="N35" s="34"/>
      <c r="O35" s="28"/>
      <c r="P35" s="27"/>
    </row>
    <row r="36" spans="1:16" ht="15.75" thickBot="1" x14ac:dyDescent="0.3">
      <c r="A36" s="21" t="s">
        <v>6</v>
      </c>
      <c r="B36" s="22">
        <v>43866</v>
      </c>
      <c r="C36" s="32" t="s">
        <v>29</v>
      </c>
      <c r="D36" s="35" t="str">
        <f t="shared" si="1"/>
        <v>T-04</v>
      </c>
      <c r="E36" s="25">
        <v>0.375</v>
      </c>
      <c r="F36" s="25">
        <v>0.54166666666666663</v>
      </c>
      <c r="G36" s="26">
        <f t="shared" si="4"/>
        <v>0.12499999999999997</v>
      </c>
      <c r="H36" s="24" t="str">
        <f t="shared" si="2"/>
        <v>Entrant</v>
      </c>
      <c r="I36" s="24">
        <f t="shared" si="3"/>
        <v>0</v>
      </c>
      <c r="J36" s="27">
        <v>4.1666666666666664E-2</v>
      </c>
      <c r="M36" s="36"/>
      <c r="N36" s="37"/>
      <c r="O36" s="36"/>
      <c r="P36" s="38"/>
    </row>
    <row r="37" spans="1:16" ht="15.75" thickTop="1" x14ac:dyDescent="0.25">
      <c r="A37" s="21" t="s">
        <v>6</v>
      </c>
      <c r="B37" s="22">
        <v>43866</v>
      </c>
      <c r="C37" s="32" t="s">
        <v>38</v>
      </c>
      <c r="D37" s="35" t="str">
        <f t="shared" si="1"/>
        <v>T-09</v>
      </c>
      <c r="E37" s="25">
        <v>0.54166666666666663</v>
      </c>
      <c r="F37" s="25">
        <v>0.75</v>
      </c>
      <c r="G37" s="26">
        <f t="shared" si="4"/>
        <v>0.20833333333333337</v>
      </c>
      <c r="H37" s="24" t="str">
        <f t="shared" si="2"/>
        <v>Entrant</v>
      </c>
      <c r="I37" s="24">
        <f t="shared" si="3"/>
        <v>0</v>
      </c>
      <c r="J37" s="27"/>
    </row>
    <row r="38" spans="1:16" x14ac:dyDescent="0.25">
      <c r="A38" s="21" t="s">
        <v>7</v>
      </c>
      <c r="B38" s="22">
        <v>43866</v>
      </c>
      <c r="C38" s="32" t="s">
        <v>31</v>
      </c>
      <c r="D38" s="35" t="str">
        <f t="shared" si="1"/>
        <v>T-05</v>
      </c>
      <c r="E38" s="25">
        <v>0.33333333333333331</v>
      </c>
      <c r="F38" s="25">
        <v>0.33680555555555558</v>
      </c>
      <c r="G38" s="26">
        <f t="shared" si="4"/>
        <v>3.4722222222222654E-3</v>
      </c>
      <c r="H38" s="24" t="str">
        <f t="shared" si="2"/>
        <v>Sortant</v>
      </c>
      <c r="I38" s="24">
        <f t="shared" si="3"/>
        <v>0</v>
      </c>
      <c r="J38" s="27"/>
    </row>
    <row r="39" spans="1:16" x14ac:dyDescent="0.25">
      <c r="A39" s="21" t="s">
        <v>7</v>
      </c>
      <c r="B39" s="22">
        <v>43866</v>
      </c>
      <c r="C39" s="32" t="s">
        <v>20</v>
      </c>
      <c r="D39" s="35" t="str">
        <f t="shared" si="1"/>
        <v>T-01</v>
      </c>
      <c r="E39" s="25">
        <v>0.33680555555555558</v>
      </c>
      <c r="F39" s="25">
        <v>0.39583333333333331</v>
      </c>
      <c r="G39" s="26">
        <f t="shared" si="4"/>
        <v>5.9027777777777735E-2</v>
      </c>
      <c r="H39" s="24" t="str">
        <f t="shared" si="2"/>
        <v>Sortant</v>
      </c>
      <c r="I39" s="24" t="str">
        <f t="shared" si="3"/>
        <v>X</v>
      </c>
      <c r="J39" s="27"/>
    </row>
    <row r="40" spans="1:16" x14ac:dyDescent="0.25">
      <c r="A40" s="21" t="s">
        <v>7</v>
      </c>
      <c r="B40" s="22">
        <v>43866</v>
      </c>
      <c r="C40" s="32" t="s">
        <v>36</v>
      </c>
      <c r="D40" s="35" t="str">
        <f t="shared" si="1"/>
        <v>T-14</v>
      </c>
      <c r="E40" s="25">
        <v>0.39583333333333331</v>
      </c>
      <c r="F40" s="25">
        <v>0.40277777777777773</v>
      </c>
      <c r="G40" s="26">
        <f t="shared" si="4"/>
        <v>6.9444444444444198E-3</v>
      </c>
      <c r="H40" s="24" t="str">
        <f t="shared" si="2"/>
        <v>Paramètrage</v>
      </c>
      <c r="I40" s="24">
        <f t="shared" si="3"/>
        <v>0</v>
      </c>
      <c r="J40" s="27"/>
    </row>
    <row r="41" spans="1:16" x14ac:dyDescent="0.25">
      <c r="A41" s="21" t="s">
        <v>7</v>
      </c>
      <c r="B41" s="22">
        <v>43866</v>
      </c>
      <c r="C41" s="32" t="s">
        <v>21</v>
      </c>
      <c r="D41" s="35" t="str">
        <f t="shared" si="1"/>
        <v>T-03</v>
      </c>
      <c r="E41" s="25">
        <v>0.40277777777777773</v>
      </c>
      <c r="F41" s="25">
        <v>0.45833333333333331</v>
      </c>
      <c r="G41" s="26">
        <f t="shared" si="4"/>
        <v>5.555555555555558E-2</v>
      </c>
      <c r="H41" s="24" t="str">
        <f t="shared" si="2"/>
        <v>Sortant</v>
      </c>
      <c r="I41" s="24" t="str">
        <f t="shared" si="3"/>
        <v>X</v>
      </c>
      <c r="J41" s="27"/>
    </row>
    <row r="42" spans="1:16" x14ac:dyDescent="0.25">
      <c r="A42" s="21" t="s">
        <v>7</v>
      </c>
      <c r="B42" s="22">
        <v>43866</v>
      </c>
      <c r="C42" s="32" t="s">
        <v>25</v>
      </c>
      <c r="D42" s="35" t="str">
        <f t="shared" ref="D42:D63" si="5">VLOOKUP(C42,Task,2,0)</f>
        <v>T-06</v>
      </c>
      <c r="E42" s="25">
        <v>0.45833333333333331</v>
      </c>
      <c r="F42" s="25">
        <v>0.54166666666666663</v>
      </c>
      <c r="G42" s="26">
        <f t="shared" si="4"/>
        <v>4.166666666666665E-2</v>
      </c>
      <c r="H42" s="24" t="str">
        <f t="shared" ref="H42:H63" si="6">VLOOKUP(C42,Task,3,0)</f>
        <v>Entrant</v>
      </c>
      <c r="I42" s="24" t="str">
        <f t="shared" ref="I42:I63" si="7">VLOOKUP(C42,Task,4,0)</f>
        <v>X</v>
      </c>
      <c r="J42" s="27">
        <v>4.1666666666666664E-2</v>
      </c>
    </row>
    <row r="43" spans="1:16" x14ac:dyDescent="0.25">
      <c r="A43" s="21" t="s">
        <v>7</v>
      </c>
      <c r="B43" s="22">
        <v>43866</v>
      </c>
      <c r="C43" s="32" t="s">
        <v>29</v>
      </c>
      <c r="D43" s="35" t="str">
        <f t="shared" si="5"/>
        <v>T-04</v>
      </c>
      <c r="E43" s="25">
        <v>0.54166666666666663</v>
      </c>
      <c r="F43" s="25">
        <v>0.58333333333333337</v>
      </c>
      <c r="G43" s="26">
        <f t="shared" si="4"/>
        <v>4.1666666666666741E-2</v>
      </c>
      <c r="H43" s="24" t="str">
        <f t="shared" si="6"/>
        <v>Entrant</v>
      </c>
      <c r="I43" s="24">
        <f t="shared" si="7"/>
        <v>0</v>
      </c>
      <c r="J43" s="27"/>
    </row>
    <row r="44" spans="1:16" x14ac:dyDescent="0.25">
      <c r="A44" s="21" t="s">
        <v>7</v>
      </c>
      <c r="B44" s="22">
        <v>43866</v>
      </c>
      <c r="C44" s="32" t="s">
        <v>38</v>
      </c>
      <c r="D44" s="35" t="str">
        <f t="shared" si="5"/>
        <v>T-09</v>
      </c>
      <c r="E44" s="25">
        <v>0.58333333333333337</v>
      </c>
      <c r="F44" s="25">
        <v>0.59375</v>
      </c>
      <c r="G44" s="26">
        <f t="shared" si="4"/>
        <v>1.041666666666663E-2</v>
      </c>
      <c r="H44" s="24" t="str">
        <f t="shared" si="6"/>
        <v>Entrant</v>
      </c>
      <c r="I44" s="24">
        <f t="shared" si="7"/>
        <v>0</v>
      </c>
      <c r="J44" s="27"/>
    </row>
    <row r="45" spans="1:16" x14ac:dyDescent="0.25">
      <c r="A45" s="21" t="s">
        <v>7</v>
      </c>
      <c r="B45" s="22">
        <v>43866</v>
      </c>
      <c r="C45" s="32" t="s">
        <v>34</v>
      </c>
      <c r="D45" s="35" t="str">
        <f t="shared" si="5"/>
        <v>T-13</v>
      </c>
      <c r="E45" s="25">
        <v>0.59375</v>
      </c>
      <c r="F45" s="25">
        <v>0.60416666666666663</v>
      </c>
      <c r="G45" s="26">
        <f t="shared" si="4"/>
        <v>1.041666666666663E-2</v>
      </c>
      <c r="H45" s="24" t="str">
        <f t="shared" si="6"/>
        <v>Entrant</v>
      </c>
      <c r="I45" s="24">
        <f t="shared" si="7"/>
        <v>0</v>
      </c>
      <c r="J45" s="27"/>
    </row>
    <row r="46" spans="1:16" x14ac:dyDescent="0.25">
      <c r="A46" s="21" t="s">
        <v>7</v>
      </c>
      <c r="B46" s="22">
        <v>43866</v>
      </c>
      <c r="C46" s="32" t="s">
        <v>29</v>
      </c>
      <c r="D46" s="35" t="str">
        <f t="shared" si="5"/>
        <v>T-04</v>
      </c>
      <c r="E46" s="25">
        <v>0.60416666666666663</v>
      </c>
      <c r="F46" s="25">
        <v>0.625</v>
      </c>
      <c r="G46" s="26">
        <f t="shared" si="4"/>
        <v>2.083333333333337E-2</v>
      </c>
      <c r="H46" s="24" t="str">
        <f t="shared" si="6"/>
        <v>Entrant</v>
      </c>
      <c r="I46" s="24">
        <f t="shared" si="7"/>
        <v>0</v>
      </c>
      <c r="J46" s="27"/>
    </row>
    <row r="47" spans="1:16" x14ac:dyDescent="0.25">
      <c r="A47" s="21" t="s">
        <v>7</v>
      </c>
      <c r="B47" s="22">
        <v>43866</v>
      </c>
      <c r="C47" s="32" t="s">
        <v>38</v>
      </c>
      <c r="D47" s="35" t="str">
        <f t="shared" si="5"/>
        <v>T-09</v>
      </c>
      <c r="E47" s="25">
        <v>0.625</v>
      </c>
      <c r="F47" s="25">
        <v>0.70138888888888884</v>
      </c>
      <c r="G47" s="26">
        <f t="shared" si="4"/>
        <v>7.638888888888884E-2</v>
      </c>
      <c r="H47" s="24" t="str">
        <f t="shared" si="6"/>
        <v>Entrant</v>
      </c>
      <c r="I47" s="24">
        <f t="shared" si="7"/>
        <v>0</v>
      </c>
      <c r="J47" s="27"/>
    </row>
    <row r="48" spans="1:16" x14ac:dyDescent="0.25">
      <c r="A48" s="21" t="s">
        <v>7</v>
      </c>
      <c r="B48" s="22">
        <v>43866</v>
      </c>
      <c r="C48" s="32" t="s">
        <v>40</v>
      </c>
      <c r="D48" s="35" t="str">
        <f t="shared" si="5"/>
        <v>T-11</v>
      </c>
      <c r="E48" s="25">
        <v>0.70138888888888884</v>
      </c>
      <c r="F48" s="25">
        <v>0.70833333333333337</v>
      </c>
      <c r="G48" s="26">
        <f t="shared" si="4"/>
        <v>6.9444444444445308E-3</v>
      </c>
      <c r="H48" s="24" t="str">
        <f t="shared" si="6"/>
        <v>Sortant</v>
      </c>
      <c r="I48" s="24">
        <f t="shared" si="7"/>
        <v>0</v>
      </c>
      <c r="J48" s="27"/>
    </row>
    <row r="49" spans="1:10" x14ac:dyDescent="0.25">
      <c r="A49" s="21" t="s">
        <v>5</v>
      </c>
      <c r="B49" s="22">
        <v>43866</v>
      </c>
      <c r="C49" s="32" t="s">
        <v>20</v>
      </c>
      <c r="D49" s="35" t="str">
        <f t="shared" si="5"/>
        <v>T-01</v>
      </c>
      <c r="E49" s="25">
        <v>0.33333333333333331</v>
      </c>
      <c r="F49" s="25">
        <v>0.39583333333333331</v>
      </c>
      <c r="G49" s="26">
        <f t="shared" si="4"/>
        <v>6.25E-2</v>
      </c>
      <c r="H49" s="24" t="str">
        <f t="shared" si="6"/>
        <v>Sortant</v>
      </c>
      <c r="I49" s="24" t="str">
        <f t="shared" si="7"/>
        <v>X</v>
      </c>
      <c r="J49" s="27"/>
    </row>
    <row r="50" spans="1:10" x14ac:dyDescent="0.25">
      <c r="A50" s="21" t="s">
        <v>5</v>
      </c>
      <c r="B50" s="22">
        <v>43866</v>
      </c>
      <c r="C50" s="32" t="s">
        <v>21</v>
      </c>
      <c r="D50" s="35" t="str">
        <f t="shared" si="5"/>
        <v>T-03</v>
      </c>
      <c r="E50" s="25">
        <v>0.375</v>
      </c>
      <c r="F50" s="25">
        <v>0.58333333333333337</v>
      </c>
      <c r="G50" s="26">
        <f t="shared" si="4"/>
        <v>0.16666666666666671</v>
      </c>
      <c r="H50" s="24" t="str">
        <f t="shared" si="6"/>
        <v>Sortant</v>
      </c>
      <c r="I50" s="24" t="str">
        <f t="shared" si="7"/>
        <v>X</v>
      </c>
      <c r="J50" s="27">
        <v>4.1666666666666664E-2</v>
      </c>
    </row>
    <row r="51" spans="1:10" x14ac:dyDescent="0.25">
      <c r="A51" s="21" t="s">
        <v>5</v>
      </c>
      <c r="B51" s="22">
        <v>43866</v>
      </c>
      <c r="C51" s="32" t="s">
        <v>29</v>
      </c>
      <c r="D51" s="35" t="str">
        <f t="shared" si="5"/>
        <v>T-04</v>
      </c>
      <c r="E51" s="25">
        <v>0.58333333333333337</v>
      </c>
      <c r="F51" s="25">
        <v>0.64583333333333337</v>
      </c>
      <c r="G51" s="26">
        <f t="shared" si="4"/>
        <v>6.25E-2</v>
      </c>
      <c r="H51" s="24" t="str">
        <f t="shared" si="6"/>
        <v>Entrant</v>
      </c>
      <c r="I51" s="24">
        <f t="shared" si="7"/>
        <v>0</v>
      </c>
      <c r="J51" s="27"/>
    </row>
    <row r="52" spans="1:10" x14ac:dyDescent="0.25">
      <c r="A52" s="21" t="s">
        <v>5</v>
      </c>
      <c r="B52" s="22">
        <v>43866</v>
      </c>
      <c r="C52" s="32" t="s">
        <v>38</v>
      </c>
      <c r="D52" s="35" t="str">
        <f t="shared" si="5"/>
        <v>T-09</v>
      </c>
      <c r="E52" s="25">
        <v>0.64583333333333337</v>
      </c>
      <c r="F52" s="25">
        <v>0.66666666666666663</v>
      </c>
      <c r="G52" s="26">
        <f t="shared" si="4"/>
        <v>2.0833333333333259E-2</v>
      </c>
      <c r="H52" s="24" t="str">
        <f t="shared" si="6"/>
        <v>Entrant</v>
      </c>
      <c r="I52" s="24">
        <f t="shared" si="7"/>
        <v>0</v>
      </c>
      <c r="J52" s="27"/>
    </row>
    <row r="53" spans="1:10" x14ac:dyDescent="0.25">
      <c r="A53" s="21" t="s">
        <v>5</v>
      </c>
      <c r="B53" s="22">
        <v>43866</v>
      </c>
      <c r="C53" s="32" t="s">
        <v>25</v>
      </c>
      <c r="D53" s="35" t="str">
        <f t="shared" si="5"/>
        <v>T-06</v>
      </c>
      <c r="E53" s="25">
        <v>0.66666666666666663</v>
      </c>
      <c r="F53" s="25">
        <v>0.67708333333333337</v>
      </c>
      <c r="G53" s="26">
        <f t="shared" si="4"/>
        <v>1.0416666666666741E-2</v>
      </c>
      <c r="H53" s="24" t="str">
        <f t="shared" si="6"/>
        <v>Entrant</v>
      </c>
      <c r="I53" s="24" t="str">
        <f t="shared" si="7"/>
        <v>X</v>
      </c>
      <c r="J53" s="27"/>
    </row>
    <row r="54" spans="1:10" x14ac:dyDescent="0.25">
      <c r="A54" s="21" t="s">
        <v>5</v>
      </c>
      <c r="B54" s="22">
        <v>43866</v>
      </c>
      <c r="C54" s="32" t="s">
        <v>29</v>
      </c>
      <c r="D54" s="35" t="str">
        <f t="shared" si="5"/>
        <v>T-04</v>
      </c>
      <c r="E54" s="25">
        <v>0.67708333333333337</v>
      </c>
      <c r="F54" s="25">
        <v>0.70833333333333337</v>
      </c>
      <c r="G54" s="26">
        <f t="shared" si="4"/>
        <v>3.125E-2</v>
      </c>
      <c r="H54" s="24" t="str">
        <f t="shared" si="6"/>
        <v>Entrant</v>
      </c>
      <c r="I54" s="24">
        <f t="shared" si="7"/>
        <v>0</v>
      </c>
      <c r="J54" s="27"/>
    </row>
    <row r="55" spans="1:10" x14ac:dyDescent="0.25">
      <c r="A55" s="21" t="s">
        <v>8</v>
      </c>
      <c r="B55" s="22">
        <v>43866</v>
      </c>
      <c r="C55" s="32" t="s">
        <v>20</v>
      </c>
      <c r="D55" s="35" t="str">
        <f t="shared" si="5"/>
        <v>T-01</v>
      </c>
      <c r="E55" s="25">
        <v>0.33333333333333331</v>
      </c>
      <c r="F55" s="25">
        <v>0.39583333333333331</v>
      </c>
      <c r="G55" s="26">
        <f t="shared" si="4"/>
        <v>6.25E-2</v>
      </c>
      <c r="H55" s="24" t="str">
        <f t="shared" si="6"/>
        <v>Sortant</v>
      </c>
      <c r="I55" s="24" t="str">
        <f t="shared" si="7"/>
        <v>X</v>
      </c>
      <c r="J55" s="27"/>
    </row>
    <row r="56" spans="1:10" x14ac:dyDescent="0.25">
      <c r="A56" s="21" t="s">
        <v>8</v>
      </c>
      <c r="B56" s="22">
        <v>43866</v>
      </c>
      <c r="C56" s="32" t="s">
        <v>21</v>
      </c>
      <c r="D56" s="35" t="str">
        <f t="shared" si="5"/>
        <v>T-03</v>
      </c>
      <c r="E56" s="25">
        <v>0.39583333333333331</v>
      </c>
      <c r="F56" s="25">
        <v>0.625</v>
      </c>
      <c r="G56" s="26">
        <f t="shared" si="4"/>
        <v>0.18750000000000003</v>
      </c>
      <c r="H56" s="24" t="str">
        <f t="shared" si="6"/>
        <v>Sortant</v>
      </c>
      <c r="I56" s="24" t="str">
        <f t="shared" si="7"/>
        <v>X</v>
      </c>
      <c r="J56" s="27">
        <v>4.1666666666666664E-2</v>
      </c>
    </row>
    <row r="57" spans="1:10" x14ac:dyDescent="0.25">
      <c r="A57" s="21" t="s">
        <v>8</v>
      </c>
      <c r="B57" s="22">
        <v>43866</v>
      </c>
      <c r="C57" s="32" t="s">
        <v>27</v>
      </c>
      <c r="D57" s="35" t="str">
        <f t="shared" si="5"/>
        <v>T-07</v>
      </c>
      <c r="E57" s="25">
        <v>0.625</v>
      </c>
      <c r="F57" s="25">
        <v>0.70833333333333337</v>
      </c>
      <c r="G57" s="26">
        <f t="shared" si="4"/>
        <v>8.333333333333337E-2</v>
      </c>
      <c r="H57" s="24" t="str">
        <f t="shared" si="6"/>
        <v>Sortant</v>
      </c>
      <c r="I57" s="24" t="str">
        <f t="shared" si="7"/>
        <v>X</v>
      </c>
      <c r="J57" s="27"/>
    </row>
    <row r="58" spans="1:10" x14ac:dyDescent="0.25">
      <c r="A58" s="21" t="s">
        <v>49</v>
      </c>
      <c r="B58" s="22">
        <v>43866</v>
      </c>
      <c r="C58" s="32" t="s">
        <v>38</v>
      </c>
      <c r="D58" s="35" t="str">
        <f t="shared" si="5"/>
        <v>T-09</v>
      </c>
      <c r="E58" s="25">
        <v>0.33333333333333331</v>
      </c>
      <c r="F58" s="25">
        <v>0.66666666666666663</v>
      </c>
      <c r="G58" s="26">
        <f t="shared" si="4"/>
        <v>0.29166666666666663</v>
      </c>
      <c r="H58" s="24" t="str">
        <f t="shared" si="6"/>
        <v>Entrant</v>
      </c>
      <c r="I58" s="24">
        <f t="shared" si="7"/>
        <v>0</v>
      </c>
      <c r="J58" s="27">
        <v>4.1666666666666664E-2</v>
      </c>
    </row>
    <row r="59" spans="1:10" x14ac:dyDescent="0.25">
      <c r="A59" s="21"/>
      <c r="B59" s="22">
        <v>43866</v>
      </c>
      <c r="C59" s="32"/>
      <c r="D59" s="35" t="e">
        <f t="shared" si="5"/>
        <v>#N/A</v>
      </c>
      <c r="E59" s="25"/>
      <c r="F59" s="25"/>
      <c r="G59" s="26">
        <f t="shared" si="4"/>
        <v>0</v>
      </c>
      <c r="H59" s="24" t="e">
        <f t="shared" si="6"/>
        <v>#N/A</v>
      </c>
      <c r="I59" s="24" t="e">
        <f t="shared" si="7"/>
        <v>#N/A</v>
      </c>
      <c r="J59" s="27"/>
    </row>
    <row r="60" spans="1:10" x14ac:dyDescent="0.25">
      <c r="A60" s="21"/>
      <c r="B60" s="22">
        <v>43866</v>
      </c>
      <c r="C60" s="32"/>
      <c r="D60" s="35" t="e">
        <f t="shared" si="5"/>
        <v>#N/A</v>
      </c>
      <c r="E60" s="25"/>
      <c r="F60" s="25"/>
      <c r="G60" s="26">
        <f t="shared" si="4"/>
        <v>0</v>
      </c>
      <c r="H60" s="24" t="e">
        <f t="shared" si="6"/>
        <v>#N/A</v>
      </c>
      <c r="I60" s="24" t="e">
        <f t="shared" si="7"/>
        <v>#N/A</v>
      </c>
      <c r="J60" s="27"/>
    </row>
    <row r="61" spans="1:10" x14ac:dyDescent="0.25">
      <c r="A61" s="21"/>
      <c r="B61" s="22">
        <v>43866</v>
      </c>
      <c r="C61" s="32"/>
      <c r="D61" s="35" t="e">
        <f t="shared" si="5"/>
        <v>#N/A</v>
      </c>
      <c r="E61" s="25"/>
      <c r="F61" s="25"/>
      <c r="G61" s="26">
        <f t="shared" si="4"/>
        <v>0</v>
      </c>
      <c r="H61" s="24" t="e">
        <f t="shared" si="6"/>
        <v>#N/A</v>
      </c>
      <c r="I61" s="24" t="e">
        <f t="shared" si="7"/>
        <v>#N/A</v>
      </c>
      <c r="J61" s="27"/>
    </row>
    <row r="62" spans="1:10" x14ac:dyDescent="0.25">
      <c r="A62" s="21"/>
      <c r="B62" s="22">
        <v>43866</v>
      </c>
      <c r="C62" s="32"/>
      <c r="D62" s="35" t="e">
        <f t="shared" si="5"/>
        <v>#N/A</v>
      </c>
      <c r="E62" s="25"/>
      <c r="F62" s="25"/>
      <c r="G62" s="26">
        <f t="shared" si="4"/>
        <v>0</v>
      </c>
      <c r="H62" s="24" t="e">
        <f t="shared" si="6"/>
        <v>#N/A</v>
      </c>
      <c r="I62" s="24" t="e">
        <f t="shared" si="7"/>
        <v>#N/A</v>
      </c>
      <c r="J62" s="27"/>
    </row>
    <row r="63" spans="1:10" x14ac:dyDescent="0.25">
      <c r="A63" s="21"/>
      <c r="B63" s="22">
        <v>43866</v>
      </c>
      <c r="C63" s="32"/>
      <c r="D63" s="35" t="e">
        <f t="shared" si="5"/>
        <v>#N/A</v>
      </c>
      <c r="E63" s="25"/>
      <c r="F63" s="25"/>
      <c r="G63" s="39">
        <f t="shared" si="4"/>
        <v>0</v>
      </c>
      <c r="H63" s="24" t="e">
        <f t="shared" si="6"/>
        <v>#N/A</v>
      </c>
      <c r="I63" s="24" t="e">
        <f t="shared" si="7"/>
        <v>#N/A</v>
      </c>
      <c r="J63" s="40"/>
    </row>
    <row r="64" spans="1:10" x14ac:dyDescent="0.25">
      <c r="A64" s="21"/>
      <c r="B64" s="22"/>
      <c r="C64" s="41"/>
      <c r="D64" s="42"/>
      <c r="E64" s="25"/>
      <c r="F64" s="25"/>
      <c r="G64" s="25"/>
      <c r="H64" s="23"/>
      <c r="I64" s="23"/>
      <c r="J64" s="40"/>
    </row>
    <row r="65" spans="1:10" x14ac:dyDescent="0.25">
      <c r="A65" s="21"/>
      <c r="B65" s="22"/>
      <c r="C65" s="41"/>
      <c r="D65" s="42"/>
      <c r="E65" s="25"/>
      <c r="F65" s="25"/>
      <c r="G65" s="25"/>
      <c r="H65" s="23"/>
      <c r="I65" s="23"/>
      <c r="J65" s="40"/>
    </row>
    <row r="66" spans="1:10" x14ac:dyDescent="0.25">
      <c r="A66" s="21"/>
      <c r="B66" s="22"/>
      <c r="C66" s="41"/>
      <c r="D66" s="42"/>
      <c r="E66" s="25"/>
      <c r="F66" s="25"/>
      <c r="G66" s="25"/>
      <c r="H66" s="23"/>
      <c r="I66" s="23"/>
      <c r="J66" s="40"/>
    </row>
    <row r="67" spans="1:10" x14ac:dyDescent="0.25">
      <c r="A67" s="21"/>
      <c r="B67" s="22"/>
      <c r="C67" s="41"/>
      <c r="D67" s="42"/>
      <c r="E67" s="25"/>
      <c r="F67" s="25"/>
      <c r="G67" s="25"/>
      <c r="H67" s="23"/>
      <c r="I67" s="23"/>
      <c r="J67" s="40"/>
    </row>
    <row r="68" spans="1:10" x14ac:dyDescent="0.25">
      <c r="A68" s="21"/>
      <c r="B68" s="22"/>
      <c r="C68" s="41"/>
      <c r="D68" s="42"/>
      <c r="E68" s="25"/>
      <c r="F68" s="25"/>
      <c r="G68" s="25"/>
      <c r="H68" s="23"/>
      <c r="I68" s="23"/>
      <c r="J68" s="40"/>
    </row>
    <row r="69" spans="1:10" x14ac:dyDescent="0.25">
      <c r="A69" s="21"/>
      <c r="B69" s="22"/>
      <c r="C69" s="41"/>
      <c r="D69" s="42"/>
      <c r="E69" s="25"/>
      <c r="F69" s="25"/>
      <c r="G69" s="25"/>
      <c r="H69" s="23"/>
      <c r="I69" s="23"/>
      <c r="J69" s="40"/>
    </row>
    <row r="70" spans="1:10" x14ac:dyDescent="0.25">
      <c r="A70" s="21"/>
      <c r="B70" s="22"/>
      <c r="C70" s="41"/>
      <c r="D70" s="42"/>
      <c r="E70" s="25"/>
      <c r="F70" s="25"/>
      <c r="G70" s="25"/>
      <c r="H70" s="23"/>
      <c r="I70" s="23"/>
      <c r="J70" s="40"/>
    </row>
    <row r="71" spans="1:10" x14ac:dyDescent="0.25">
      <c r="A71" s="21"/>
      <c r="B71" s="22"/>
      <c r="C71" s="41"/>
      <c r="D71" s="42"/>
      <c r="E71" s="25"/>
      <c r="F71" s="25"/>
      <c r="G71" s="25"/>
      <c r="H71" s="23"/>
      <c r="I71" s="23"/>
      <c r="J71" s="40"/>
    </row>
    <row r="72" spans="1:10" x14ac:dyDescent="0.25">
      <c r="A72" s="21"/>
      <c r="B72" s="22"/>
      <c r="C72" s="41"/>
      <c r="D72" s="42"/>
      <c r="E72" s="25"/>
      <c r="F72" s="25"/>
      <c r="G72" s="25"/>
      <c r="H72" s="23"/>
      <c r="I72" s="25"/>
      <c r="J72" s="40"/>
    </row>
    <row r="73" spans="1:10" x14ac:dyDescent="0.25">
      <c r="A73" s="21"/>
      <c r="B73" s="22"/>
      <c r="C73" s="41"/>
      <c r="D73" s="42"/>
      <c r="E73" s="25"/>
      <c r="F73" s="25"/>
      <c r="G73" s="25"/>
      <c r="H73" s="23"/>
      <c r="I73" s="25"/>
      <c r="J73" s="40"/>
    </row>
    <row r="74" spans="1:10" x14ac:dyDescent="0.25">
      <c r="A74" s="43"/>
      <c r="B74" s="22"/>
      <c r="C74" s="41"/>
      <c r="D74" s="42"/>
      <c r="E74" s="25"/>
      <c r="F74" s="25"/>
      <c r="G74" s="25"/>
      <c r="H74" s="23"/>
      <c r="I74" s="25"/>
      <c r="J74" s="40"/>
    </row>
    <row r="75" spans="1:10" x14ac:dyDescent="0.25">
      <c r="A75" s="43"/>
      <c r="B75" s="22"/>
      <c r="C75" s="41"/>
      <c r="D75" s="42"/>
      <c r="E75" s="25"/>
      <c r="F75" s="25"/>
      <c r="G75" s="25"/>
      <c r="H75" s="23"/>
      <c r="I75" s="25"/>
      <c r="J75" s="40"/>
    </row>
    <row r="76" spans="1:10" x14ac:dyDescent="0.25">
      <c r="A76" s="43"/>
      <c r="B76" s="44"/>
      <c r="C76" s="41"/>
      <c r="D76" s="42"/>
      <c r="E76" s="25"/>
      <c r="F76" s="25"/>
      <c r="G76" s="25"/>
      <c r="H76" s="23"/>
      <c r="I76" s="25"/>
      <c r="J76" s="40"/>
    </row>
    <row r="77" spans="1:10" x14ac:dyDescent="0.25">
      <c r="A77" s="43"/>
      <c r="B77" s="44"/>
      <c r="C77" s="41"/>
      <c r="D77" s="42"/>
      <c r="E77" s="25"/>
      <c r="F77" s="25"/>
      <c r="G77" s="25"/>
      <c r="H77" s="23"/>
      <c r="I77" s="25"/>
      <c r="J77" s="40"/>
    </row>
    <row r="78" spans="1:10" x14ac:dyDescent="0.25">
      <c r="A78" s="43"/>
      <c r="B78" s="44"/>
      <c r="C78" s="41"/>
      <c r="D78" s="42"/>
      <c r="E78" s="25"/>
      <c r="F78" s="25"/>
      <c r="G78" s="25"/>
      <c r="H78" s="23"/>
      <c r="I78" s="25"/>
      <c r="J78" s="40"/>
    </row>
    <row r="79" spans="1:10" ht="15.75" thickBot="1" x14ac:dyDescent="0.3">
      <c r="A79" s="45"/>
      <c r="B79" s="46"/>
      <c r="C79" s="47"/>
      <c r="D79" s="48"/>
      <c r="E79" s="49"/>
      <c r="F79" s="49"/>
      <c r="G79" s="49"/>
      <c r="H79" s="50"/>
      <c r="I79" s="49"/>
      <c r="J79" s="51"/>
    </row>
    <row r="80" spans="1:10" ht="15.75" thickTop="1" x14ac:dyDescent="0.25"/>
  </sheetData>
  <mergeCells count="1">
    <mergeCell ref="A1:J2"/>
  </mergeCells>
  <dataValidations count="2">
    <dataValidation type="list" allowBlank="1" showInputMessage="1" showErrorMessage="1" sqref="C55:C63">
      <formula1>$M$10:$M$23</formula1>
    </dataValidation>
    <dataValidation type="list" allowBlank="1" showInputMessage="1" showErrorMessage="1" sqref="C10:C54">
      <formula1>$M$10:$M$36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Task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2020-02-06T17:13:39Z</dcterms:modified>
</cp:coreProperties>
</file>